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ocuments\Kerja Bismillah\DKEM\RDG\2022\1. Januari\Data After KKM\"/>
    </mc:Choice>
  </mc:AlternateContent>
  <xr:revisionPtr revIDLastSave="0" documentId="13_ncr:1_{99DBE71C-A723-426B-8458-8B09CB8D6E9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el" sheetId="1" r:id="rId1"/>
    <sheet name="vs Nov" sheetId="12" r:id="rId2"/>
    <sheet name="vs H1 RDG" sheetId="13" r:id="rId3"/>
    <sheet name="vs H1 RDG (ED)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38" i="14" l="1"/>
  <c r="BT38" i="14"/>
  <c r="BL38" i="14"/>
  <c r="BI38" i="14"/>
  <c r="BH38" i="14"/>
  <c r="BG38" i="14"/>
  <c r="BF38" i="14"/>
  <c r="BU38" i="14" s="1"/>
  <c r="BE38" i="14"/>
  <c r="BS38" i="14" s="1"/>
  <c r="BD38" i="14"/>
  <c r="BC38" i="14"/>
  <c r="BQ38" i="14" s="1"/>
  <c r="BB38" i="14"/>
  <c r="BA38" i="14"/>
  <c r="AZ38" i="14"/>
  <c r="BM38" i="14" s="1"/>
  <c r="AY38" i="14"/>
  <c r="AX38" i="14"/>
  <c r="BK38" i="14" s="1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BY37" i="14"/>
  <c r="BR37" i="14"/>
  <c r="BP37" i="14"/>
  <c r="BI37" i="14"/>
  <c r="BX37" i="14" s="1"/>
  <c r="BH37" i="14"/>
  <c r="BG37" i="14"/>
  <c r="BV37" i="14" s="1"/>
  <c r="BF37" i="14"/>
  <c r="BE37" i="14"/>
  <c r="BS37" i="14" s="1"/>
  <c r="BD37" i="14"/>
  <c r="BC37" i="14"/>
  <c r="BQ37" i="14" s="1"/>
  <c r="BB37" i="14"/>
  <c r="BO37" i="14"/>
  <c r="BA37" i="14"/>
  <c r="BN37" i="14" s="1"/>
  <c r="AZ37" i="14"/>
  <c r="AY37" i="14"/>
  <c r="AX37" i="14"/>
  <c r="BK37" i="14" s="1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BW36" i="14"/>
  <c r="BU36" i="14"/>
  <c r="BO36" i="14"/>
  <c r="BI36" i="14"/>
  <c r="BH36" i="14"/>
  <c r="BG36" i="14"/>
  <c r="BV36" i="14" s="1"/>
  <c r="BF36" i="14"/>
  <c r="BT36" i="14"/>
  <c r="BE36" i="14"/>
  <c r="BS36" i="14" s="1"/>
  <c r="BD36" i="14"/>
  <c r="BC36" i="14"/>
  <c r="BB36" i="14"/>
  <c r="BA36" i="14"/>
  <c r="AZ36" i="14"/>
  <c r="BM36" i="14" s="1"/>
  <c r="AY36" i="14"/>
  <c r="AX36" i="14"/>
  <c r="BK36" i="14" s="1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BT35" i="14"/>
  <c r="BP35" i="14"/>
  <c r="BY35" i="14"/>
  <c r="BI35" i="14"/>
  <c r="BX35" i="14" s="1"/>
  <c r="BH35" i="14"/>
  <c r="BG35" i="14"/>
  <c r="BF35" i="14"/>
  <c r="BE35" i="14"/>
  <c r="BS35" i="14" s="1"/>
  <c r="BD35" i="14"/>
  <c r="BR35" i="14" s="1"/>
  <c r="BC35" i="14"/>
  <c r="BB35" i="14"/>
  <c r="BO35" i="14"/>
  <c r="BA35" i="14"/>
  <c r="AZ35" i="14"/>
  <c r="AY35" i="14"/>
  <c r="BL35" i="14" s="1"/>
  <c r="AX35" i="14"/>
  <c r="BK35" i="14" s="1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BY33" i="14"/>
  <c r="BW33" i="14"/>
  <c r="BS33" i="14"/>
  <c r="BQ33" i="14"/>
  <c r="BO33" i="14"/>
  <c r="BM33" i="14"/>
  <c r="BI33" i="14"/>
  <c r="BX33" i="14" s="1"/>
  <c r="BH33" i="14"/>
  <c r="BW38" i="14" s="1"/>
  <c r="BG33" i="14"/>
  <c r="BV33" i="14" s="1"/>
  <c r="BF33" i="14"/>
  <c r="BU33" i="14" s="1"/>
  <c r="BT33" i="14"/>
  <c r="BE33" i="14"/>
  <c r="BD33" i="14"/>
  <c r="BR33" i="14" s="1"/>
  <c r="BC33" i="14"/>
  <c r="BB33" i="14"/>
  <c r="BP33" i="14" s="1"/>
  <c r="BO38" i="14"/>
  <c r="BA33" i="14"/>
  <c r="BN33" i="14" s="1"/>
  <c r="AZ33" i="14"/>
  <c r="AY33" i="14"/>
  <c r="BL33" i="14" s="1"/>
  <c r="AX33" i="14"/>
  <c r="BK33" i="14" s="1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BV32" i="14"/>
  <c r="BT32" i="14"/>
  <c r="BP32" i="14"/>
  <c r="BN32" i="14"/>
  <c r="BY32" i="14"/>
  <c r="BI32" i="14"/>
  <c r="BX32" i="14" s="1"/>
  <c r="BH32" i="14"/>
  <c r="BW32" i="14" s="1"/>
  <c r="BG32" i="14"/>
  <c r="BF32" i="14"/>
  <c r="BU32" i="14" s="1"/>
  <c r="BT37" i="14"/>
  <c r="BE32" i="14"/>
  <c r="BS32" i="14" s="1"/>
  <c r="BD32" i="14"/>
  <c r="BR32" i="14" s="1"/>
  <c r="BC32" i="14"/>
  <c r="BQ32" i="14" s="1"/>
  <c r="BB32" i="14"/>
  <c r="BO32" i="14"/>
  <c r="BA32" i="14"/>
  <c r="AZ32" i="14"/>
  <c r="BM32" i="14" s="1"/>
  <c r="AY32" i="14"/>
  <c r="BL37" i="14" s="1"/>
  <c r="AX32" i="14"/>
  <c r="BK32" i="14" s="1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BY31" i="14"/>
  <c r="BU31" i="14"/>
  <c r="BR31" i="14"/>
  <c r="BO31" i="14"/>
  <c r="BY36" i="14"/>
  <c r="BI31" i="14"/>
  <c r="BX31" i="14" s="1"/>
  <c r="BH31" i="14"/>
  <c r="BW31" i="14" s="1"/>
  <c r="BG31" i="14"/>
  <c r="BV31" i="14" s="1"/>
  <c r="BF31" i="14"/>
  <c r="BT31" i="14"/>
  <c r="BE31" i="14"/>
  <c r="BS31" i="14" s="1"/>
  <c r="BD31" i="14"/>
  <c r="BC31" i="14"/>
  <c r="BQ36" i="14" s="1"/>
  <c r="BB31" i="14"/>
  <c r="BP31" i="14" s="1"/>
  <c r="BA31" i="14"/>
  <c r="BN31" i="14" s="1"/>
  <c r="AZ31" i="14"/>
  <c r="BM31" i="14" s="1"/>
  <c r="AY31" i="14"/>
  <c r="BL31" i="14" s="1"/>
  <c r="AX31" i="14"/>
  <c r="BK31" i="14" s="1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BX30" i="14"/>
  <c r="BW30" i="14"/>
  <c r="BT30" i="14"/>
  <c r="BR30" i="14"/>
  <c r="BO30" i="14"/>
  <c r="BY30" i="14"/>
  <c r="BI30" i="14"/>
  <c r="BH30" i="14"/>
  <c r="BG30" i="14"/>
  <c r="BV35" i="14" s="1"/>
  <c r="BF30" i="14"/>
  <c r="BU30" i="14" s="1"/>
  <c r="BE30" i="14"/>
  <c r="BS30" i="14" s="1"/>
  <c r="BD30" i="14"/>
  <c r="BC30" i="14"/>
  <c r="BQ30" i="14" s="1"/>
  <c r="BB30" i="14"/>
  <c r="BP30" i="14" s="1"/>
  <c r="BA30" i="14"/>
  <c r="BN35" i="14" s="1"/>
  <c r="AZ30" i="14"/>
  <c r="BM30" i="14" s="1"/>
  <c r="AY30" i="14"/>
  <c r="BL30" i="14" s="1"/>
  <c r="AX30" i="14"/>
  <c r="BK30" i="14" s="1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BY28" i="14"/>
  <c r="BW28" i="14"/>
  <c r="BT28" i="14"/>
  <c r="BS28" i="14"/>
  <c r="BQ28" i="14"/>
  <c r="BO28" i="14"/>
  <c r="BM28" i="14"/>
  <c r="BK28" i="14"/>
  <c r="BI28" i="14"/>
  <c r="BX28" i="14" s="1"/>
  <c r="BH28" i="14"/>
  <c r="BG28" i="14"/>
  <c r="BV28" i="14" s="1"/>
  <c r="BF28" i="14"/>
  <c r="BU28" i="14" s="1"/>
  <c r="BE28" i="14"/>
  <c r="BD28" i="14"/>
  <c r="BR28" i="14" s="1"/>
  <c r="BC28" i="14"/>
  <c r="BB28" i="14"/>
  <c r="BP28" i="14" s="1"/>
  <c r="BA28" i="14"/>
  <c r="BN28" i="14" s="1"/>
  <c r="AZ28" i="14"/>
  <c r="AY28" i="14"/>
  <c r="BL28" i="14" s="1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BY27" i="14"/>
  <c r="BV27" i="14"/>
  <c r="BT27" i="14"/>
  <c r="BR27" i="14"/>
  <c r="BP27" i="14"/>
  <c r="BI27" i="14"/>
  <c r="BX27" i="14" s="1"/>
  <c r="BH27" i="14"/>
  <c r="BW27" i="14" s="1"/>
  <c r="BG27" i="14"/>
  <c r="BF27" i="14"/>
  <c r="BU27" i="14" s="1"/>
  <c r="BE27" i="14"/>
  <c r="BS27" i="14" s="1"/>
  <c r="BD27" i="14"/>
  <c r="BC27" i="14"/>
  <c r="BQ27" i="14" s="1"/>
  <c r="BB27" i="14"/>
  <c r="BO27" i="14"/>
  <c r="BA27" i="14"/>
  <c r="BN27" i="14" s="1"/>
  <c r="AZ27" i="14"/>
  <c r="BM27" i="14" s="1"/>
  <c r="AY27" i="14"/>
  <c r="BL27" i="14" s="1"/>
  <c r="AX27" i="14"/>
  <c r="BK27" i="14" s="1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BY26" i="14"/>
  <c r="BW26" i="14"/>
  <c r="BV26" i="14"/>
  <c r="BQ26" i="14"/>
  <c r="BO26" i="14"/>
  <c r="BN26" i="14"/>
  <c r="BM26" i="14"/>
  <c r="BK26" i="14"/>
  <c r="BI26" i="14"/>
  <c r="BX26" i="14" s="1"/>
  <c r="BH26" i="14"/>
  <c r="BG26" i="14"/>
  <c r="BF26" i="14"/>
  <c r="BU26" i="14" s="1"/>
  <c r="BT26" i="14"/>
  <c r="BE26" i="14"/>
  <c r="BS26" i="14" s="1"/>
  <c r="BD26" i="14"/>
  <c r="BR26" i="14" s="1"/>
  <c r="BC26" i="14"/>
  <c r="BB26" i="14"/>
  <c r="BP26" i="14" s="1"/>
  <c r="BA26" i="14"/>
  <c r="AZ26" i="14"/>
  <c r="AY26" i="14"/>
  <c r="BL26" i="14" s="1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BV25" i="14"/>
  <c r="BT25" i="14"/>
  <c r="BS25" i="14"/>
  <c r="BL25" i="14"/>
  <c r="BK25" i="14"/>
  <c r="BY25" i="14"/>
  <c r="BI25" i="14"/>
  <c r="BX25" i="14" s="1"/>
  <c r="BH25" i="14"/>
  <c r="BW25" i="14" s="1"/>
  <c r="BG25" i="14"/>
  <c r="BF25" i="14"/>
  <c r="BU25" i="14" s="1"/>
  <c r="BE25" i="14"/>
  <c r="BD25" i="14"/>
  <c r="BR25" i="14" s="1"/>
  <c r="BC25" i="14"/>
  <c r="BQ25" i="14" s="1"/>
  <c r="BB25" i="14"/>
  <c r="BP25" i="14" s="1"/>
  <c r="BO25" i="14"/>
  <c r="BA25" i="14"/>
  <c r="BN25" i="14" s="1"/>
  <c r="AZ25" i="14"/>
  <c r="BM25" i="14" s="1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BY24" i="14"/>
  <c r="BX24" i="14"/>
  <c r="BU24" i="14"/>
  <c r="BP24" i="14"/>
  <c r="BO24" i="14"/>
  <c r="BK24" i="14"/>
  <c r="BI24" i="14"/>
  <c r="BH24" i="14"/>
  <c r="BW24" i="14" s="1"/>
  <c r="BG24" i="14"/>
  <c r="BV24" i="14" s="1"/>
  <c r="BF24" i="14"/>
  <c r="BT24" i="14"/>
  <c r="BE24" i="14"/>
  <c r="BS24" i="14" s="1"/>
  <c r="BD24" i="14"/>
  <c r="BR24" i="14" s="1"/>
  <c r="BC24" i="14"/>
  <c r="BQ24" i="14" s="1"/>
  <c r="BB24" i="14"/>
  <c r="BA24" i="14"/>
  <c r="BN24" i="14" s="1"/>
  <c r="AZ24" i="14"/>
  <c r="BM24" i="14" s="1"/>
  <c r="AY24" i="14"/>
  <c r="BL24" i="14" s="1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BX23" i="14"/>
  <c r="BV23" i="14"/>
  <c r="BT23" i="14"/>
  <c r="BP23" i="14"/>
  <c r="BM23" i="14"/>
  <c r="BY23" i="14"/>
  <c r="BI23" i="14"/>
  <c r="BH23" i="14"/>
  <c r="BW23" i="14" s="1"/>
  <c r="BG23" i="14"/>
  <c r="BF23" i="14"/>
  <c r="BU23" i="14" s="1"/>
  <c r="BE23" i="14"/>
  <c r="BS23" i="14" s="1"/>
  <c r="BD23" i="14"/>
  <c r="BR23" i="14" s="1"/>
  <c r="BC23" i="14"/>
  <c r="BQ23" i="14" s="1"/>
  <c r="BB23" i="14"/>
  <c r="BO23" i="14"/>
  <c r="BA23" i="14"/>
  <c r="BN23" i="14" s="1"/>
  <c r="AZ23" i="14"/>
  <c r="AY23" i="14"/>
  <c r="BL23" i="14" s="1"/>
  <c r="AX23" i="14"/>
  <c r="BK23" i="14" s="1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BY22" i="14"/>
  <c r="BW22" i="14"/>
  <c r="BU22" i="14"/>
  <c r="BS22" i="14"/>
  <c r="BQ22" i="14"/>
  <c r="BO22" i="14"/>
  <c r="BM22" i="14"/>
  <c r="BI22" i="14"/>
  <c r="BX22" i="14" s="1"/>
  <c r="BH22" i="14"/>
  <c r="BG22" i="14"/>
  <c r="BV22" i="14" s="1"/>
  <c r="BF22" i="14"/>
  <c r="BT22" i="14"/>
  <c r="BE22" i="14"/>
  <c r="BD22" i="14"/>
  <c r="BR22" i="14" s="1"/>
  <c r="BC22" i="14"/>
  <c r="BB22" i="14"/>
  <c r="BP22" i="14" s="1"/>
  <c r="BA22" i="14"/>
  <c r="BN22" i="14" s="1"/>
  <c r="AZ22" i="14"/>
  <c r="AY22" i="14"/>
  <c r="BL22" i="14" s="1"/>
  <c r="AX22" i="14"/>
  <c r="BK22" i="14" s="1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BX21" i="14"/>
  <c r="BT21" i="14"/>
  <c r="BR21" i="14"/>
  <c r="BO21" i="14"/>
  <c r="BL21" i="14"/>
  <c r="BY21" i="14"/>
  <c r="BI21" i="14"/>
  <c r="BH21" i="14"/>
  <c r="BW21" i="14" s="1"/>
  <c r="BG21" i="14"/>
  <c r="BV21" i="14" s="1"/>
  <c r="BF21" i="14"/>
  <c r="BU21" i="14" s="1"/>
  <c r="BE21" i="14"/>
  <c r="BS21" i="14" s="1"/>
  <c r="BD21" i="14"/>
  <c r="BC21" i="14"/>
  <c r="BQ21" i="14" s="1"/>
  <c r="BB21" i="14"/>
  <c r="BP21" i="14" s="1"/>
  <c r="BA21" i="14"/>
  <c r="BN21" i="14" s="1"/>
  <c r="AZ21" i="14"/>
  <c r="BM21" i="14" s="1"/>
  <c r="AY21" i="14"/>
  <c r="AX21" i="14"/>
  <c r="BK21" i="14" s="1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BY20" i="14"/>
  <c r="BT20" i="14"/>
  <c r="BQ20" i="14"/>
  <c r="BO20" i="14"/>
  <c r="BL20" i="14"/>
  <c r="BI20" i="14"/>
  <c r="BX20" i="14" s="1"/>
  <c r="BH20" i="14"/>
  <c r="BW20" i="14" s="1"/>
  <c r="BG20" i="14"/>
  <c r="BV20" i="14" s="1"/>
  <c r="BF20" i="14"/>
  <c r="BU20" i="14" s="1"/>
  <c r="BE20" i="14"/>
  <c r="BS20" i="14" s="1"/>
  <c r="BD20" i="14"/>
  <c r="BR20" i="14" s="1"/>
  <c r="BC20" i="14"/>
  <c r="BB20" i="14"/>
  <c r="BP20" i="14" s="1"/>
  <c r="BA20" i="14"/>
  <c r="BN20" i="14" s="1"/>
  <c r="AZ20" i="14"/>
  <c r="BM20" i="14" s="1"/>
  <c r="AY20" i="14"/>
  <c r="AX20" i="14"/>
  <c r="BK20" i="14" s="1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BY19" i="14"/>
  <c r="BV19" i="14"/>
  <c r="BT19" i="14"/>
  <c r="BP19" i="14"/>
  <c r="BL19" i="14"/>
  <c r="BI19" i="14"/>
  <c r="BX19" i="14" s="1"/>
  <c r="BH19" i="14"/>
  <c r="BW19" i="14" s="1"/>
  <c r="BG19" i="14"/>
  <c r="BF19" i="14"/>
  <c r="BU19" i="14" s="1"/>
  <c r="BE19" i="14"/>
  <c r="BS19" i="14" s="1"/>
  <c r="BD19" i="14"/>
  <c r="BR19" i="14" s="1"/>
  <c r="BC19" i="14"/>
  <c r="BQ19" i="14" s="1"/>
  <c r="BB19" i="14"/>
  <c r="BO19" i="14"/>
  <c r="BA19" i="14"/>
  <c r="BN19" i="14" s="1"/>
  <c r="AZ19" i="14"/>
  <c r="BM19" i="14" s="1"/>
  <c r="AY19" i="14"/>
  <c r="AX19" i="14"/>
  <c r="BK19" i="14" s="1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BY18" i="14"/>
  <c r="BW18" i="14"/>
  <c r="BO18" i="14"/>
  <c r="BK18" i="14"/>
  <c r="BI18" i="14"/>
  <c r="BX18" i="14" s="1"/>
  <c r="BH18" i="14"/>
  <c r="BG18" i="14"/>
  <c r="BV18" i="14" s="1"/>
  <c r="BF18" i="14"/>
  <c r="BU18" i="14" s="1"/>
  <c r="BT18" i="14"/>
  <c r="BE18" i="14"/>
  <c r="BS18" i="14" s="1"/>
  <c r="BD18" i="14"/>
  <c r="BR18" i="14" s="1"/>
  <c r="BC18" i="14"/>
  <c r="BQ18" i="14" s="1"/>
  <c r="BB18" i="14"/>
  <c r="BP18" i="14" s="1"/>
  <c r="BA18" i="14"/>
  <c r="BN18" i="14" s="1"/>
  <c r="AZ18" i="14"/>
  <c r="BM18" i="14" s="1"/>
  <c r="AY18" i="14"/>
  <c r="BL18" i="14" s="1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BV17" i="14"/>
  <c r="BT17" i="14"/>
  <c r="BS17" i="14"/>
  <c r="BP17" i="14"/>
  <c r="BK17" i="14"/>
  <c r="BY17" i="14"/>
  <c r="BI17" i="14"/>
  <c r="BX17" i="14" s="1"/>
  <c r="BH17" i="14"/>
  <c r="BW17" i="14" s="1"/>
  <c r="BG17" i="14"/>
  <c r="BF17" i="14"/>
  <c r="BU17" i="14" s="1"/>
  <c r="BE17" i="14"/>
  <c r="BD17" i="14"/>
  <c r="BR17" i="14" s="1"/>
  <c r="BC17" i="14"/>
  <c r="BQ17" i="14" s="1"/>
  <c r="BB17" i="14"/>
  <c r="BO17" i="14"/>
  <c r="BA17" i="14"/>
  <c r="BN17" i="14" s="1"/>
  <c r="AZ17" i="14"/>
  <c r="BM17" i="14" s="1"/>
  <c r="AY17" i="14"/>
  <c r="BL17" i="14" s="1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BY16" i="14"/>
  <c r="BX16" i="14"/>
  <c r="BQ16" i="14"/>
  <c r="BO16" i="14"/>
  <c r="BK16" i="14"/>
  <c r="BI16" i="14"/>
  <c r="BH16" i="14"/>
  <c r="BW16" i="14" s="1"/>
  <c r="BG16" i="14"/>
  <c r="BV16" i="14" s="1"/>
  <c r="BF16" i="14"/>
  <c r="BU16" i="14" s="1"/>
  <c r="BT16" i="14"/>
  <c r="BE16" i="14"/>
  <c r="BS16" i="14" s="1"/>
  <c r="BD16" i="14"/>
  <c r="BR16" i="14" s="1"/>
  <c r="BC16" i="14"/>
  <c r="BB16" i="14"/>
  <c r="BP16" i="14" s="1"/>
  <c r="BA16" i="14"/>
  <c r="BN16" i="14" s="1"/>
  <c r="AZ16" i="14"/>
  <c r="BM16" i="14" s="1"/>
  <c r="AY16" i="14"/>
  <c r="BL16" i="14" s="1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BV15" i="14"/>
  <c r="BT15" i="14"/>
  <c r="BM15" i="14"/>
  <c r="BY15" i="14"/>
  <c r="BI15" i="14"/>
  <c r="BX15" i="14" s="1"/>
  <c r="BH15" i="14"/>
  <c r="BW15" i="14" s="1"/>
  <c r="BG15" i="14"/>
  <c r="BF15" i="14"/>
  <c r="BU15" i="14" s="1"/>
  <c r="BE15" i="14"/>
  <c r="BS15" i="14" s="1"/>
  <c r="BD15" i="14"/>
  <c r="BR15" i="14" s="1"/>
  <c r="BC15" i="14"/>
  <c r="BQ15" i="14" s="1"/>
  <c r="BB15" i="14"/>
  <c r="BP15" i="14" s="1"/>
  <c r="BO15" i="14"/>
  <c r="BA15" i="14"/>
  <c r="BN15" i="14" s="1"/>
  <c r="AZ15" i="14"/>
  <c r="AY15" i="14"/>
  <c r="BL15" i="14" s="1"/>
  <c r="AX15" i="14"/>
  <c r="BK15" i="14" s="1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BY14" i="14"/>
  <c r="BW14" i="14"/>
  <c r="BS14" i="14"/>
  <c r="BQ14" i="14"/>
  <c r="BO14" i="14"/>
  <c r="BI14" i="14"/>
  <c r="BX14" i="14" s="1"/>
  <c r="BH14" i="14"/>
  <c r="BG14" i="14"/>
  <c r="BV14" i="14" s="1"/>
  <c r="BF14" i="14"/>
  <c r="BU14" i="14" s="1"/>
  <c r="BT14" i="14"/>
  <c r="BE14" i="14"/>
  <c r="BD14" i="14"/>
  <c r="BR14" i="14" s="1"/>
  <c r="BC14" i="14"/>
  <c r="BB14" i="14"/>
  <c r="BP14" i="14" s="1"/>
  <c r="BA14" i="14"/>
  <c r="BN14" i="14" s="1"/>
  <c r="AZ14" i="14"/>
  <c r="BM14" i="14" s="1"/>
  <c r="AY14" i="14"/>
  <c r="BL14" i="14" s="1"/>
  <c r="AX14" i="14"/>
  <c r="BK14" i="14" s="1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BX12" i="14"/>
  <c r="BT12" i="14"/>
  <c r="BR12" i="14"/>
  <c r="BO12" i="14"/>
  <c r="BY12" i="14"/>
  <c r="BI12" i="14"/>
  <c r="BH12" i="14"/>
  <c r="BW12" i="14" s="1"/>
  <c r="BG12" i="14"/>
  <c r="BV12" i="14" s="1"/>
  <c r="BF12" i="14"/>
  <c r="BU12" i="14" s="1"/>
  <c r="BE12" i="14"/>
  <c r="BS12" i="14" s="1"/>
  <c r="BD12" i="14"/>
  <c r="BC12" i="14"/>
  <c r="BQ12" i="14" s="1"/>
  <c r="BB12" i="14"/>
  <c r="BP12" i="14" s="1"/>
  <c r="BA12" i="14"/>
  <c r="BN12" i="14" s="1"/>
  <c r="AZ12" i="14"/>
  <c r="BM12" i="14" s="1"/>
  <c r="AY12" i="14"/>
  <c r="BL12" i="14" s="1"/>
  <c r="AX12" i="14"/>
  <c r="BK12" i="14" s="1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BY11" i="14"/>
  <c r="BT11" i="14"/>
  <c r="BO11" i="14"/>
  <c r="BM11" i="14"/>
  <c r="BK11" i="14"/>
  <c r="BI11" i="14"/>
  <c r="BX11" i="14" s="1"/>
  <c r="BH11" i="14"/>
  <c r="BW11" i="14" s="1"/>
  <c r="BG11" i="14"/>
  <c r="BV11" i="14" s="1"/>
  <c r="BF11" i="14"/>
  <c r="BU11" i="14" s="1"/>
  <c r="BE11" i="14"/>
  <c r="BS11" i="14" s="1"/>
  <c r="BD11" i="14"/>
  <c r="BR11" i="14" s="1"/>
  <c r="BC11" i="14"/>
  <c r="BQ11" i="14" s="1"/>
  <c r="BB11" i="14"/>
  <c r="BP11" i="14" s="1"/>
  <c r="BA11" i="14"/>
  <c r="BN11" i="14" s="1"/>
  <c r="AZ11" i="14"/>
  <c r="AY11" i="14"/>
  <c r="BL11" i="14" s="1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BY9" i="14"/>
  <c r="BV9" i="14"/>
  <c r="BT9" i="14"/>
  <c r="BP9" i="14"/>
  <c r="BI9" i="14"/>
  <c r="BX9" i="14" s="1"/>
  <c r="BH9" i="14"/>
  <c r="BW9" i="14" s="1"/>
  <c r="BG9" i="14"/>
  <c r="BF9" i="14"/>
  <c r="BU9" i="14" s="1"/>
  <c r="BE9" i="14"/>
  <c r="BS9" i="14" s="1"/>
  <c r="BD9" i="14"/>
  <c r="BR9" i="14" s="1"/>
  <c r="BC9" i="14"/>
  <c r="BQ9" i="14" s="1"/>
  <c r="BB9" i="14"/>
  <c r="BO9" i="14"/>
  <c r="BA9" i="14"/>
  <c r="BN9" i="14" s="1"/>
  <c r="AZ9" i="14"/>
  <c r="BM9" i="14" s="1"/>
  <c r="AY9" i="14"/>
  <c r="BL9" i="14" s="1"/>
  <c r="AX9" i="14"/>
  <c r="BK9" i="14" s="1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BY8" i="14"/>
  <c r="BW8" i="14"/>
  <c r="BV8" i="14"/>
  <c r="BQ8" i="14"/>
  <c r="BO8" i="14"/>
  <c r="BN8" i="14"/>
  <c r="BM8" i="14"/>
  <c r="BK8" i="14"/>
  <c r="BI8" i="14"/>
  <c r="BX8" i="14" s="1"/>
  <c r="BH8" i="14"/>
  <c r="BG8" i="14"/>
  <c r="BF8" i="14"/>
  <c r="BU8" i="14" s="1"/>
  <c r="BT8" i="14"/>
  <c r="BE8" i="14"/>
  <c r="BS8" i="14" s="1"/>
  <c r="BD8" i="14"/>
  <c r="BR8" i="14" s="1"/>
  <c r="BC8" i="14"/>
  <c r="BB8" i="14"/>
  <c r="BP8" i="14" s="1"/>
  <c r="BA8" i="14"/>
  <c r="AZ8" i="14"/>
  <c r="AY8" i="14"/>
  <c r="BL8" i="14" s="1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BV7" i="14"/>
  <c r="BT7" i="14"/>
  <c r="BS7" i="14"/>
  <c r="BL7" i="14"/>
  <c r="BK7" i="14"/>
  <c r="BY7" i="14"/>
  <c r="BI7" i="14"/>
  <c r="BX7" i="14" s="1"/>
  <c r="BH7" i="14"/>
  <c r="BW7" i="14" s="1"/>
  <c r="BG7" i="14"/>
  <c r="BF7" i="14"/>
  <c r="BU7" i="14" s="1"/>
  <c r="BE7" i="14"/>
  <c r="BD7" i="14"/>
  <c r="BR7" i="14" s="1"/>
  <c r="BC7" i="14"/>
  <c r="BQ7" i="14" s="1"/>
  <c r="BB7" i="14"/>
  <c r="BP7" i="14" s="1"/>
  <c r="BO7" i="14"/>
  <c r="BA7" i="14"/>
  <c r="BN7" i="14" s="1"/>
  <c r="AZ7" i="14"/>
  <c r="BM7" i="14" s="1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BY6" i="14"/>
  <c r="BX6" i="14"/>
  <c r="BO6" i="14"/>
  <c r="BK6" i="14"/>
  <c r="BI6" i="14"/>
  <c r="BH6" i="14"/>
  <c r="BW6" i="14" s="1"/>
  <c r="BG6" i="14"/>
  <c r="BV6" i="14" s="1"/>
  <c r="BF6" i="14"/>
  <c r="BU6" i="14" s="1"/>
  <c r="BT6" i="14"/>
  <c r="BE6" i="14"/>
  <c r="BS6" i="14" s="1"/>
  <c r="BD6" i="14"/>
  <c r="BR6" i="14" s="1"/>
  <c r="BC6" i="14"/>
  <c r="BQ6" i="14" s="1"/>
  <c r="BB6" i="14"/>
  <c r="BP6" i="14" s="1"/>
  <c r="BA6" i="14"/>
  <c r="BN6" i="14" s="1"/>
  <c r="AZ6" i="14"/>
  <c r="BM6" i="14" s="1"/>
  <c r="AY6" i="14"/>
  <c r="BL6" i="14" s="1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BL38" i="13"/>
  <c r="BK38" i="13"/>
  <c r="BJ38" i="13"/>
  <c r="BI38" i="13"/>
  <c r="BH38" i="13"/>
  <c r="BG38" i="13"/>
  <c r="BF38" i="13"/>
  <c r="BE38" i="13"/>
  <c r="BU38" i="13" s="1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BL37" i="13"/>
  <c r="BK37" i="13"/>
  <c r="CA37" i="13" s="1"/>
  <c r="BJ37" i="13"/>
  <c r="BI37" i="13"/>
  <c r="BH37" i="13"/>
  <c r="BG37" i="13"/>
  <c r="BF37" i="13"/>
  <c r="BV37" i="13" s="1"/>
  <c r="BE37" i="13"/>
  <c r="BD37" i="13"/>
  <c r="BC37" i="13"/>
  <c r="BS37" i="13" s="1"/>
  <c r="BB37" i="13"/>
  <c r="BA37" i="13"/>
  <c r="AZ37" i="13"/>
  <c r="AY37" i="13"/>
  <c r="AX37" i="13"/>
  <c r="BN37" i="13" s="1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BL36" i="13"/>
  <c r="CB36" i="13" s="1"/>
  <c r="BK36" i="13"/>
  <c r="BJ36" i="13"/>
  <c r="BI36" i="13"/>
  <c r="BY36" i="13" s="1"/>
  <c r="BH36" i="13"/>
  <c r="BG36" i="13"/>
  <c r="BF36" i="13"/>
  <c r="BE36" i="13"/>
  <c r="BD36" i="13"/>
  <c r="BT36" i="13" s="1"/>
  <c r="BC36" i="13"/>
  <c r="BB36" i="13"/>
  <c r="BA36" i="13"/>
  <c r="BQ36" i="13" s="1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BL35" i="13"/>
  <c r="CB35" i="13" s="1"/>
  <c r="BK35" i="13"/>
  <c r="BJ35" i="13"/>
  <c r="BI35" i="13"/>
  <c r="BH35" i="13"/>
  <c r="BX35" i="13" s="1"/>
  <c r="BG35" i="13"/>
  <c r="BF35" i="13"/>
  <c r="BE35" i="13"/>
  <c r="BD35" i="13"/>
  <c r="BT35" i="13" s="1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BL33" i="13"/>
  <c r="CB33" i="13" s="1"/>
  <c r="BK33" i="13"/>
  <c r="CA33" i="13" s="1"/>
  <c r="BJ33" i="13"/>
  <c r="BZ33" i="13" s="1"/>
  <c r="BI33" i="13"/>
  <c r="BY33" i="13" s="1"/>
  <c r="BH33" i="13"/>
  <c r="BX33" i="13" s="1"/>
  <c r="BG33" i="13"/>
  <c r="BW33" i="13" s="1"/>
  <c r="BF33" i="13"/>
  <c r="BV33" i="13" s="1"/>
  <c r="BE33" i="13"/>
  <c r="BU33" i="13" s="1"/>
  <c r="BD33" i="13"/>
  <c r="BT33" i="13" s="1"/>
  <c r="BC33" i="13"/>
  <c r="BS33" i="13" s="1"/>
  <c r="BB33" i="13"/>
  <c r="BR33" i="13" s="1"/>
  <c r="BA33" i="13"/>
  <c r="BQ33" i="13" s="1"/>
  <c r="AZ33" i="13"/>
  <c r="BP33" i="13" s="1"/>
  <c r="AY33" i="13"/>
  <c r="BO33" i="13" s="1"/>
  <c r="AX33" i="13"/>
  <c r="BN33" i="13" s="1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BL32" i="13"/>
  <c r="CB32" i="13" s="1"/>
  <c r="BK32" i="13"/>
  <c r="CA32" i="13" s="1"/>
  <c r="BJ32" i="13"/>
  <c r="BZ32" i="13" s="1"/>
  <c r="BI32" i="13"/>
  <c r="BY32" i="13" s="1"/>
  <c r="BH32" i="13"/>
  <c r="BX32" i="13" s="1"/>
  <c r="BG32" i="13"/>
  <c r="BW32" i="13" s="1"/>
  <c r="BF32" i="13"/>
  <c r="BV32" i="13" s="1"/>
  <c r="BE32" i="13"/>
  <c r="BU32" i="13" s="1"/>
  <c r="BD32" i="13"/>
  <c r="BT32" i="13" s="1"/>
  <c r="BC32" i="13"/>
  <c r="BS32" i="13" s="1"/>
  <c r="BB32" i="13"/>
  <c r="BR32" i="13" s="1"/>
  <c r="BA32" i="13"/>
  <c r="BQ32" i="13" s="1"/>
  <c r="AZ32" i="13"/>
  <c r="BP32" i="13" s="1"/>
  <c r="AY32" i="13"/>
  <c r="BO32" i="13" s="1"/>
  <c r="AX32" i="13"/>
  <c r="BN32" i="13" s="1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BL31" i="13"/>
  <c r="CB31" i="13" s="1"/>
  <c r="BK31" i="13"/>
  <c r="CA31" i="13" s="1"/>
  <c r="BJ31" i="13"/>
  <c r="BZ31" i="13" s="1"/>
  <c r="BI31" i="13"/>
  <c r="BY31" i="13" s="1"/>
  <c r="BH31" i="13"/>
  <c r="BX31" i="13" s="1"/>
  <c r="BG31" i="13"/>
  <c r="BW31" i="13" s="1"/>
  <c r="BF31" i="13"/>
  <c r="BV31" i="13" s="1"/>
  <c r="BE31" i="13"/>
  <c r="BU31" i="13" s="1"/>
  <c r="BD31" i="13"/>
  <c r="BT31" i="13" s="1"/>
  <c r="BC31" i="13"/>
  <c r="BS31" i="13" s="1"/>
  <c r="BB31" i="13"/>
  <c r="BR31" i="13" s="1"/>
  <c r="BA31" i="13"/>
  <c r="BQ31" i="13" s="1"/>
  <c r="AZ31" i="13"/>
  <c r="BP31" i="13" s="1"/>
  <c r="AY31" i="13"/>
  <c r="BO36" i="13" s="1"/>
  <c r="AX31" i="13"/>
  <c r="BN31" i="13" s="1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BP30" i="13"/>
  <c r="BL30" i="13"/>
  <c r="CB30" i="13" s="1"/>
  <c r="BK30" i="13"/>
  <c r="CA30" i="13" s="1"/>
  <c r="BJ30" i="13"/>
  <c r="BZ30" i="13" s="1"/>
  <c r="BI30" i="13"/>
  <c r="BY30" i="13" s="1"/>
  <c r="BH30" i="13"/>
  <c r="BX30" i="13" s="1"/>
  <c r="BG30" i="13"/>
  <c r="BW30" i="13" s="1"/>
  <c r="BF30" i="13"/>
  <c r="BV30" i="13" s="1"/>
  <c r="BE30" i="13"/>
  <c r="BU30" i="13" s="1"/>
  <c r="BD30" i="13"/>
  <c r="BT30" i="13" s="1"/>
  <c r="BC30" i="13"/>
  <c r="BS30" i="13" s="1"/>
  <c r="BB30" i="13"/>
  <c r="BR30" i="13" s="1"/>
  <c r="BA30" i="13"/>
  <c r="BQ30" i="13" s="1"/>
  <c r="AZ30" i="13"/>
  <c r="AY30" i="13"/>
  <c r="BO30" i="13" s="1"/>
  <c r="AX30" i="13"/>
  <c r="BN30" i="13" s="1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BU28" i="13"/>
  <c r="BL28" i="13"/>
  <c r="CB28" i="13" s="1"/>
  <c r="BK28" i="13"/>
  <c r="CA28" i="13" s="1"/>
  <c r="BJ28" i="13"/>
  <c r="BZ28" i="13" s="1"/>
  <c r="BI28" i="13"/>
  <c r="BY28" i="13" s="1"/>
  <c r="BH28" i="13"/>
  <c r="BX28" i="13" s="1"/>
  <c r="BG28" i="13"/>
  <c r="BW28" i="13" s="1"/>
  <c r="BF28" i="13"/>
  <c r="BV28" i="13" s="1"/>
  <c r="BE28" i="13"/>
  <c r="BD28" i="13"/>
  <c r="BT28" i="13" s="1"/>
  <c r="BC28" i="13"/>
  <c r="BS28" i="13" s="1"/>
  <c r="BB28" i="13"/>
  <c r="BR28" i="13" s="1"/>
  <c r="BA28" i="13"/>
  <c r="BQ28" i="13" s="1"/>
  <c r="AZ28" i="13"/>
  <c r="BP28" i="13" s="1"/>
  <c r="AY28" i="13"/>
  <c r="BO28" i="13" s="1"/>
  <c r="AX28" i="13"/>
  <c r="BN28" i="13" s="1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BN27" i="13"/>
  <c r="BL27" i="13"/>
  <c r="CB27" i="13" s="1"/>
  <c r="BK27" i="13"/>
  <c r="CA27" i="13" s="1"/>
  <c r="BJ27" i="13"/>
  <c r="BZ27" i="13" s="1"/>
  <c r="BI27" i="13"/>
  <c r="BY27" i="13" s="1"/>
  <c r="BH27" i="13"/>
  <c r="BX27" i="13" s="1"/>
  <c r="BG27" i="13"/>
  <c r="BW27" i="13" s="1"/>
  <c r="BF27" i="13"/>
  <c r="BV27" i="13" s="1"/>
  <c r="BE27" i="13"/>
  <c r="BU27" i="13" s="1"/>
  <c r="BD27" i="13"/>
  <c r="BT27" i="13" s="1"/>
  <c r="BC27" i="13"/>
  <c r="BS27" i="13" s="1"/>
  <c r="BB27" i="13"/>
  <c r="BR27" i="13" s="1"/>
  <c r="BA27" i="13"/>
  <c r="BQ27" i="13" s="1"/>
  <c r="AZ27" i="13"/>
  <c r="BP27" i="13" s="1"/>
  <c r="AY27" i="13"/>
  <c r="BO27" i="13" s="1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BL26" i="13"/>
  <c r="CB26" i="13" s="1"/>
  <c r="BK26" i="13"/>
  <c r="CA26" i="13" s="1"/>
  <c r="BJ26" i="13"/>
  <c r="BZ26" i="13" s="1"/>
  <c r="BI26" i="13"/>
  <c r="BY26" i="13" s="1"/>
  <c r="BH26" i="13"/>
  <c r="BX26" i="13" s="1"/>
  <c r="BG26" i="13"/>
  <c r="BW26" i="13" s="1"/>
  <c r="BF26" i="13"/>
  <c r="BV26" i="13" s="1"/>
  <c r="BE26" i="13"/>
  <c r="BU26" i="13" s="1"/>
  <c r="BD26" i="13"/>
  <c r="BT26" i="13" s="1"/>
  <c r="BC26" i="13"/>
  <c r="BS26" i="13" s="1"/>
  <c r="BB26" i="13"/>
  <c r="BR26" i="13" s="1"/>
  <c r="BA26" i="13"/>
  <c r="BQ26" i="13" s="1"/>
  <c r="AZ26" i="13"/>
  <c r="BP26" i="13" s="1"/>
  <c r="AY26" i="13"/>
  <c r="BO26" i="13" s="1"/>
  <c r="AX26" i="13"/>
  <c r="BN26" i="13" s="1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BX25" i="13"/>
  <c r="BL25" i="13"/>
  <c r="CB25" i="13" s="1"/>
  <c r="BK25" i="13"/>
  <c r="CA25" i="13" s="1"/>
  <c r="BJ25" i="13"/>
  <c r="BZ25" i="13" s="1"/>
  <c r="BI25" i="13"/>
  <c r="BY25" i="13" s="1"/>
  <c r="BH25" i="13"/>
  <c r="BG25" i="13"/>
  <c r="BW25" i="13" s="1"/>
  <c r="BF25" i="13"/>
  <c r="BV25" i="13" s="1"/>
  <c r="BE25" i="13"/>
  <c r="BU25" i="13" s="1"/>
  <c r="BD25" i="13"/>
  <c r="BT25" i="13" s="1"/>
  <c r="BC25" i="13"/>
  <c r="BS25" i="13" s="1"/>
  <c r="BB25" i="13"/>
  <c r="BR25" i="13" s="1"/>
  <c r="BA25" i="13"/>
  <c r="BQ25" i="13" s="1"/>
  <c r="AZ25" i="13"/>
  <c r="BP25" i="13" s="1"/>
  <c r="AY25" i="13"/>
  <c r="BO25" i="13" s="1"/>
  <c r="AX25" i="13"/>
  <c r="BN25" i="13" s="1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BY24" i="13"/>
  <c r="BL24" i="13"/>
  <c r="CB24" i="13" s="1"/>
  <c r="BK24" i="13"/>
  <c r="CA24" i="13" s="1"/>
  <c r="BJ24" i="13"/>
  <c r="BZ24" i="13" s="1"/>
  <c r="BI24" i="13"/>
  <c r="BH24" i="13"/>
  <c r="BX24" i="13" s="1"/>
  <c r="BG24" i="13"/>
  <c r="BW24" i="13" s="1"/>
  <c r="BF24" i="13"/>
  <c r="BV24" i="13" s="1"/>
  <c r="BE24" i="13"/>
  <c r="BU24" i="13" s="1"/>
  <c r="BD24" i="13"/>
  <c r="BT24" i="13" s="1"/>
  <c r="BC24" i="13"/>
  <c r="BS24" i="13" s="1"/>
  <c r="BB24" i="13"/>
  <c r="BR24" i="13" s="1"/>
  <c r="BA24" i="13"/>
  <c r="BQ24" i="13" s="1"/>
  <c r="AZ24" i="13"/>
  <c r="BP24" i="13" s="1"/>
  <c r="AY24" i="13"/>
  <c r="BO24" i="13" s="1"/>
  <c r="AX24" i="13"/>
  <c r="BN24" i="13" s="1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BN23" i="13"/>
  <c r="BL23" i="13"/>
  <c r="CB23" i="13" s="1"/>
  <c r="BK23" i="13"/>
  <c r="CA23" i="13" s="1"/>
  <c r="BJ23" i="13"/>
  <c r="BZ23" i="13" s="1"/>
  <c r="BI23" i="13"/>
  <c r="BY23" i="13" s="1"/>
  <c r="BH23" i="13"/>
  <c r="BX23" i="13" s="1"/>
  <c r="BG23" i="13"/>
  <c r="BW23" i="13" s="1"/>
  <c r="BF23" i="13"/>
  <c r="BV23" i="13" s="1"/>
  <c r="BE23" i="13"/>
  <c r="BU23" i="13" s="1"/>
  <c r="BD23" i="13"/>
  <c r="BT23" i="13" s="1"/>
  <c r="BC23" i="13"/>
  <c r="BS23" i="13" s="1"/>
  <c r="BB23" i="13"/>
  <c r="BR23" i="13" s="1"/>
  <c r="BA23" i="13"/>
  <c r="BQ23" i="13" s="1"/>
  <c r="AZ23" i="13"/>
  <c r="BP23" i="13" s="1"/>
  <c r="AY23" i="13"/>
  <c r="BO23" i="13" s="1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BZ22" i="13"/>
  <c r="BO22" i="13"/>
  <c r="BL22" i="13"/>
  <c r="CB22" i="13" s="1"/>
  <c r="BK22" i="13"/>
  <c r="CA22" i="13" s="1"/>
  <c r="BJ22" i="13"/>
  <c r="BI22" i="13"/>
  <c r="BY22" i="13" s="1"/>
  <c r="BH22" i="13"/>
  <c r="BX22" i="13" s="1"/>
  <c r="BG22" i="13"/>
  <c r="BW22" i="13" s="1"/>
  <c r="BF22" i="13"/>
  <c r="BV22" i="13" s="1"/>
  <c r="BE22" i="13"/>
  <c r="BU22" i="13" s="1"/>
  <c r="BD22" i="13"/>
  <c r="BT22" i="13" s="1"/>
  <c r="BC22" i="13"/>
  <c r="BS22" i="13" s="1"/>
  <c r="BB22" i="13"/>
  <c r="BR22" i="13" s="1"/>
  <c r="BA22" i="13"/>
  <c r="BQ22" i="13" s="1"/>
  <c r="AZ22" i="13"/>
  <c r="BP22" i="13" s="1"/>
  <c r="AY22" i="13"/>
  <c r="AX22" i="13"/>
  <c r="BN22" i="13" s="1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CB21" i="13"/>
  <c r="BL21" i="13"/>
  <c r="BK21" i="13"/>
  <c r="CA21" i="13" s="1"/>
  <c r="BJ21" i="13"/>
  <c r="BZ21" i="13" s="1"/>
  <c r="BI21" i="13"/>
  <c r="BY21" i="13" s="1"/>
  <c r="BH21" i="13"/>
  <c r="BX21" i="13" s="1"/>
  <c r="BG21" i="13"/>
  <c r="BW21" i="13" s="1"/>
  <c r="BF21" i="13"/>
  <c r="BV21" i="13" s="1"/>
  <c r="BE21" i="13"/>
  <c r="BU21" i="13" s="1"/>
  <c r="BD21" i="13"/>
  <c r="BT21" i="13" s="1"/>
  <c r="BC21" i="13"/>
  <c r="BS21" i="13" s="1"/>
  <c r="BB21" i="13"/>
  <c r="BR21" i="13" s="1"/>
  <c r="BA21" i="13"/>
  <c r="BQ21" i="13" s="1"/>
  <c r="AZ21" i="13"/>
  <c r="BP21" i="13" s="1"/>
  <c r="AY21" i="13"/>
  <c r="BO21" i="13" s="1"/>
  <c r="AX21" i="13"/>
  <c r="BN21" i="13" s="1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BL20" i="13"/>
  <c r="CB20" i="13" s="1"/>
  <c r="BK20" i="13"/>
  <c r="CA20" i="13" s="1"/>
  <c r="BJ20" i="13"/>
  <c r="BZ20" i="13" s="1"/>
  <c r="BI20" i="13"/>
  <c r="BY20" i="13" s="1"/>
  <c r="BH20" i="13"/>
  <c r="BX20" i="13" s="1"/>
  <c r="BG20" i="13"/>
  <c r="BW20" i="13" s="1"/>
  <c r="BF20" i="13"/>
  <c r="BV20" i="13" s="1"/>
  <c r="BE20" i="13"/>
  <c r="BU20" i="13" s="1"/>
  <c r="BD20" i="13"/>
  <c r="BT20" i="13" s="1"/>
  <c r="BC20" i="13"/>
  <c r="BS20" i="13" s="1"/>
  <c r="BB20" i="13"/>
  <c r="BR20" i="13" s="1"/>
  <c r="BA20" i="13"/>
  <c r="BQ20" i="13" s="1"/>
  <c r="AZ20" i="13"/>
  <c r="BP20" i="13" s="1"/>
  <c r="AY20" i="13"/>
  <c r="BO20" i="13" s="1"/>
  <c r="AX20" i="13"/>
  <c r="BN20" i="13" s="1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BL19" i="13"/>
  <c r="CB19" i="13" s="1"/>
  <c r="BK19" i="13"/>
  <c r="CA19" i="13" s="1"/>
  <c r="BJ19" i="13"/>
  <c r="BZ19" i="13" s="1"/>
  <c r="BI19" i="13"/>
  <c r="BY19" i="13" s="1"/>
  <c r="BH19" i="13"/>
  <c r="BX19" i="13" s="1"/>
  <c r="BG19" i="13"/>
  <c r="BW19" i="13" s="1"/>
  <c r="BF19" i="13"/>
  <c r="BV19" i="13" s="1"/>
  <c r="BE19" i="13"/>
  <c r="BU19" i="13" s="1"/>
  <c r="BD19" i="13"/>
  <c r="BT19" i="13" s="1"/>
  <c r="BC19" i="13"/>
  <c r="BS19" i="13" s="1"/>
  <c r="BB19" i="13"/>
  <c r="BR19" i="13" s="1"/>
  <c r="BA19" i="13"/>
  <c r="BQ19" i="13" s="1"/>
  <c r="AZ19" i="13"/>
  <c r="BP19" i="13" s="1"/>
  <c r="AY19" i="13"/>
  <c r="BO19" i="13" s="1"/>
  <c r="AX19" i="13"/>
  <c r="BN19" i="13" s="1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BL18" i="13"/>
  <c r="CB18" i="13" s="1"/>
  <c r="BK18" i="13"/>
  <c r="CA18" i="13" s="1"/>
  <c r="BJ18" i="13"/>
  <c r="BZ18" i="13" s="1"/>
  <c r="BI18" i="13"/>
  <c r="BY18" i="13" s="1"/>
  <c r="BH18" i="13"/>
  <c r="BX18" i="13" s="1"/>
  <c r="BG18" i="13"/>
  <c r="BW18" i="13" s="1"/>
  <c r="BF18" i="13"/>
  <c r="BV18" i="13" s="1"/>
  <c r="BE18" i="13"/>
  <c r="BU18" i="13" s="1"/>
  <c r="BD18" i="13"/>
  <c r="BT18" i="13" s="1"/>
  <c r="BC18" i="13"/>
  <c r="BS18" i="13" s="1"/>
  <c r="BB18" i="13"/>
  <c r="BR18" i="13" s="1"/>
  <c r="BA18" i="13"/>
  <c r="BQ18" i="13" s="1"/>
  <c r="AZ18" i="13"/>
  <c r="BP18" i="13" s="1"/>
  <c r="AY18" i="13"/>
  <c r="BO18" i="13" s="1"/>
  <c r="AX18" i="13"/>
  <c r="BN18" i="13" s="1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BL17" i="13"/>
  <c r="CB17" i="13" s="1"/>
  <c r="BK17" i="13"/>
  <c r="CA17" i="13" s="1"/>
  <c r="BJ17" i="13"/>
  <c r="BZ17" i="13" s="1"/>
  <c r="BI17" i="13"/>
  <c r="BY17" i="13" s="1"/>
  <c r="BH17" i="13"/>
  <c r="BX17" i="13" s="1"/>
  <c r="BG17" i="13"/>
  <c r="BW17" i="13" s="1"/>
  <c r="BF17" i="13"/>
  <c r="BV17" i="13" s="1"/>
  <c r="BE17" i="13"/>
  <c r="BU17" i="13" s="1"/>
  <c r="BD17" i="13"/>
  <c r="BT17" i="13" s="1"/>
  <c r="BC17" i="13"/>
  <c r="BS17" i="13" s="1"/>
  <c r="BB17" i="13"/>
  <c r="BR17" i="13" s="1"/>
  <c r="BA17" i="13"/>
  <c r="BQ17" i="13" s="1"/>
  <c r="AZ17" i="13"/>
  <c r="BP17" i="13" s="1"/>
  <c r="AY17" i="13"/>
  <c r="BO17" i="13" s="1"/>
  <c r="AX17" i="13"/>
  <c r="BN17" i="13" s="1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BL16" i="13"/>
  <c r="CB16" i="13" s="1"/>
  <c r="BK16" i="13"/>
  <c r="CA16" i="13" s="1"/>
  <c r="BJ16" i="13"/>
  <c r="BZ16" i="13" s="1"/>
  <c r="BI16" i="13"/>
  <c r="BY16" i="13" s="1"/>
  <c r="BH16" i="13"/>
  <c r="BX16" i="13" s="1"/>
  <c r="BG16" i="13"/>
  <c r="BW16" i="13" s="1"/>
  <c r="BF16" i="13"/>
  <c r="BV16" i="13" s="1"/>
  <c r="BE16" i="13"/>
  <c r="BU16" i="13" s="1"/>
  <c r="BD16" i="13"/>
  <c r="BT16" i="13" s="1"/>
  <c r="BC16" i="13"/>
  <c r="BS16" i="13" s="1"/>
  <c r="BB16" i="13"/>
  <c r="BR16" i="13" s="1"/>
  <c r="BA16" i="13"/>
  <c r="BQ16" i="13" s="1"/>
  <c r="AZ16" i="13"/>
  <c r="BP16" i="13" s="1"/>
  <c r="AY16" i="13"/>
  <c r="BO16" i="13" s="1"/>
  <c r="AX16" i="13"/>
  <c r="BN16" i="13" s="1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BL15" i="13"/>
  <c r="CB15" i="13" s="1"/>
  <c r="BK15" i="13"/>
  <c r="CA15" i="13" s="1"/>
  <c r="BJ15" i="13"/>
  <c r="BZ15" i="13" s="1"/>
  <c r="BI15" i="13"/>
  <c r="BY15" i="13" s="1"/>
  <c r="BH15" i="13"/>
  <c r="BX15" i="13" s="1"/>
  <c r="BG15" i="13"/>
  <c r="BW15" i="13" s="1"/>
  <c r="BF15" i="13"/>
  <c r="BV15" i="13" s="1"/>
  <c r="BE15" i="13"/>
  <c r="BU15" i="13" s="1"/>
  <c r="BD15" i="13"/>
  <c r="BT15" i="13" s="1"/>
  <c r="BC15" i="13"/>
  <c r="BS15" i="13" s="1"/>
  <c r="BB15" i="13"/>
  <c r="BR15" i="13" s="1"/>
  <c r="BA15" i="13"/>
  <c r="BQ15" i="13" s="1"/>
  <c r="AZ15" i="13"/>
  <c r="BP15" i="13" s="1"/>
  <c r="AY15" i="13"/>
  <c r="BO15" i="13" s="1"/>
  <c r="AX15" i="13"/>
  <c r="BN15" i="13" s="1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BL14" i="13"/>
  <c r="CB14" i="13" s="1"/>
  <c r="BK14" i="13"/>
  <c r="CA14" i="13" s="1"/>
  <c r="BJ14" i="13"/>
  <c r="BZ14" i="13" s="1"/>
  <c r="BI14" i="13"/>
  <c r="BY14" i="13" s="1"/>
  <c r="BH14" i="13"/>
  <c r="BX14" i="13" s="1"/>
  <c r="BG14" i="13"/>
  <c r="BW14" i="13" s="1"/>
  <c r="BF14" i="13"/>
  <c r="BV14" i="13" s="1"/>
  <c r="BE14" i="13"/>
  <c r="BU14" i="13" s="1"/>
  <c r="BD14" i="13"/>
  <c r="BT14" i="13" s="1"/>
  <c r="BC14" i="13"/>
  <c r="BS14" i="13" s="1"/>
  <c r="BB14" i="13"/>
  <c r="BR14" i="13" s="1"/>
  <c r="BA14" i="13"/>
  <c r="BQ14" i="13" s="1"/>
  <c r="AZ14" i="13"/>
  <c r="BP14" i="13" s="1"/>
  <c r="AY14" i="13"/>
  <c r="BO14" i="13" s="1"/>
  <c r="AX14" i="13"/>
  <c r="BN14" i="13" s="1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BV12" i="13"/>
  <c r="BL12" i="13"/>
  <c r="CB12" i="13" s="1"/>
  <c r="BK12" i="13"/>
  <c r="CA12" i="13" s="1"/>
  <c r="BJ12" i="13"/>
  <c r="BZ12" i="13" s="1"/>
  <c r="BI12" i="13"/>
  <c r="BY12" i="13" s="1"/>
  <c r="BH12" i="13"/>
  <c r="BX12" i="13" s="1"/>
  <c r="BG12" i="13"/>
  <c r="BW12" i="13" s="1"/>
  <c r="BF12" i="13"/>
  <c r="BE12" i="13"/>
  <c r="BU12" i="13" s="1"/>
  <c r="BD12" i="13"/>
  <c r="BT12" i="13" s="1"/>
  <c r="BC12" i="13"/>
  <c r="BS12" i="13" s="1"/>
  <c r="BB12" i="13"/>
  <c r="BR12" i="13" s="1"/>
  <c r="BA12" i="13"/>
  <c r="BQ12" i="13" s="1"/>
  <c r="AZ12" i="13"/>
  <c r="BP12" i="13" s="1"/>
  <c r="AY12" i="13"/>
  <c r="BO12" i="13" s="1"/>
  <c r="AX12" i="13"/>
  <c r="BN12" i="13" s="1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BO11" i="13"/>
  <c r="BL11" i="13"/>
  <c r="CB11" i="13" s="1"/>
  <c r="BK11" i="13"/>
  <c r="CA11" i="13" s="1"/>
  <c r="BJ11" i="13"/>
  <c r="BZ11" i="13" s="1"/>
  <c r="BI11" i="13"/>
  <c r="BY11" i="13" s="1"/>
  <c r="BH11" i="13"/>
  <c r="BX11" i="13" s="1"/>
  <c r="BG11" i="13"/>
  <c r="BW11" i="13" s="1"/>
  <c r="BF11" i="13"/>
  <c r="BV11" i="13" s="1"/>
  <c r="BE11" i="13"/>
  <c r="BU11" i="13" s="1"/>
  <c r="BD11" i="13"/>
  <c r="BT11" i="13" s="1"/>
  <c r="BC11" i="13"/>
  <c r="BS11" i="13" s="1"/>
  <c r="BB11" i="13"/>
  <c r="BR11" i="13" s="1"/>
  <c r="BA11" i="13"/>
  <c r="BQ11" i="13" s="1"/>
  <c r="AZ11" i="13"/>
  <c r="BP11" i="13" s="1"/>
  <c r="AY11" i="13"/>
  <c r="AX11" i="13"/>
  <c r="BN11" i="13" s="1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BL9" i="13"/>
  <c r="CB9" i="13" s="1"/>
  <c r="BK9" i="13"/>
  <c r="CA9" i="13" s="1"/>
  <c r="BJ9" i="13"/>
  <c r="BZ9" i="13" s="1"/>
  <c r="BI9" i="13"/>
  <c r="BY9" i="13" s="1"/>
  <c r="BH9" i="13"/>
  <c r="BX9" i="13" s="1"/>
  <c r="BG9" i="13"/>
  <c r="BW9" i="13" s="1"/>
  <c r="BF9" i="13"/>
  <c r="BV9" i="13" s="1"/>
  <c r="BE9" i="13"/>
  <c r="BU9" i="13" s="1"/>
  <c r="BD9" i="13"/>
  <c r="BT9" i="13" s="1"/>
  <c r="BC9" i="13"/>
  <c r="BS9" i="13" s="1"/>
  <c r="BB9" i="13"/>
  <c r="BR9" i="13" s="1"/>
  <c r="BA9" i="13"/>
  <c r="BQ9" i="13" s="1"/>
  <c r="AZ9" i="13"/>
  <c r="BP9" i="13" s="1"/>
  <c r="AY9" i="13"/>
  <c r="BO9" i="13" s="1"/>
  <c r="AX9" i="13"/>
  <c r="BN9" i="13" s="1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BL8" i="13"/>
  <c r="CB8" i="13" s="1"/>
  <c r="BK8" i="13"/>
  <c r="CA8" i="13" s="1"/>
  <c r="BJ8" i="13"/>
  <c r="BZ8" i="13" s="1"/>
  <c r="BI8" i="13"/>
  <c r="BY8" i="13" s="1"/>
  <c r="BH8" i="13"/>
  <c r="BX8" i="13" s="1"/>
  <c r="BG8" i="13"/>
  <c r="BW8" i="13" s="1"/>
  <c r="BF8" i="13"/>
  <c r="BV8" i="13" s="1"/>
  <c r="BE8" i="13"/>
  <c r="BU8" i="13" s="1"/>
  <c r="BD8" i="13"/>
  <c r="BT8" i="13" s="1"/>
  <c r="BC8" i="13"/>
  <c r="BS8" i="13" s="1"/>
  <c r="BB8" i="13"/>
  <c r="BR8" i="13" s="1"/>
  <c r="BA8" i="13"/>
  <c r="BQ8" i="13" s="1"/>
  <c r="AZ8" i="13"/>
  <c r="BP8" i="13" s="1"/>
  <c r="AY8" i="13"/>
  <c r="BO8" i="13" s="1"/>
  <c r="AX8" i="13"/>
  <c r="BN8" i="13" s="1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BL7" i="13"/>
  <c r="CB7" i="13" s="1"/>
  <c r="BK7" i="13"/>
  <c r="CA7" i="13" s="1"/>
  <c r="BJ7" i="13"/>
  <c r="BZ7" i="13" s="1"/>
  <c r="BI7" i="13"/>
  <c r="BY7" i="13" s="1"/>
  <c r="BH7" i="13"/>
  <c r="BX7" i="13" s="1"/>
  <c r="BG7" i="13"/>
  <c r="BW7" i="13" s="1"/>
  <c r="BF7" i="13"/>
  <c r="BV7" i="13" s="1"/>
  <c r="BE7" i="13"/>
  <c r="BU7" i="13" s="1"/>
  <c r="BD7" i="13"/>
  <c r="BT7" i="13" s="1"/>
  <c r="BC7" i="13"/>
  <c r="BS7" i="13" s="1"/>
  <c r="BB7" i="13"/>
  <c r="BR7" i="13" s="1"/>
  <c r="BA7" i="13"/>
  <c r="BQ7" i="13" s="1"/>
  <c r="AZ7" i="13"/>
  <c r="BP7" i="13" s="1"/>
  <c r="AY7" i="13"/>
  <c r="BO7" i="13" s="1"/>
  <c r="AX7" i="13"/>
  <c r="BN7" i="13" s="1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CA6" i="13"/>
  <c r="BO6" i="13"/>
  <c r="BL6" i="13"/>
  <c r="CB6" i="13" s="1"/>
  <c r="BK6" i="13"/>
  <c r="BJ6" i="13"/>
  <c r="BZ6" i="13" s="1"/>
  <c r="BI6" i="13"/>
  <c r="BY6" i="13" s="1"/>
  <c r="BH6" i="13"/>
  <c r="BX6" i="13" s="1"/>
  <c r="BG6" i="13"/>
  <c r="BW6" i="13" s="1"/>
  <c r="BF6" i="13"/>
  <c r="BV6" i="13" s="1"/>
  <c r="BE6" i="13"/>
  <c r="BU6" i="13" s="1"/>
  <c r="BD6" i="13"/>
  <c r="BT6" i="13" s="1"/>
  <c r="BC6" i="13"/>
  <c r="BS6" i="13" s="1"/>
  <c r="BB6" i="13"/>
  <c r="BR6" i="13" s="1"/>
  <c r="BA6" i="13"/>
  <c r="BQ6" i="13" s="1"/>
  <c r="AZ6" i="13"/>
  <c r="BP6" i="13" s="1"/>
  <c r="AY6" i="13"/>
  <c r="AX6" i="13"/>
  <c r="BN6" i="13" s="1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BP38" i="14" l="1"/>
  <c r="BX36" i="14"/>
  <c r="BL32" i="14"/>
  <c r="BU35" i="14"/>
  <c r="BU37" i="14"/>
  <c r="BR38" i="14"/>
  <c r="BV30" i="14"/>
  <c r="BM35" i="14"/>
  <c r="BR36" i="14"/>
  <c r="BM37" i="14"/>
  <c r="BP36" i="14"/>
  <c r="BW35" i="14"/>
  <c r="BN36" i="14"/>
  <c r="BW37" i="14"/>
  <c r="BV38" i="14"/>
  <c r="BN30" i="14"/>
  <c r="BQ31" i="14"/>
  <c r="BL36" i="14"/>
  <c r="BQ35" i="14"/>
  <c r="BN38" i="14"/>
  <c r="BX38" i="14"/>
  <c r="BR35" i="13"/>
  <c r="BZ35" i="13"/>
  <c r="BP38" i="13"/>
  <c r="BU36" i="13"/>
  <c r="BO37" i="13"/>
  <c r="BW37" i="13"/>
  <c r="BQ38" i="13"/>
  <c r="BY38" i="13"/>
  <c r="BX38" i="13"/>
  <c r="BN35" i="13"/>
  <c r="BV35" i="13"/>
  <c r="BW36" i="13"/>
  <c r="BP35" i="13"/>
  <c r="BP36" i="13"/>
  <c r="BX36" i="13"/>
  <c r="BR37" i="13"/>
  <c r="BZ37" i="13"/>
  <c r="BT38" i="13"/>
  <c r="CB38" i="13"/>
  <c r="CA36" i="13"/>
  <c r="BO31" i="13"/>
  <c r="BS36" i="13"/>
  <c r="BP37" i="13"/>
  <c r="BT37" i="13"/>
  <c r="BX37" i="13"/>
  <c r="CB37" i="13"/>
  <c r="BN38" i="13"/>
  <c r="BR38" i="13"/>
  <c r="BV38" i="13"/>
  <c r="BZ38" i="13"/>
  <c r="BQ35" i="13"/>
  <c r="BU35" i="13"/>
  <c r="BY35" i="13"/>
  <c r="BO38" i="13"/>
  <c r="BS38" i="13"/>
  <c r="BW38" i="13"/>
  <c r="CA38" i="13"/>
  <c r="BO35" i="13"/>
  <c r="BS35" i="13"/>
  <c r="BW35" i="13"/>
  <c r="CA35" i="13"/>
  <c r="BN36" i="13"/>
  <c r="BR36" i="13"/>
  <c r="BV36" i="13"/>
  <c r="BZ36" i="13"/>
  <c r="BQ37" i="13"/>
  <c r="BU37" i="13"/>
  <c r="BY37" i="13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CB38" i="12" l="1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Q17" i="12"/>
  <c r="BP17" i="12"/>
  <c r="BO17" i="12"/>
  <c r="BN17" i="12"/>
  <c r="BQ16" i="12"/>
  <c r="BP16" i="12"/>
  <c r="BO16" i="12"/>
  <c r="BN16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CB38" i="1" l="1"/>
  <c r="CA38" i="1"/>
  <c r="BZ38" i="1"/>
  <c r="BY38" i="1"/>
  <c r="BX38" i="1"/>
  <c r="CB37" i="1"/>
  <c r="CA37" i="1"/>
  <c r="BZ37" i="1"/>
  <c r="BY37" i="1"/>
  <c r="BX37" i="1"/>
  <c r="CB36" i="1"/>
  <c r="CA36" i="1"/>
  <c r="BZ36" i="1"/>
  <c r="BY36" i="1"/>
  <c r="BX36" i="1"/>
  <c r="CB35" i="1"/>
  <c r="CA35" i="1"/>
  <c r="BZ35" i="1"/>
  <c r="BY35" i="1"/>
  <c r="BX35" i="1"/>
  <c r="CB33" i="1"/>
  <c r="CA33" i="1"/>
  <c r="BZ33" i="1"/>
  <c r="BY33" i="1"/>
  <c r="BX33" i="1"/>
  <c r="CB32" i="1"/>
  <c r="CA32" i="1"/>
  <c r="BZ32" i="1"/>
  <c r="BY32" i="1"/>
  <c r="BX32" i="1"/>
  <c r="CB31" i="1"/>
  <c r="CA31" i="1"/>
  <c r="BZ31" i="1"/>
  <c r="BY31" i="1"/>
  <c r="BX31" i="1"/>
  <c r="CB30" i="1"/>
  <c r="CA30" i="1"/>
  <c r="BZ30" i="1"/>
  <c r="BY30" i="1"/>
  <c r="BX30" i="1"/>
  <c r="CB28" i="1"/>
  <c r="CA28" i="1"/>
  <c r="BZ28" i="1"/>
  <c r="BY28" i="1"/>
  <c r="BX28" i="1"/>
  <c r="CB27" i="1"/>
  <c r="CA27" i="1"/>
  <c r="BZ27" i="1"/>
  <c r="BY27" i="1"/>
  <c r="BX27" i="1"/>
  <c r="CB26" i="1"/>
  <c r="CA26" i="1"/>
  <c r="BZ26" i="1"/>
  <c r="BY26" i="1"/>
  <c r="BX26" i="1"/>
  <c r="CB25" i="1"/>
  <c r="CA25" i="1"/>
  <c r="BZ25" i="1"/>
  <c r="BY25" i="1"/>
  <c r="BX25" i="1"/>
  <c r="CB24" i="1"/>
  <c r="CA24" i="1"/>
  <c r="BZ24" i="1"/>
  <c r="BY24" i="1"/>
  <c r="BX24" i="1"/>
  <c r="CB23" i="1"/>
  <c r="CA23" i="1"/>
  <c r="BZ23" i="1"/>
  <c r="BY23" i="1"/>
  <c r="BX23" i="1"/>
  <c r="CB22" i="1"/>
  <c r="CA22" i="1"/>
  <c r="BZ22" i="1"/>
  <c r="BY22" i="1"/>
  <c r="BX22" i="1"/>
  <c r="CB21" i="1"/>
  <c r="CA21" i="1"/>
  <c r="BZ21" i="1"/>
  <c r="BY21" i="1"/>
  <c r="BX21" i="1"/>
  <c r="CB20" i="1"/>
  <c r="CA20" i="1"/>
  <c r="BZ20" i="1"/>
  <c r="BY20" i="1"/>
  <c r="BX20" i="1"/>
  <c r="CB19" i="1"/>
  <c r="CA19" i="1"/>
  <c r="BZ19" i="1"/>
  <c r="BY19" i="1"/>
  <c r="BX19" i="1"/>
  <c r="CB18" i="1"/>
  <c r="CA18" i="1"/>
  <c r="BZ18" i="1"/>
  <c r="BY18" i="1"/>
  <c r="BX18" i="1"/>
  <c r="CB17" i="1"/>
  <c r="CA17" i="1"/>
  <c r="BZ17" i="1"/>
  <c r="BY17" i="1"/>
  <c r="BX17" i="1"/>
  <c r="CB16" i="1"/>
  <c r="CA16" i="1"/>
  <c r="BZ16" i="1"/>
  <c r="BY16" i="1"/>
  <c r="BX16" i="1"/>
  <c r="CB15" i="1"/>
  <c r="CA15" i="1"/>
  <c r="BZ15" i="1"/>
  <c r="BY15" i="1"/>
  <c r="BX15" i="1"/>
  <c r="CB14" i="1"/>
  <c r="CA14" i="1"/>
  <c r="BZ14" i="1"/>
  <c r="BY14" i="1"/>
  <c r="BX14" i="1"/>
  <c r="CB12" i="1"/>
  <c r="CA12" i="1"/>
  <c r="BZ12" i="1"/>
  <c r="BY12" i="1"/>
  <c r="BX12" i="1"/>
  <c r="CB11" i="1"/>
  <c r="CA11" i="1"/>
  <c r="BZ11" i="1"/>
  <c r="BY11" i="1"/>
  <c r="BX11" i="1"/>
  <c r="CB9" i="1"/>
  <c r="CA9" i="1"/>
  <c r="BZ9" i="1"/>
  <c r="BY9" i="1"/>
  <c r="BX9" i="1"/>
  <c r="CB8" i="1"/>
  <c r="CA8" i="1"/>
  <c r="BZ8" i="1"/>
  <c r="BY8" i="1"/>
  <c r="BX8" i="1"/>
  <c r="CB7" i="1"/>
  <c r="CA7" i="1"/>
  <c r="BZ7" i="1"/>
  <c r="BY7" i="1"/>
  <c r="BX7" i="1"/>
  <c r="CB6" i="1"/>
  <c r="CA6" i="1"/>
  <c r="BZ6" i="1"/>
  <c r="BY6" i="1"/>
  <c r="BX6" i="1"/>
  <c r="BW38" i="1" l="1"/>
  <c r="BV38" i="1"/>
  <c r="BU38" i="1"/>
  <c r="BT38" i="1"/>
  <c r="BS38" i="1"/>
  <c r="BR38" i="1"/>
  <c r="BQ38" i="1"/>
  <c r="BP38" i="1"/>
  <c r="BO38" i="1"/>
  <c r="BN38" i="1"/>
  <c r="BW37" i="1"/>
  <c r="BV37" i="1"/>
  <c r="BU37" i="1"/>
  <c r="BT37" i="1"/>
  <c r="BS37" i="1"/>
  <c r="BR37" i="1"/>
  <c r="BQ37" i="1"/>
  <c r="BP37" i="1"/>
  <c r="BO37" i="1"/>
  <c r="BN37" i="1"/>
  <c r="BW36" i="1"/>
  <c r="BV36" i="1"/>
  <c r="BU36" i="1"/>
  <c r="BT36" i="1"/>
  <c r="BS36" i="1"/>
  <c r="BR36" i="1"/>
  <c r="BQ36" i="1"/>
  <c r="BP36" i="1"/>
  <c r="BO36" i="1"/>
  <c r="BN36" i="1"/>
  <c r="BW35" i="1"/>
  <c r="BV35" i="1"/>
  <c r="BU35" i="1"/>
  <c r="BT35" i="1"/>
  <c r="BS35" i="1"/>
  <c r="BR35" i="1"/>
  <c r="BQ35" i="1"/>
  <c r="BP35" i="1"/>
  <c r="BO35" i="1"/>
  <c r="BN35" i="1"/>
  <c r="BV33" i="1" l="1"/>
  <c r="BU33" i="1"/>
  <c r="BQ33" i="1"/>
  <c r="BN33" i="1"/>
  <c r="BT32" i="1"/>
  <c r="BP32" i="1"/>
  <c r="BU32" i="1"/>
  <c r="BW31" i="1"/>
  <c r="BS31" i="1"/>
  <c r="BP31" i="1"/>
  <c r="BO31" i="1"/>
  <c r="BV31" i="1"/>
  <c r="BU31" i="1"/>
  <c r="BT31" i="1"/>
  <c r="BV30" i="1"/>
  <c r="BR30" i="1"/>
  <c r="BN30" i="1"/>
  <c r="BW30" i="1"/>
  <c r="BU30" i="1"/>
  <c r="BT30" i="1"/>
  <c r="BS30" i="1"/>
  <c r="BQ30" i="1"/>
  <c r="BU28" i="1"/>
  <c r="BR28" i="1"/>
  <c r="BQ28" i="1"/>
  <c r="BP28" i="1"/>
  <c r="BW28" i="1"/>
  <c r="BV28" i="1"/>
  <c r="BT28" i="1"/>
  <c r="BS28" i="1"/>
  <c r="BO28" i="1"/>
  <c r="BN28" i="1"/>
  <c r="BT27" i="1"/>
  <c r="BP27" i="1"/>
  <c r="BW27" i="1"/>
  <c r="BV27" i="1"/>
  <c r="BU27" i="1"/>
  <c r="BS27" i="1"/>
  <c r="BR27" i="1"/>
  <c r="BQ27" i="1"/>
  <c r="BO27" i="1"/>
  <c r="BN27" i="1"/>
  <c r="BW26" i="1"/>
  <c r="BS26" i="1"/>
  <c r="BR26" i="1"/>
  <c r="BO26" i="1"/>
  <c r="BN26" i="1"/>
  <c r="BV26" i="1"/>
  <c r="BU26" i="1"/>
  <c r="BT26" i="1"/>
  <c r="BQ26" i="1"/>
  <c r="BP26" i="1"/>
  <c r="BV25" i="1"/>
  <c r="BR25" i="1"/>
  <c r="BO25" i="1"/>
  <c r="BN25" i="1"/>
  <c r="BW25" i="1"/>
  <c r="BU25" i="1"/>
  <c r="BT25" i="1"/>
  <c r="BS25" i="1"/>
  <c r="BQ25" i="1"/>
  <c r="BP25" i="1"/>
  <c r="BU24" i="1"/>
  <c r="BR24" i="1"/>
  <c r="BQ24" i="1"/>
  <c r="BP24" i="1"/>
  <c r="BN24" i="1"/>
  <c r="BW24" i="1"/>
  <c r="BV24" i="1"/>
  <c r="BT24" i="1"/>
  <c r="BS24" i="1"/>
  <c r="BO24" i="1"/>
  <c r="BT23" i="1"/>
  <c r="BP23" i="1"/>
  <c r="BW23" i="1"/>
  <c r="BV23" i="1"/>
  <c r="BU23" i="1"/>
  <c r="BS23" i="1"/>
  <c r="BR23" i="1"/>
  <c r="BQ23" i="1"/>
  <c r="BO23" i="1"/>
  <c r="BN23" i="1"/>
  <c r="BW22" i="1"/>
  <c r="BS22" i="1"/>
  <c r="BP22" i="1"/>
  <c r="BO22" i="1"/>
  <c r="BV22" i="1"/>
  <c r="BU22" i="1"/>
  <c r="BT22" i="1"/>
  <c r="BR22" i="1"/>
  <c r="BQ22" i="1"/>
  <c r="BN22" i="1"/>
  <c r="BV21" i="1"/>
  <c r="BR21" i="1"/>
  <c r="BN21" i="1"/>
  <c r="BW21" i="1"/>
  <c r="BU21" i="1"/>
  <c r="BT21" i="1"/>
  <c r="BS21" i="1"/>
  <c r="BQ21" i="1"/>
  <c r="BP21" i="1"/>
  <c r="BO21" i="1"/>
  <c r="BU20" i="1"/>
  <c r="BR20" i="1"/>
  <c r="BQ20" i="1"/>
  <c r="BW20" i="1"/>
  <c r="BV20" i="1"/>
  <c r="BT20" i="1"/>
  <c r="BS20" i="1"/>
  <c r="BP20" i="1"/>
  <c r="BO20" i="1"/>
  <c r="BN20" i="1"/>
  <c r="BT19" i="1"/>
  <c r="BQ19" i="1"/>
  <c r="BP19" i="1"/>
  <c r="BW19" i="1"/>
  <c r="BV19" i="1"/>
  <c r="BU19" i="1"/>
  <c r="BS19" i="1"/>
  <c r="BR19" i="1"/>
  <c r="BO19" i="1"/>
  <c r="BN19" i="1"/>
  <c r="BW18" i="1"/>
  <c r="BS18" i="1"/>
  <c r="BR18" i="1"/>
  <c r="BO18" i="1"/>
  <c r="BN18" i="1"/>
  <c r="BV18" i="1"/>
  <c r="BU18" i="1"/>
  <c r="BT18" i="1"/>
  <c r="BQ18" i="1"/>
  <c r="BP18" i="1"/>
  <c r="BV17" i="1"/>
  <c r="BR17" i="1"/>
  <c r="BO17" i="1"/>
  <c r="BN17" i="1"/>
  <c r="BW17" i="1"/>
  <c r="BU17" i="1"/>
  <c r="BT17" i="1"/>
  <c r="BS17" i="1"/>
  <c r="BQ17" i="1"/>
  <c r="BP17" i="1"/>
  <c r="BU16" i="1"/>
  <c r="BR16" i="1"/>
  <c r="BQ16" i="1"/>
  <c r="BP16" i="1"/>
  <c r="BN16" i="1"/>
  <c r="BW16" i="1"/>
  <c r="BV16" i="1"/>
  <c r="BT16" i="1"/>
  <c r="BS16" i="1"/>
  <c r="BO16" i="1"/>
  <c r="BT15" i="1"/>
  <c r="BP15" i="1"/>
  <c r="BW15" i="1"/>
  <c r="BV15" i="1"/>
  <c r="BU15" i="1"/>
  <c r="BS15" i="1"/>
  <c r="BR15" i="1"/>
  <c r="BQ15" i="1"/>
  <c r="BO15" i="1"/>
  <c r="BN15" i="1"/>
  <c r="BW14" i="1"/>
  <c r="BS14" i="1"/>
  <c r="BP14" i="1"/>
  <c r="BO14" i="1"/>
  <c r="BV14" i="1"/>
  <c r="BU14" i="1"/>
  <c r="BT14" i="1"/>
  <c r="BR14" i="1"/>
  <c r="BQ14" i="1"/>
  <c r="BN14" i="1"/>
  <c r="BV12" i="1"/>
  <c r="BR12" i="1"/>
  <c r="BN12" i="1"/>
  <c r="BW12" i="1"/>
  <c r="BU12" i="1"/>
  <c r="BT12" i="1"/>
  <c r="BS12" i="1"/>
  <c r="BQ12" i="1"/>
  <c r="BP12" i="1"/>
  <c r="BO12" i="1"/>
  <c r="BU11" i="1"/>
  <c r="BR11" i="1"/>
  <c r="BQ11" i="1"/>
  <c r="BP11" i="1"/>
  <c r="BW11" i="1"/>
  <c r="BV11" i="1"/>
  <c r="BT11" i="1"/>
  <c r="BS11" i="1"/>
  <c r="BO11" i="1"/>
  <c r="BN11" i="1"/>
  <c r="BW9" i="1"/>
  <c r="BV9" i="1"/>
  <c r="BU9" i="1"/>
  <c r="BT9" i="1"/>
  <c r="BS9" i="1"/>
  <c r="BR9" i="1"/>
  <c r="BQ9" i="1"/>
  <c r="BP9" i="1"/>
  <c r="BO9" i="1"/>
  <c r="BN9" i="1"/>
  <c r="BW8" i="1"/>
  <c r="BT8" i="1"/>
  <c r="BS8" i="1"/>
  <c r="BP8" i="1"/>
  <c r="BO8" i="1"/>
  <c r="BV8" i="1"/>
  <c r="BU8" i="1"/>
  <c r="BR8" i="1"/>
  <c r="BQ8" i="1"/>
  <c r="BN8" i="1"/>
  <c r="BW7" i="1"/>
  <c r="BV7" i="1"/>
  <c r="BS7" i="1"/>
  <c r="BR7" i="1"/>
  <c r="BO7" i="1"/>
  <c r="BN7" i="1"/>
  <c r="BU7" i="1"/>
  <c r="BT7" i="1"/>
  <c r="BQ7" i="1"/>
  <c r="BP7" i="1"/>
  <c r="BV6" i="1"/>
  <c r="BU6" i="1"/>
  <c r="BR6" i="1"/>
  <c r="BQ6" i="1"/>
  <c r="BN6" i="1"/>
  <c r="BW6" i="1"/>
  <c r="BT6" i="1"/>
  <c r="BS6" i="1"/>
  <c r="BP6" i="1"/>
  <c r="BO6" i="1"/>
  <c r="BP30" i="1" l="1"/>
  <c r="BR31" i="1"/>
  <c r="BN32" i="1"/>
  <c r="BR32" i="1"/>
  <c r="BV32" i="1"/>
  <c r="BQ32" i="1"/>
  <c r="BW32" i="1"/>
  <c r="BR33" i="1"/>
  <c r="BO30" i="1"/>
  <c r="BN31" i="1"/>
  <c r="BS32" i="1"/>
  <c r="BO33" i="1"/>
  <c r="BS33" i="1"/>
  <c r="BQ31" i="1"/>
  <c r="BO32" i="1"/>
  <c r="BP33" i="1"/>
  <c r="BT33" i="1"/>
  <c r="BW33" i="1"/>
</calcChain>
</file>

<file path=xl/sharedStrings.xml><?xml version="1.0" encoding="utf-8"?>
<sst xmlns="http://schemas.openxmlformats.org/spreadsheetml/2006/main" count="512" uniqueCount="67">
  <si>
    <t>Baseline</t>
  </si>
  <si>
    <t>Delta</t>
  </si>
  <si>
    <t>INDIKATOR</t>
  </si>
  <si>
    <t>UNIT</t>
  </si>
  <si>
    <t>Q1-18</t>
  </si>
  <si>
    <t>Q2-18</t>
  </si>
  <si>
    <t>Q3-18</t>
  </si>
  <si>
    <t>Q4-18</t>
  </si>
  <si>
    <t>Q1-19</t>
  </si>
  <si>
    <t>Q2-19</t>
  </si>
  <si>
    <t>Q3-19</t>
  </si>
  <si>
    <t>Q4-19</t>
  </si>
  <si>
    <t>Q1-20</t>
  </si>
  <si>
    <t>Q2-20</t>
  </si>
  <si>
    <t>Q3-20</t>
  </si>
  <si>
    <t>Q4-20</t>
  </si>
  <si>
    <t>Q1-21</t>
  </si>
  <si>
    <t>Q2-21</t>
  </si>
  <si>
    <t>Q3-21</t>
  </si>
  <si>
    <t>Q4-21</t>
  </si>
  <si>
    <t>Q1-22</t>
  </si>
  <si>
    <t>Q2-22</t>
  </si>
  <si>
    <t>Q3-22</t>
  </si>
  <si>
    <t>Q4-22</t>
  </si>
  <si>
    <t xml:space="preserve">   ASUMSI EKSTERNAL</t>
  </si>
  <si>
    <t xml:space="preserve">   PDB DUNIA</t>
  </si>
  <si>
    <t>% yoy</t>
  </si>
  <si>
    <t xml:space="preserve">   HARGA MINYAK DUNIA (Minas)</t>
  </si>
  <si>
    <t>US$/brl</t>
  </si>
  <si>
    <t xml:space="preserve">   HARGA NONMIGAS INT.</t>
  </si>
  <si>
    <t xml:space="preserve">   FED FUND RATE</t>
  </si>
  <si>
    <t>% pa</t>
  </si>
  <si>
    <t xml:space="preserve">   NILAI TUKAR RUPIAH</t>
  </si>
  <si>
    <t>Rp/US$</t>
  </si>
  <si>
    <t xml:space="preserve">   HARGA KONSTAN 2010</t>
  </si>
  <si>
    <t xml:space="preserve">   PRODUK DOMESTIK BRUTO</t>
  </si>
  <si>
    <t xml:space="preserve">   KONSUMSI RUMAH TANGGA</t>
  </si>
  <si>
    <t xml:space="preserve">   KONSUMSI LNPRT</t>
  </si>
  <si>
    <t xml:space="preserve">   KONSUMSI SWASTA</t>
  </si>
  <si>
    <t xml:space="preserve">   KONSUMSI PEMERINTAH</t>
  </si>
  <si>
    <t xml:space="preserve">   TOTAL KONSUMSI</t>
  </si>
  <si>
    <t xml:space="preserve">   PMTB</t>
  </si>
  <si>
    <t xml:space="preserve">        Investasi NonBangunan</t>
  </si>
  <si>
    <t xml:space="preserve">        Investasi Bangunan</t>
  </si>
  <si>
    <t xml:space="preserve">   PERMINTAAN DOMESTIK</t>
  </si>
  <si>
    <t xml:space="preserve">       Permintaan domestik (kontribusi)</t>
  </si>
  <si>
    <t xml:space="preserve">       Inventory (kontribusi)</t>
  </si>
  <si>
    <t xml:space="preserve">   EKSPOR BARANG DAN JASA</t>
  </si>
  <si>
    <t xml:space="preserve">   IMPOR BARANG DAN JASA</t>
  </si>
  <si>
    <t xml:space="preserve">       Ekspor bersih (kontribusi)</t>
  </si>
  <si>
    <t xml:space="preserve">   Inflasi IHK</t>
  </si>
  <si>
    <t>%</t>
  </si>
  <si>
    <t xml:space="preserve">      Inflasi Inti</t>
  </si>
  <si>
    <t xml:space="preserve">      Administered Prices</t>
  </si>
  <si>
    <t xml:space="preserve">      Volatile Food</t>
  </si>
  <si>
    <t>Perbandingan Baseline dan Pembiayaan</t>
  </si>
  <si>
    <t>Q1-23</t>
  </si>
  <si>
    <t>Q2-23</t>
  </si>
  <si>
    <t>Q3-23</t>
  </si>
  <si>
    <t>Q4-23</t>
  </si>
  <si>
    <t xml:space="preserve">   Inflasi IHK + pembiayaan</t>
  </si>
  <si>
    <t>RDG Desember 2021</t>
  </si>
  <si>
    <t>RDG Januari 2022</t>
  </si>
  <si>
    <t>Draft Baseline</t>
  </si>
  <si>
    <t xml:space="preserve">   BI 7D RR , akhir periode</t>
  </si>
  <si>
    <t>RDG November 2021</t>
  </si>
  <si>
    <t>RDG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</si>
</sst>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164" formatCode="0.0"/>
    <numFmt numFmtId="165" formatCode="[$-409]d\-mmm\-yy;@"/>
    <numFmt numFmtId="166" formatCode="General\ "/>
    <numFmt numFmtId="167" formatCode="#,##0.0\ "/>
    <numFmt numFmtId="168" formatCode="#,##0.0"/>
    <numFmt numFmtId="169" formatCode="#,##0\ "/>
    <numFmt numFmtId="170" formatCode="#,##0.00\ "/>
    <numFmt numFmtId="171" formatCode="_(* #,##0.00_);_(* \(#,##0.00\);_(* &quot;-&quot;_);_(@_)"/>
    <numFmt numFmtId="172" formatCode="#,#00\ "/>
    <numFmt numFmtId="173" formatCode="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30"/>
      <name val="Calibri"/>
      <family val="2"/>
      <scheme val="minor"/>
    </font>
    <font>
      <b/>
      <sz val="10"/>
      <color indexed="30"/>
      <name val="Calibri"/>
      <family val="2"/>
      <scheme val="minor"/>
    </font>
    <font>
      <sz val="10"/>
      <color rgb="FF0066CC"/>
      <name val="Calibri"/>
      <family val="2"/>
      <scheme val="minor"/>
    </font>
    <font>
      <b/>
      <sz val="10"/>
      <color rgb="FF0066CC"/>
      <name val="Calibri"/>
      <family val="2"/>
      <scheme val="minor"/>
    </font>
    <font>
      <sz val="11"/>
      <color rgb="FF0066CC"/>
      <name val="Calibri"/>
      <family val="2"/>
      <scheme val="minor"/>
    </font>
    <font>
      <sz val="10"/>
      <color theme="1"/>
      <name val="Times New Roman"/>
      <family val="2"/>
    </font>
    <font>
      <sz val="10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78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31"/>
      </left>
      <right style="thin">
        <color indexed="31"/>
      </right>
      <top style="thin">
        <color indexed="44"/>
      </top>
      <bottom style="thin">
        <color indexed="44"/>
      </bottom>
      <diagonal/>
    </border>
    <border>
      <left style="thin">
        <color indexed="31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 style="thin">
        <color indexed="31"/>
      </left>
      <right style="thin">
        <color indexed="31"/>
      </right>
      <top style="thin">
        <color indexed="44"/>
      </top>
      <bottom/>
      <diagonal/>
    </border>
    <border>
      <left style="thin">
        <color indexed="31"/>
      </left>
      <right/>
      <top style="thin">
        <color indexed="44"/>
      </top>
      <bottom/>
      <diagonal/>
    </border>
    <border>
      <left/>
      <right style="thin">
        <color indexed="31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9"/>
      </left>
      <right/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/>
      <right/>
      <top/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164" fontId="2" fillId="0" borderId="0"/>
    <xf numFmtId="41" fontId="8" fillId="0" borderId="0" applyFont="0" applyFill="0" applyBorder="0" applyAlignment="0" applyProtection="0"/>
    <xf numFmtId="0" fontId="14" fillId="0" borderId="0"/>
    <xf numFmtId="0" fontId="1" fillId="0" borderId="0"/>
  </cellStyleXfs>
  <cellXfs count="104">
    <xf numFmtId="0" fontId="0" fillId="0" borderId="0" xfId="0"/>
    <xf numFmtId="165" fontId="3" fillId="0" borderId="0" xfId="2" applyNumberFormat="1" applyFont="1" applyFill="1" applyBorder="1" applyAlignment="1"/>
    <xf numFmtId="165" fontId="3" fillId="0" borderId="0" xfId="2" applyNumberFormat="1" applyFont="1" applyFill="1" applyBorder="1"/>
    <xf numFmtId="165" fontId="4" fillId="2" borderId="0" xfId="2" applyNumberFormat="1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horizontal="center" vertical="center"/>
    </xf>
    <xf numFmtId="166" fontId="5" fillId="2" borderId="0" xfId="2" applyNumberFormat="1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>
      <alignment horizontal="right" vertical="center"/>
    </xf>
    <xf numFmtId="165" fontId="6" fillId="0" borderId="0" xfId="2" applyNumberFormat="1" applyFont="1" applyFill="1" applyBorder="1" applyAlignment="1">
      <alignment vertical="center"/>
    </xf>
    <xf numFmtId="164" fontId="7" fillId="3" borderId="2" xfId="2" applyNumberFormat="1" applyFont="1" applyFill="1" applyBorder="1" applyAlignment="1">
      <alignment vertical="center"/>
    </xf>
    <xf numFmtId="164" fontId="7" fillId="3" borderId="3" xfId="2" applyNumberFormat="1" applyFont="1" applyFill="1" applyBorder="1" applyAlignment="1">
      <alignment horizontal="center" vertical="center"/>
    </xf>
    <xf numFmtId="167" fontId="7" fillId="3" borderId="4" xfId="1" applyNumberFormat="1" applyFont="1" applyFill="1" applyBorder="1" applyAlignment="1">
      <alignment vertical="center"/>
    </xf>
    <xf numFmtId="167" fontId="7" fillId="3" borderId="2" xfId="1" applyNumberFormat="1" applyFont="1" applyFill="1" applyBorder="1" applyAlignment="1">
      <alignment vertical="center"/>
    </xf>
    <xf numFmtId="168" fontId="6" fillId="3" borderId="4" xfId="3" applyNumberFormat="1" applyFont="1" applyFill="1" applyBorder="1" applyAlignment="1">
      <alignment vertical="center"/>
    </xf>
    <xf numFmtId="167" fontId="7" fillId="3" borderId="4" xfId="3" applyNumberFormat="1" applyFont="1" applyFill="1" applyBorder="1" applyAlignment="1">
      <alignment vertical="center"/>
    </xf>
    <xf numFmtId="167" fontId="7" fillId="3" borderId="2" xfId="3" applyNumberFormat="1" applyFont="1" applyFill="1" applyBorder="1" applyAlignment="1">
      <alignment vertical="center"/>
    </xf>
    <xf numFmtId="167" fontId="6" fillId="3" borderId="4" xfId="3" applyNumberFormat="1" applyFont="1" applyFill="1" applyBorder="1" applyAlignment="1">
      <alignment vertical="center"/>
    </xf>
    <xf numFmtId="167" fontId="9" fillId="3" borderId="4" xfId="3" applyNumberFormat="1" applyFont="1" applyFill="1" applyBorder="1" applyAlignment="1">
      <alignment vertical="center"/>
    </xf>
    <xf numFmtId="167" fontId="9" fillId="3" borderId="2" xfId="3" applyNumberFormat="1" applyFont="1" applyFill="1" applyBorder="1" applyAlignment="1">
      <alignment vertical="center"/>
    </xf>
    <xf numFmtId="167" fontId="10" fillId="3" borderId="4" xfId="3" applyNumberFormat="1" applyFont="1" applyFill="1" applyBorder="1" applyAlignment="1">
      <alignment vertical="center"/>
    </xf>
    <xf numFmtId="167" fontId="11" fillId="3" borderId="4" xfId="3" applyNumberFormat="1" applyFont="1" applyFill="1" applyBorder="1" applyAlignment="1">
      <alignment vertical="center"/>
    </xf>
    <xf numFmtId="167" fontId="11" fillId="3" borderId="2" xfId="3" applyNumberFormat="1" applyFont="1" applyFill="1" applyBorder="1" applyAlignment="1">
      <alignment vertical="center"/>
    </xf>
    <xf numFmtId="167" fontId="12" fillId="3" borderId="4" xfId="3" applyNumberFormat="1" applyFont="1" applyFill="1" applyBorder="1" applyAlignment="1">
      <alignment vertical="center"/>
    </xf>
    <xf numFmtId="1" fontId="7" fillId="3" borderId="5" xfId="2" applyNumberFormat="1" applyFont="1" applyFill="1" applyBorder="1" applyAlignment="1">
      <alignment vertical="center"/>
    </xf>
    <xf numFmtId="1" fontId="7" fillId="3" borderId="6" xfId="2" applyNumberFormat="1" applyFont="1" applyFill="1" applyBorder="1" applyAlignment="1">
      <alignment horizontal="center" vertical="center"/>
    </xf>
    <xf numFmtId="169" fontId="7" fillId="3" borderId="7" xfId="3" applyNumberFormat="1" applyFont="1" applyFill="1" applyBorder="1" applyAlignment="1">
      <alignment horizontal="right" vertical="center"/>
    </xf>
    <xf numFmtId="169" fontId="7" fillId="3" borderId="5" xfId="3" applyNumberFormat="1" applyFont="1" applyFill="1" applyBorder="1" applyAlignment="1">
      <alignment horizontal="right" vertical="center"/>
    </xf>
    <xf numFmtId="41" fontId="6" fillId="3" borderId="7" xfId="3" applyNumberFormat="1" applyFont="1" applyFill="1" applyBorder="1" applyAlignment="1">
      <alignment horizontal="right" vertical="center"/>
    </xf>
    <xf numFmtId="169" fontId="6" fillId="3" borderId="7" xfId="3" applyNumberFormat="1" applyFont="1" applyFill="1" applyBorder="1" applyAlignment="1">
      <alignment horizontal="right" vertical="center"/>
    </xf>
    <xf numFmtId="169" fontId="11" fillId="3" borderId="7" xfId="3" applyNumberFormat="1" applyFont="1" applyFill="1" applyBorder="1" applyAlignment="1">
      <alignment horizontal="right" vertical="center"/>
    </xf>
    <xf numFmtId="169" fontId="11" fillId="3" borderId="5" xfId="3" applyNumberFormat="1" applyFont="1" applyFill="1" applyBorder="1" applyAlignment="1">
      <alignment horizontal="right" vertical="center"/>
    </xf>
    <xf numFmtId="169" fontId="10" fillId="3" borderId="7" xfId="3" applyNumberFormat="1" applyFont="1" applyFill="1" applyBorder="1" applyAlignment="1">
      <alignment horizontal="right" vertical="center"/>
    </xf>
    <xf numFmtId="169" fontId="12" fillId="3" borderId="7" xfId="3" applyNumberFormat="1" applyFont="1" applyFill="1" applyBorder="1" applyAlignment="1">
      <alignment horizontal="right" vertical="center"/>
    </xf>
    <xf numFmtId="167" fontId="7" fillId="3" borderId="8" xfId="3" applyNumberFormat="1" applyFont="1" applyFill="1" applyBorder="1" applyAlignment="1">
      <alignment vertical="center"/>
    </xf>
    <xf numFmtId="167" fontId="9" fillId="3" borderId="8" xfId="3" applyNumberFormat="1" applyFont="1" applyFill="1" applyBorder="1" applyAlignment="1">
      <alignment vertical="center"/>
    </xf>
    <xf numFmtId="170" fontId="7" fillId="3" borderId="4" xfId="3" applyNumberFormat="1" applyFont="1" applyFill="1" applyBorder="1" applyAlignment="1">
      <alignment vertical="center"/>
    </xf>
    <xf numFmtId="170" fontId="7" fillId="3" borderId="2" xfId="3" applyNumberFormat="1" applyFont="1" applyFill="1" applyBorder="1" applyAlignment="1">
      <alignment vertical="center"/>
    </xf>
    <xf numFmtId="171" fontId="6" fillId="3" borderId="4" xfId="3" applyNumberFormat="1" applyFont="1" applyFill="1" applyBorder="1" applyAlignment="1">
      <alignment vertical="center"/>
    </xf>
    <xf numFmtId="170" fontId="6" fillId="3" borderId="4" xfId="3" applyNumberFormat="1" applyFont="1" applyFill="1" applyBorder="1" applyAlignment="1">
      <alignment vertical="center"/>
    </xf>
    <xf numFmtId="170" fontId="11" fillId="3" borderId="4" xfId="3" applyNumberFormat="1" applyFont="1" applyFill="1" applyBorder="1" applyAlignment="1">
      <alignment vertical="center"/>
    </xf>
    <xf numFmtId="170" fontId="11" fillId="3" borderId="2" xfId="3" applyNumberFormat="1" applyFont="1" applyFill="1" applyBorder="1" applyAlignment="1">
      <alignment vertical="center"/>
    </xf>
    <xf numFmtId="170" fontId="10" fillId="3" borderId="4" xfId="3" applyNumberFormat="1" applyFont="1" applyFill="1" applyBorder="1" applyAlignment="1">
      <alignment vertical="center"/>
    </xf>
    <xf numFmtId="170" fontId="12" fillId="3" borderId="4" xfId="3" applyNumberFormat="1" applyFont="1" applyFill="1" applyBorder="1" applyAlignment="1">
      <alignment vertical="center"/>
    </xf>
    <xf numFmtId="0" fontId="13" fillId="0" borderId="0" xfId="0" applyFont="1"/>
    <xf numFmtId="165" fontId="7" fillId="3" borderId="3" xfId="2" applyNumberFormat="1" applyFont="1" applyFill="1" applyBorder="1" applyAlignment="1">
      <alignment horizontal="center" vertical="center"/>
    </xf>
    <xf numFmtId="170" fontId="7" fillId="3" borderId="9" xfId="0" applyNumberFormat="1" applyFont="1" applyFill="1" applyBorder="1" applyAlignment="1">
      <alignment vertical="center"/>
    </xf>
    <xf numFmtId="170" fontId="7" fillId="3" borderId="2" xfId="0" applyNumberFormat="1" applyFont="1" applyFill="1" applyBorder="1" applyAlignment="1">
      <alignment vertical="center"/>
    </xf>
    <xf numFmtId="4" fontId="6" fillId="3" borderId="2" xfId="0" applyNumberFormat="1" applyFont="1" applyFill="1" applyBorder="1" applyAlignment="1">
      <alignment vertical="center"/>
    </xf>
    <xf numFmtId="170" fontId="6" fillId="3" borderId="9" xfId="0" applyNumberFormat="1" applyFont="1" applyFill="1" applyBorder="1" applyAlignment="1">
      <alignment vertical="center"/>
    </xf>
    <xf numFmtId="170" fontId="9" fillId="3" borderId="9" xfId="0" applyNumberFormat="1" applyFont="1" applyFill="1" applyBorder="1" applyAlignment="1">
      <alignment vertical="center"/>
    </xf>
    <xf numFmtId="170" fontId="9" fillId="3" borderId="2" xfId="0" applyNumberFormat="1" applyFont="1" applyFill="1" applyBorder="1" applyAlignment="1">
      <alignment vertical="center"/>
    </xf>
    <xf numFmtId="170" fontId="10" fillId="3" borderId="9" xfId="0" applyNumberFormat="1" applyFont="1" applyFill="1" applyBorder="1" applyAlignment="1">
      <alignment vertical="center"/>
    </xf>
    <xf numFmtId="170" fontId="11" fillId="3" borderId="9" xfId="0" applyNumberFormat="1" applyFont="1" applyFill="1" applyBorder="1" applyAlignment="1">
      <alignment vertical="center"/>
    </xf>
    <xf numFmtId="170" fontId="11" fillId="3" borderId="2" xfId="0" applyNumberFormat="1" applyFont="1" applyFill="1" applyBorder="1" applyAlignment="1">
      <alignment vertical="center"/>
    </xf>
    <xf numFmtId="170" fontId="12" fillId="3" borderId="9" xfId="0" applyNumberFormat="1" applyFont="1" applyFill="1" applyBorder="1" applyAlignment="1">
      <alignment vertical="center"/>
    </xf>
    <xf numFmtId="169" fontId="7" fillId="3" borderId="4" xfId="4" applyNumberFormat="1" applyFont="1" applyFill="1" applyBorder="1" applyAlignment="1">
      <alignment vertical="center"/>
    </xf>
    <xf numFmtId="169" fontId="7" fillId="3" borderId="2" xfId="4" applyNumberFormat="1" applyFont="1" applyFill="1" applyBorder="1" applyAlignment="1">
      <alignment vertical="center"/>
    </xf>
    <xf numFmtId="172" fontId="6" fillId="3" borderId="4" xfId="4" applyNumberFormat="1" applyFont="1" applyFill="1" applyBorder="1" applyAlignment="1">
      <alignment vertical="center"/>
    </xf>
    <xf numFmtId="169" fontId="6" fillId="3" borderId="4" xfId="4" applyNumberFormat="1" applyFont="1" applyFill="1" applyBorder="1" applyAlignment="1">
      <alignment vertical="center"/>
    </xf>
    <xf numFmtId="169" fontId="11" fillId="3" borderId="4" xfId="4" applyNumberFormat="1" applyFont="1" applyFill="1" applyBorder="1" applyAlignment="1">
      <alignment vertical="center"/>
    </xf>
    <xf numFmtId="169" fontId="11" fillId="3" borderId="2" xfId="4" applyNumberFormat="1" applyFont="1" applyFill="1" applyBorder="1" applyAlignment="1">
      <alignment vertical="center"/>
    </xf>
    <xf numFmtId="169" fontId="10" fillId="3" borderId="4" xfId="4" applyNumberFormat="1" applyFont="1" applyFill="1" applyBorder="1" applyAlignment="1">
      <alignment vertical="center"/>
    </xf>
    <xf numFmtId="169" fontId="12" fillId="3" borderId="4" xfId="4" applyNumberFormat="1" applyFont="1" applyFill="1" applyBorder="1" applyAlignment="1">
      <alignment vertical="center"/>
    </xf>
    <xf numFmtId="164" fontId="4" fillId="4" borderId="0" xfId="2" applyNumberFormat="1" applyFont="1" applyFill="1" applyBorder="1" applyAlignment="1">
      <alignment vertical="center"/>
    </xf>
    <xf numFmtId="164" fontId="4" fillId="4" borderId="1" xfId="2" applyNumberFormat="1" applyFont="1" applyFill="1" applyBorder="1" applyAlignment="1">
      <alignment horizontal="center" vertical="center"/>
    </xf>
    <xf numFmtId="173" fontId="15" fillId="4" borderId="0" xfId="4" applyNumberFormat="1" applyFont="1" applyFill="1" applyBorder="1" applyAlignment="1">
      <alignment vertical="center"/>
    </xf>
    <xf numFmtId="2" fontId="4" fillId="4" borderId="1" xfId="4" applyNumberFormat="1" applyFont="1" applyFill="1" applyBorder="1" applyAlignment="1">
      <alignment horizontal="right" vertical="center"/>
    </xf>
    <xf numFmtId="173" fontId="15" fillId="4" borderId="10" xfId="4" applyNumberFormat="1" applyFont="1" applyFill="1" applyBorder="1" applyAlignment="1">
      <alignment vertical="center"/>
    </xf>
    <xf numFmtId="2" fontId="5" fillId="4" borderId="0" xfId="4" applyNumberFormat="1" applyFont="1" applyFill="1" applyBorder="1" applyAlignment="1">
      <alignment vertical="center"/>
    </xf>
    <xf numFmtId="164" fontId="7" fillId="5" borderId="0" xfId="2" applyNumberFormat="1" applyFont="1" applyFill="1" applyBorder="1" applyAlignment="1">
      <alignment vertical="center"/>
    </xf>
    <xf numFmtId="164" fontId="7" fillId="5" borderId="11" xfId="2" applyNumberFormat="1" applyFont="1" applyFill="1" applyBorder="1" applyAlignment="1">
      <alignment horizontal="center" vertical="center"/>
    </xf>
    <xf numFmtId="4" fontId="7" fillId="5" borderId="4" xfId="4" applyNumberFormat="1" applyFont="1" applyFill="1" applyBorder="1" applyAlignment="1">
      <alignment vertical="center"/>
    </xf>
    <xf numFmtId="4" fontId="7" fillId="5" borderId="2" xfId="4" applyNumberFormat="1" applyFont="1" applyFill="1" applyBorder="1" applyAlignment="1">
      <alignment vertical="center"/>
    </xf>
    <xf numFmtId="4" fontId="6" fillId="5" borderId="4" xfId="4" applyNumberFormat="1" applyFont="1" applyFill="1" applyBorder="1" applyAlignment="1">
      <alignment vertical="center"/>
    </xf>
    <xf numFmtId="4" fontId="6" fillId="5" borderId="2" xfId="4" applyNumberFormat="1" applyFont="1" applyFill="1" applyBorder="1" applyAlignment="1">
      <alignment vertical="center"/>
    </xf>
    <xf numFmtId="4" fontId="11" fillId="5" borderId="4" xfId="4" applyNumberFormat="1" applyFont="1" applyFill="1" applyBorder="1" applyAlignment="1">
      <alignment vertical="center"/>
    </xf>
    <xf numFmtId="4" fontId="11" fillId="5" borderId="2" xfId="4" applyNumberFormat="1" applyFont="1" applyFill="1" applyBorder="1" applyAlignment="1">
      <alignment vertical="center"/>
    </xf>
    <xf numFmtId="4" fontId="10" fillId="5" borderId="4" xfId="4" applyNumberFormat="1" applyFont="1" applyFill="1" applyBorder="1" applyAlignment="1">
      <alignment vertical="center"/>
    </xf>
    <xf numFmtId="4" fontId="12" fillId="5" borderId="4" xfId="4" applyNumberFormat="1" applyFont="1" applyFill="1" applyBorder="1" applyAlignment="1">
      <alignment vertical="center"/>
    </xf>
    <xf numFmtId="164" fontId="7" fillId="5" borderId="2" xfId="2" applyNumberFormat="1" applyFont="1" applyFill="1" applyBorder="1" applyAlignment="1">
      <alignment vertical="center"/>
    </xf>
    <xf numFmtId="164" fontId="7" fillId="5" borderId="3" xfId="2" applyNumberFormat="1" applyFont="1" applyFill="1" applyBorder="1" applyAlignment="1">
      <alignment horizontal="center" vertical="center"/>
    </xf>
    <xf numFmtId="164" fontId="16" fillId="5" borderId="2" xfId="2" applyNumberFormat="1" applyFont="1" applyFill="1" applyBorder="1" applyAlignment="1">
      <alignment vertical="center"/>
    </xf>
    <xf numFmtId="165" fontId="7" fillId="0" borderId="0" xfId="2" applyNumberFormat="1" applyFont="1" applyFill="1" applyBorder="1" applyAlignment="1">
      <alignment horizontal="left" indent="1"/>
    </xf>
    <xf numFmtId="165" fontId="7" fillId="0" borderId="0" xfId="2" applyNumberFormat="1" applyFont="1" applyFill="1" applyBorder="1" applyAlignment="1">
      <alignment horizontal="center"/>
    </xf>
    <xf numFmtId="4" fontId="0" fillId="0" borderId="0" xfId="0" applyNumberFormat="1" applyFont="1"/>
    <xf numFmtId="4" fontId="0" fillId="0" borderId="0" xfId="0" applyNumberFormat="1"/>
    <xf numFmtId="4" fontId="15" fillId="4" borderId="10" xfId="4" applyNumberFormat="1" applyFont="1" applyFill="1" applyBorder="1" applyAlignment="1">
      <alignment vertical="center"/>
    </xf>
    <xf numFmtId="4" fontId="15" fillId="4" borderId="0" xfId="4" applyNumberFormat="1" applyFont="1" applyFill="1" applyBorder="1" applyAlignment="1">
      <alignment vertical="center"/>
    </xf>
    <xf numFmtId="4" fontId="4" fillId="4" borderId="1" xfId="4" applyNumberFormat="1" applyFont="1" applyFill="1" applyBorder="1" applyAlignment="1">
      <alignment vertical="center"/>
    </xf>
    <xf numFmtId="4" fontId="5" fillId="4" borderId="0" xfId="4" applyNumberFormat="1" applyFont="1" applyFill="1" applyBorder="1" applyAlignment="1">
      <alignment vertical="center"/>
    </xf>
    <xf numFmtId="164" fontId="17" fillId="0" borderId="12" xfId="4" applyNumberFormat="1" applyFont="1" applyFill="1" applyBorder="1" applyAlignment="1">
      <alignment vertical="center"/>
    </xf>
    <xf numFmtId="164" fontId="7" fillId="0" borderId="3" xfId="2" applyNumberFormat="1" applyFont="1" applyFill="1" applyBorder="1" applyAlignment="1">
      <alignment horizontal="center" vertical="center"/>
    </xf>
    <xf numFmtId="4" fontId="7" fillId="0" borderId="4" xfId="2" applyNumberFormat="1" applyFont="1" applyFill="1" applyBorder="1" applyAlignment="1">
      <alignment vertical="center"/>
    </xf>
    <xf numFmtId="4" fontId="7" fillId="0" borderId="2" xfId="4" applyNumberFormat="1" applyFont="1" applyFill="1" applyBorder="1" applyAlignment="1">
      <alignment vertical="center"/>
    </xf>
    <xf numFmtId="4" fontId="18" fillId="0" borderId="4" xfId="2" applyNumberFormat="1" applyFont="1" applyFill="1" applyBorder="1" applyAlignment="1">
      <alignment vertical="center"/>
    </xf>
    <xf numFmtId="4" fontId="17" fillId="0" borderId="4" xfId="2" applyNumberFormat="1" applyFont="1" applyFill="1" applyBorder="1" applyAlignment="1">
      <alignment vertical="center"/>
    </xf>
    <xf numFmtId="4" fontId="17" fillId="0" borderId="2" xfId="4" applyNumberFormat="1" applyFont="1" applyFill="1" applyBorder="1" applyAlignment="1">
      <alignment vertical="center"/>
    </xf>
    <xf numFmtId="4" fontId="6" fillId="0" borderId="4" xfId="2" applyNumberFormat="1" applyFont="1" applyFill="1" applyBorder="1" applyAlignment="1">
      <alignment vertical="center"/>
    </xf>
    <xf numFmtId="4" fontId="19" fillId="0" borderId="4" xfId="2" applyNumberFormat="1" applyFont="1" applyFill="1" applyBorder="1" applyAlignment="1">
      <alignment vertical="center"/>
    </xf>
    <xf numFmtId="4" fontId="19" fillId="0" borderId="2" xfId="4" applyNumberFormat="1" applyFont="1" applyFill="1" applyBorder="1" applyAlignment="1">
      <alignment vertical="center"/>
    </xf>
    <xf numFmtId="4" fontId="20" fillId="0" borderId="4" xfId="2" applyNumberFormat="1" applyFont="1" applyFill="1" applyBorder="1" applyAlignment="1">
      <alignment vertical="center"/>
    </xf>
    <xf numFmtId="4" fontId="12" fillId="0" borderId="4" xfId="2" applyNumberFormat="1" applyFont="1" applyFill="1" applyBorder="1" applyAlignment="1">
      <alignment vertical="center"/>
    </xf>
    <xf numFmtId="164" fontId="7" fillId="0" borderId="13" xfId="4" applyNumberFormat="1" applyFont="1" applyFill="1" applyBorder="1" applyAlignment="1">
      <alignment vertical="center"/>
    </xf>
    <xf numFmtId="165" fontId="2" fillId="5" borderId="0" xfId="2" applyNumberFormat="1" applyFill="1" applyBorder="1"/>
    <xf numFmtId="4" fontId="11" fillId="5" borderId="0" xfId="4" applyNumberFormat="1" applyFont="1" applyFill="1" applyBorder="1" applyAlignment="1">
      <alignment vertical="center"/>
    </xf>
  </cellXfs>
  <cellStyles count="6">
    <cellStyle name="Comma [0]" xfId="1" builtinId="6"/>
    <cellStyle name="Comma [0] 2 3" xfId="3" xr:uid="{00000000-0005-0000-0000-000001000000}"/>
    <cellStyle name="Normal" xfId="0" builtinId="0"/>
    <cellStyle name="Normal 2 2" xfId="4" xr:uid="{00000000-0005-0000-0000-000003000000}"/>
    <cellStyle name="Normal 3" xfId="5" xr:uid="{00000000-0005-0000-0000-000004000000}"/>
    <cellStyle name="Normal 3 3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CE38"/>
  <sheetViews>
    <sheetView showGridLines="0" zoomScale="85" zoomScaleNormal="85" workbookViewId="0">
      <pane xSplit="38" ySplit="4" topLeftCell="BK5" activePane="bottomRight" state="frozen"/>
      <selection pane="topRight" activeCell="AH1" sqref="AH1"/>
      <selection pane="bottomLeft" activeCell="A5" sqref="A5"/>
      <selection pane="bottomRight" activeCell="BS14" sqref="BS14:CB28"/>
    </sheetView>
  </sheetViews>
  <sheetFormatPr defaultRowHeight="14.4" outlineLevelCol="1" x14ac:dyDescent="0.3"/>
  <cols>
    <col min="1" max="1" width="2.5546875" customWidth="1"/>
    <col min="2" max="2" width="35.88671875" bestFit="1" customWidth="1"/>
    <col min="4" max="7" width="9.109375" hidden="1" customWidth="1" outlineLevel="1"/>
    <col min="8" max="8" width="9.109375" collapsed="1"/>
    <col min="9" max="12" width="9.109375" hidden="1" customWidth="1" outlineLevel="1"/>
    <col min="13" max="13" width="9.109375" collapsed="1"/>
    <col min="14" max="17" width="9.109375" hidden="1" customWidth="1" outlineLevel="1"/>
    <col min="18" max="18" width="9.109375" collapsed="1"/>
    <col min="19" max="22" width="9.109375" hidden="1" customWidth="1" outlineLevel="1"/>
    <col min="23" max="23" width="9.109375" collapsed="1"/>
    <col min="24" max="27" width="9.109375" hidden="1" customWidth="1" outlineLevel="1"/>
    <col min="28" max="28" width="9.109375" collapsed="1"/>
    <col min="29" max="32" width="9.109375" customWidth="1" outlineLevel="1"/>
    <col min="35" max="38" width="9.109375" hidden="1" customWidth="1" outlineLevel="1"/>
    <col min="39" max="39" width="9.109375" collapsed="1"/>
    <col min="40" max="43" width="9.109375" hidden="1" customWidth="1" outlineLevel="1"/>
    <col min="44" max="44" width="9.109375" collapsed="1"/>
    <col min="45" max="48" width="9.109375" hidden="1" customWidth="1" outlineLevel="1"/>
    <col min="49" max="49" width="9.109375" collapsed="1"/>
    <col min="50" max="53" width="9.109375" customWidth="1" outlineLevel="1"/>
    <col min="55" max="58" width="9.109375" customWidth="1" outlineLevel="1"/>
    <col min="60" max="63" width="9.109375" customWidth="1" outlineLevel="1"/>
    <col min="66" max="69" width="9.109375" hidden="1" customWidth="1" outlineLevel="1"/>
    <col min="70" max="70" width="9.109375" collapsed="1"/>
    <col min="71" max="74" width="9.109375" customWidth="1" outlineLevel="1"/>
    <col min="76" max="79" width="9.109375" customWidth="1" outlineLevel="1"/>
  </cols>
  <sheetData>
    <row r="2" spans="2:80" ht="15.6" x14ac:dyDescent="0.3">
      <c r="H2" s="1" t="s">
        <v>61</v>
      </c>
      <c r="AM2" s="1" t="s">
        <v>62</v>
      </c>
      <c r="BN2" s="1"/>
    </row>
    <row r="3" spans="2:80" ht="15.6" x14ac:dyDescent="0.3">
      <c r="H3" s="2" t="s">
        <v>0</v>
      </c>
      <c r="AM3" s="2" t="s">
        <v>63</v>
      </c>
      <c r="BN3" s="2" t="s">
        <v>1</v>
      </c>
    </row>
    <row r="4" spans="2:80" x14ac:dyDescent="0.3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>
        <v>2018</v>
      </c>
      <c r="I4" s="5" t="s">
        <v>8</v>
      </c>
      <c r="J4" s="5" t="s">
        <v>9</v>
      </c>
      <c r="K4" s="5" t="s">
        <v>10</v>
      </c>
      <c r="L4" s="5" t="s">
        <v>11</v>
      </c>
      <c r="M4" s="6">
        <v>2019</v>
      </c>
      <c r="N4" s="5" t="s">
        <v>12</v>
      </c>
      <c r="O4" s="5" t="s">
        <v>13</v>
      </c>
      <c r="P4" s="5" t="s">
        <v>14</v>
      </c>
      <c r="Q4" s="5" t="s">
        <v>15</v>
      </c>
      <c r="R4" s="6">
        <v>2020</v>
      </c>
      <c r="S4" s="5" t="s">
        <v>16</v>
      </c>
      <c r="T4" s="5" t="s">
        <v>17</v>
      </c>
      <c r="U4" s="5" t="s">
        <v>18</v>
      </c>
      <c r="V4" s="5" t="s">
        <v>19</v>
      </c>
      <c r="W4" s="6">
        <v>2021</v>
      </c>
      <c r="X4" s="5" t="s">
        <v>20</v>
      </c>
      <c r="Y4" s="5" t="s">
        <v>21</v>
      </c>
      <c r="Z4" s="5" t="s">
        <v>22</v>
      </c>
      <c r="AA4" s="5" t="s">
        <v>23</v>
      </c>
      <c r="AB4" s="6">
        <v>2022</v>
      </c>
      <c r="AC4" s="5" t="s">
        <v>56</v>
      </c>
      <c r="AD4" s="5" t="s">
        <v>57</v>
      </c>
      <c r="AE4" s="5" t="s">
        <v>58</v>
      </c>
      <c r="AF4" s="5" t="s">
        <v>59</v>
      </c>
      <c r="AG4" s="6">
        <v>2023</v>
      </c>
      <c r="AI4" s="5" t="s">
        <v>4</v>
      </c>
      <c r="AJ4" s="5" t="s">
        <v>5</v>
      </c>
      <c r="AK4" s="5" t="s">
        <v>6</v>
      </c>
      <c r="AL4" s="5" t="s">
        <v>7</v>
      </c>
      <c r="AM4" s="6">
        <v>2018</v>
      </c>
      <c r="AN4" s="5" t="s">
        <v>8</v>
      </c>
      <c r="AO4" s="5" t="s">
        <v>9</v>
      </c>
      <c r="AP4" s="5" t="s">
        <v>10</v>
      </c>
      <c r="AQ4" s="5" t="s">
        <v>11</v>
      </c>
      <c r="AR4" s="6">
        <v>2019</v>
      </c>
      <c r="AS4" s="5" t="s">
        <v>12</v>
      </c>
      <c r="AT4" s="5" t="s">
        <v>13</v>
      </c>
      <c r="AU4" s="5" t="s">
        <v>14</v>
      </c>
      <c r="AV4" s="5" t="s">
        <v>15</v>
      </c>
      <c r="AW4" s="6">
        <v>2020</v>
      </c>
      <c r="AX4" s="5" t="s">
        <v>16</v>
      </c>
      <c r="AY4" s="5" t="s">
        <v>17</v>
      </c>
      <c r="AZ4" s="5" t="s">
        <v>18</v>
      </c>
      <c r="BA4" s="5" t="s">
        <v>19</v>
      </c>
      <c r="BB4" s="6">
        <v>2021</v>
      </c>
      <c r="BC4" s="5" t="s">
        <v>20</v>
      </c>
      <c r="BD4" s="5" t="s">
        <v>21</v>
      </c>
      <c r="BE4" s="5" t="s">
        <v>22</v>
      </c>
      <c r="BF4" s="5" t="s">
        <v>23</v>
      </c>
      <c r="BG4" s="6">
        <v>2022</v>
      </c>
      <c r="BH4" s="5" t="s">
        <v>56</v>
      </c>
      <c r="BI4" s="5" t="s">
        <v>57</v>
      </c>
      <c r="BJ4" s="5" t="s">
        <v>58</v>
      </c>
      <c r="BK4" s="5" t="s">
        <v>59</v>
      </c>
      <c r="BL4" s="6">
        <v>2023</v>
      </c>
      <c r="BN4" s="5" t="s">
        <v>16</v>
      </c>
      <c r="BO4" s="5" t="s">
        <v>17</v>
      </c>
      <c r="BP4" s="5" t="s">
        <v>18</v>
      </c>
      <c r="BQ4" s="5" t="s">
        <v>19</v>
      </c>
      <c r="BR4" s="6">
        <v>2021</v>
      </c>
      <c r="BS4" s="5" t="s">
        <v>20</v>
      </c>
      <c r="BT4" s="5" t="s">
        <v>21</v>
      </c>
      <c r="BU4" s="5" t="s">
        <v>22</v>
      </c>
      <c r="BV4" s="5" t="s">
        <v>23</v>
      </c>
      <c r="BW4" s="6">
        <v>2022</v>
      </c>
      <c r="BX4" s="5" t="s">
        <v>56</v>
      </c>
      <c r="BY4" s="5" t="s">
        <v>57</v>
      </c>
      <c r="BZ4" s="5" t="s">
        <v>58</v>
      </c>
      <c r="CA4" s="5" t="s">
        <v>59</v>
      </c>
      <c r="CB4" s="6">
        <v>2023</v>
      </c>
    </row>
    <row r="5" spans="2:80" x14ac:dyDescent="0.3">
      <c r="B5" s="7" t="s">
        <v>24</v>
      </c>
    </row>
    <row r="6" spans="2:80" x14ac:dyDescent="0.3">
      <c r="B6" s="8" t="s">
        <v>25</v>
      </c>
      <c r="C6" s="9" t="s">
        <v>26</v>
      </c>
      <c r="D6" s="10">
        <v>3.898466482999674</v>
      </c>
      <c r="E6" s="11">
        <v>3.6973677479997802</v>
      </c>
      <c r="F6" s="11">
        <v>3.457830465999634</v>
      </c>
      <c r="G6" s="11">
        <v>3.3563353019996356</v>
      </c>
      <c r="H6" s="12">
        <v>3.6024999997496812</v>
      </c>
      <c r="I6" s="13">
        <v>2.8790300548984162</v>
      </c>
      <c r="J6" s="14">
        <v>2.734028717362055</v>
      </c>
      <c r="K6" s="14">
        <v>2.8210084604779078</v>
      </c>
      <c r="L6" s="14">
        <v>2.6219327672616197</v>
      </c>
      <c r="M6" s="15">
        <v>2.7639999999999993</v>
      </c>
      <c r="N6" s="13">
        <v>-1.5424130571616199</v>
      </c>
      <c r="O6" s="14">
        <v>-8.6726777292667094</v>
      </c>
      <c r="P6" s="14">
        <v>-2.0681017649251601</v>
      </c>
      <c r="Q6" s="14">
        <v>-0.50461135723298101</v>
      </c>
      <c r="R6" s="15">
        <v>-3.1969509771466176</v>
      </c>
      <c r="S6" s="16">
        <v>3.4299999999999997</v>
      </c>
      <c r="T6" s="17">
        <v>12.21000000000001</v>
      </c>
      <c r="U6" s="17">
        <v>4.4200000000000239</v>
      </c>
      <c r="V6" s="17">
        <v>2.5500000000000078</v>
      </c>
      <c r="W6" s="18">
        <v>5.6525000000000105</v>
      </c>
      <c r="X6" s="19">
        <v>3.3900000000000263</v>
      </c>
      <c r="Y6" s="20">
        <v>4.0000000000000258</v>
      </c>
      <c r="Z6" s="17">
        <v>4.8200000000000021</v>
      </c>
      <c r="AA6" s="17">
        <v>5.4300000000000015</v>
      </c>
      <c r="AB6" s="21">
        <v>4.4100000000000144</v>
      </c>
      <c r="AC6" s="19">
        <v>4.8899999999999944</v>
      </c>
      <c r="AD6" s="20">
        <v>4.0599999999999525</v>
      </c>
      <c r="AE6" s="17">
        <v>3.2100000000000017</v>
      </c>
      <c r="AF6" s="17">
        <v>2.4000000000000021</v>
      </c>
      <c r="AG6" s="21">
        <v>3.6399999999999872</v>
      </c>
      <c r="AI6" s="10">
        <v>3.898466482999674</v>
      </c>
      <c r="AJ6" s="11">
        <v>3.6973677479997802</v>
      </c>
      <c r="AK6" s="11">
        <v>3.457830465999634</v>
      </c>
      <c r="AL6" s="11">
        <v>3.3563353019996356</v>
      </c>
      <c r="AM6" s="12">
        <v>3.6024999997496812</v>
      </c>
      <c r="AN6" s="13">
        <v>2.8790300548984162</v>
      </c>
      <c r="AO6" s="14">
        <v>2.734028717362055</v>
      </c>
      <c r="AP6" s="14">
        <v>2.8210084604779078</v>
      </c>
      <c r="AQ6" s="14">
        <v>2.6219327672616197</v>
      </c>
      <c r="AR6" s="15">
        <v>2.7639999999999993</v>
      </c>
      <c r="AS6" s="13">
        <v>-1.5924130571616206</v>
      </c>
      <c r="AT6" s="14">
        <v>-8.7226777292667066</v>
      </c>
      <c r="AU6" s="14">
        <v>-2.1181017649251599</v>
      </c>
      <c r="AV6" s="14">
        <v>-0.55461135723298105</v>
      </c>
      <c r="AW6" s="15">
        <v>-3.2469509771466165</v>
      </c>
      <c r="AX6" s="16">
        <v>3.43</v>
      </c>
      <c r="AY6" s="17">
        <v>12.21</v>
      </c>
      <c r="AZ6" s="17">
        <v>4.41</v>
      </c>
      <c r="BA6" s="17">
        <v>2.5499999999999998</v>
      </c>
      <c r="BB6" s="18">
        <v>5.65</v>
      </c>
      <c r="BC6" s="19">
        <v>3.37</v>
      </c>
      <c r="BD6" s="20">
        <v>3.98</v>
      </c>
      <c r="BE6" s="17">
        <v>4.8</v>
      </c>
      <c r="BF6" s="17">
        <v>5.41</v>
      </c>
      <c r="BG6" s="21">
        <v>4.3899999999999997</v>
      </c>
      <c r="BH6" s="19">
        <v>4.9400000000000004</v>
      </c>
      <c r="BI6" s="20">
        <v>4.0999999999999996</v>
      </c>
      <c r="BJ6" s="17">
        <v>3.25</v>
      </c>
      <c r="BK6" s="17">
        <v>2.4500000000000002</v>
      </c>
      <c r="BL6" s="21">
        <v>3.69</v>
      </c>
      <c r="BN6" s="16">
        <f t="shared" ref="BN6:CB6" si="0">AX6-S6</f>
        <v>0</v>
      </c>
      <c r="BO6" s="17">
        <f t="shared" si="0"/>
        <v>0</v>
      </c>
      <c r="BP6" s="17">
        <f t="shared" si="0"/>
        <v>-1.0000000000023768E-2</v>
      </c>
      <c r="BQ6" s="17">
        <f t="shared" si="0"/>
        <v>-7.9936057773011271E-15</v>
      </c>
      <c r="BR6" s="18">
        <f t="shared" si="0"/>
        <v>-2.5000000000101608E-3</v>
      </c>
      <c r="BS6" s="19">
        <f t="shared" si="0"/>
        <v>-2.0000000000026219E-2</v>
      </c>
      <c r="BT6" s="20">
        <f t="shared" si="0"/>
        <v>-2.0000000000025775E-2</v>
      </c>
      <c r="BU6" s="17">
        <f t="shared" si="0"/>
        <v>-2.0000000000002238E-2</v>
      </c>
      <c r="BV6" s="17">
        <f t="shared" si="0"/>
        <v>-2.000000000000135E-2</v>
      </c>
      <c r="BW6" s="21">
        <f t="shared" si="0"/>
        <v>-2.0000000000014673E-2</v>
      </c>
      <c r="BX6" s="19">
        <f t="shared" si="0"/>
        <v>5.000000000000604E-2</v>
      </c>
      <c r="BY6" s="20">
        <f t="shared" si="0"/>
        <v>4.0000000000047109E-2</v>
      </c>
      <c r="BZ6" s="17">
        <f t="shared" si="0"/>
        <v>3.9999999999998259E-2</v>
      </c>
      <c r="CA6" s="17">
        <f t="shared" si="0"/>
        <v>4.9999999999998046E-2</v>
      </c>
      <c r="CB6" s="21">
        <f t="shared" si="0"/>
        <v>5.0000000000012701E-2</v>
      </c>
    </row>
    <row r="7" spans="2:80" x14ac:dyDescent="0.3">
      <c r="B7" s="22" t="s">
        <v>27</v>
      </c>
      <c r="C7" s="23" t="s">
        <v>28</v>
      </c>
      <c r="D7" s="24">
        <v>64</v>
      </c>
      <c r="E7" s="25">
        <v>73</v>
      </c>
      <c r="F7" s="25">
        <v>77</v>
      </c>
      <c r="G7" s="25">
        <v>69</v>
      </c>
      <c r="H7" s="26">
        <v>70.75</v>
      </c>
      <c r="I7" s="24">
        <v>58.334062500000002</v>
      </c>
      <c r="J7" s="25">
        <v>67.099999999999994</v>
      </c>
      <c r="K7" s="25">
        <v>59.97999999999999</v>
      </c>
      <c r="L7" s="25">
        <v>60.705151520000001</v>
      </c>
      <c r="M7" s="27">
        <v>61.529803505000004</v>
      </c>
      <c r="N7" s="24">
        <v>51.409999999999989</v>
      </c>
      <c r="O7" s="25">
        <v>31.58</v>
      </c>
      <c r="P7" s="25">
        <v>41.879999999999988</v>
      </c>
      <c r="Q7" s="25">
        <v>43.13</v>
      </c>
      <c r="R7" s="27">
        <v>41.999999999999993</v>
      </c>
      <c r="S7" s="28">
        <v>60.11</v>
      </c>
      <c r="T7" s="29">
        <v>68.64</v>
      </c>
      <c r="U7" s="29">
        <v>70.69</v>
      </c>
      <c r="V7" s="29">
        <v>78.03</v>
      </c>
      <c r="W7" s="30">
        <v>69.367500000000007</v>
      </c>
      <c r="X7" s="28">
        <v>73</v>
      </c>
      <c r="Y7" s="29">
        <v>65</v>
      </c>
      <c r="Z7" s="29">
        <v>64</v>
      </c>
      <c r="AA7" s="29">
        <v>63</v>
      </c>
      <c r="AB7" s="31">
        <v>66.25</v>
      </c>
      <c r="AC7" s="28">
        <v>62</v>
      </c>
      <c r="AD7" s="29">
        <v>61</v>
      </c>
      <c r="AE7" s="29">
        <v>62</v>
      </c>
      <c r="AF7" s="29">
        <v>64</v>
      </c>
      <c r="AG7" s="31">
        <v>62.25</v>
      </c>
      <c r="AI7" s="24">
        <v>64</v>
      </c>
      <c r="AJ7" s="25">
        <v>73</v>
      </c>
      <c r="AK7" s="25">
        <v>77</v>
      </c>
      <c r="AL7" s="25">
        <v>69</v>
      </c>
      <c r="AM7" s="26">
        <v>70.75</v>
      </c>
      <c r="AN7" s="24">
        <v>58.334062500000002</v>
      </c>
      <c r="AO7" s="25">
        <v>67.099999999999994</v>
      </c>
      <c r="AP7" s="25">
        <v>59.97999999999999</v>
      </c>
      <c r="AQ7" s="25">
        <v>60.705151520000001</v>
      </c>
      <c r="AR7" s="27">
        <v>61.529803505000004</v>
      </c>
      <c r="AS7" s="24">
        <v>51.409999999999989</v>
      </c>
      <c r="AT7" s="25">
        <v>31.58</v>
      </c>
      <c r="AU7" s="25">
        <v>41.879999999999988</v>
      </c>
      <c r="AV7" s="25">
        <v>43.13</v>
      </c>
      <c r="AW7" s="27">
        <v>41.999999999999993</v>
      </c>
      <c r="AX7" s="28">
        <v>60.11</v>
      </c>
      <c r="AY7" s="29">
        <v>66.569999999999993</v>
      </c>
      <c r="AZ7" s="29">
        <v>70.69</v>
      </c>
      <c r="BA7" s="29">
        <v>77.459999999999994</v>
      </c>
      <c r="BB7" s="30">
        <v>68.709999999999994</v>
      </c>
      <c r="BC7" s="28">
        <v>73</v>
      </c>
      <c r="BD7" s="29">
        <v>65</v>
      </c>
      <c r="BE7" s="29">
        <v>64</v>
      </c>
      <c r="BF7" s="29">
        <v>63</v>
      </c>
      <c r="BG7" s="31">
        <v>66.25</v>
      </c>
      <c r="BH7" s="28">
        <v>62</v>
      </c>
      <c r="BI7" s="29">
        <v>61</v>
      </c>
      <c r="BJ7" s="29">
        <v>62</v>
      </c>
      <c r="BK7" s="29">
        <v>64</v>
      </c>
      <c r="BL7" s="31">
        <v>62.25</v>
      </c>
      <c r="BN7" s="28">
        <f t="shared" ref="BN7:BN33" si="1">AX7-S7</f>
        <v>0</v>
      </c>
      <c r="BO7" s="29">
        <f t="shared" ref="BO7:CB9" si="2">AY7-T7</f>
        <v>-2.0700000000000074</v>
      </c>
      <c r="BP7" s="29">
        <f t="shared" si="2"/>
        <v>0</v>
      </c>
      <c r="BQ7" s="29">
        <f t="shared" si="2"/>
        <v>-0.57000000000000739</v>
      </c>
      <c r="BR7" s="30">
        <f t="shared" si="2"/>
        <v>-0.65750000000001307</v>
      </c>
      <c r="BS7" s="28">
        <f t="shared" si="2"/>
        <v>0</v>
      </c>
      <c r="BT7" s="29">
        <f t="shared" si="2"/>
        <v>0</v>
      </c>
      <c r="BU7" s="29">
        <f t="shared" si="2"/>
        <v>0</v>
      </c>
      <c r="BV7" s="29">
        <f t="shared" si="2"/>
        <v>0</v>
      </c>
      <c r="BW7" s="31">
        <f t="shared" si="2"/>
        <v>0</v>
      </c>
      <c r="BX7" s="28">
        <f t="shared" si="2"/>
        <v>0</v>
      </c>
      <c r="BY7" s="29">
        <f t="shared" si="2"/>
        <v>0</v>
      </c>
      <c r="BZ7" s="29">
        <f t="shared" si="2"/>
        <v>0</v>
      </c>
      <c r="CA7" s="29">
        <f t="shared" si="2"/>
        <v>0</v>
      </c>
      <c r="CB7" s="31">
        <f t="shared" si="2"/>
        <v>0</v>
      </c>
    </row>
    <row r="8" spans="2:80" x14ac:dyDescent="0.3">
      <c r="B8" s="8" t="s">
        <v>29</v>
      </c>
      <c r="C8" s="9" t="s">
        <v>26</v>
      </c>
      <c r="D8" s="13">
        <v>-1.1127180920000423</v>
      </c>
      <c r="E8" s="14">
        <v>4.7889722979995941</v>
      </c>
      <c r="F8" s="14">
        <v>-2.7424075920003954</v>
      </c>
      <c r="G8" s="14">
        <v>-12.264120100000198</v>
      </c>
      <c r="H8" s="12">
        <v>-2.8325683715002605</v>
      </c>
      <c r="I8" s="13">
        <v>-6.131713679000006</v>
      </c>
      <c r="J8" s="14">
        <v>-4.6891540770002793</v>
      </c>
      <c r="K8" s="14">
        <v>-6.8323173980001979</v>
      </c>
      <c r="L8" s="32">
        <v>5.6379030239999128</v>
      </c>
      <c r="M8" s="15">
        <v>-3.0038205325001424</v>
      </c>
      <c r="N8" s="13">
        <v>1.4600000000000168</v>
      </c>
      <c r="O8" s="14">
        <v>-10.409999999999975</v>
      </c>
      <c r="P8" s="14">
        <v>-1.7200000000000104</v>
      </c>
      <c r="Q8" s="32">
        <v>7.4900000000000189</v>
      </c>
      <c r="R8" s="15">
        <v>-0.79499999999998772</v>
      </c>
      <c r="S8" s="16">
        <v>23.730000000000008</v>
      </c>
      <c r="T8" s="17">
        <v>58.519999999999996</v>
      </c>
      <c r="U8" s="17">
        <v>79.499999999999972</v>
      </c>
      <c r="V8" s="33">
        <v>87.749999999999943</v>
      </c>
      <c r="W8" s="18">
        <v>62.374999999999979</v>
      </c>
      <c r="X8" s="19">
        <v>36.960000000000036</v>
      </c>
      <c r="Y8" s="20">
        <v>11.569999999999991</v>
      </c>
      <c r="Z8" s="20">
        <v>-9.319999999999995</v>
      </c>
      <c r="AA8" s="20">
        <v>-19.069999999999997</v>
      </c>
      <c r="AB8" s="21">
        <v>5.0350000000000099</v>
      </c>
      <c r="AC8" s="19">
        <v>-14.339999999999996</v>
      </c>
      <c r="AD8" s="20">
        <v>-9.2800000000000225</v>
      </c>
      <c r="AE8" s="20">
        <v>-1.8500000000000183</v>
      </c>
      <c r="AF8" s="20">
        <v>-2.9499999999999971</v>
      </c>
      <c r="AG8" s="21">
        <v>-7.1050000000000084</v>
      </c>
      <c r="AI8" s="13">
        <v>-1.1127180920000423</v>
      </c>
      <c r="AJ8" s="14">
        <v>4.7889722979995941</v>
      </c>
      <c r="AK8" s="14">
        <v>-2.7424075920003954</v>
      </c>
      <c r="AL8" s="14">
        <v>-12.264120100000198</v>
      </c>
      <c r="AM8" s="12">
        <v>-2.8325683715002605</v>
      </c>
      <c r="AN8" s="13">
        <v>-6.131713679000006</v>
      </c>
      <c r="AO8" s="14">
        <v>-4.6891540770002793</v>
      </c>
      <c r="AP8" s="14">
        <v>-6.8323173980001979</v>
      </c>
      <c r="AQ8" s="32">
        <v>5.6379030239999128</v>
      </c>
      <c r="AR8" s="15">
        <v>-3.0038205325001424</v>
      </c>
      <c r="AS8" s="13">
        <v>1.4600000000000168</v>
      </c>
      <c r="AT8" s="14">
        <v>-10.409999999999975</v>
      </c>
      <c r="AU8" s="14">
        <v>-1.7200000000000104</v>
      </c>
      <c r="AV8" s="32">
        <v>7.4900000000000189</v>
      </c>
      <c r="AW8" s="15">
        <v>-0.79499999999998772</v>
      </c>
      <c r="AX8" s="16">
        <v>23.73</v>
      </c>
      <c r="AY8" s="17">
        <v>58.52</v>
      </c>
      <c r="AZ8" s="17">
        <v>79.540000000000006</v>
      </c>
      <c r="BA8" s="33">
        <v>76.55</v>
      </c>
      <c r="BB8" s="18">
        <v>59.59</v>
      </c>
      <c r="BC8" s="19">
        <v>30.58</v>
      </c>
      <c r="BD8" s="20">
        <v>7.89</v>
      </c>
      <c r="BE8" s="20">
        <v>-9.11</v>
      </c>
      <c r="BF8" s="20">
        <v>-18.34</v>
      </c>
      <c r="BG8" s="21">
        <v>2.76</v>
      </c>
      <c r="BH8" s="19">
        <v>-13.04</v>
      </c>
      <c r="BI8" s="20">
        <v>-8.42</v>
      </c>
      <c r="BJ8" s="20">
        <v>-2.97</v>
      </c>
      <c r="BK8" s="20">
        <v>-3.97</v>
      </c>
      <c r="BL8" s="21">
        <v>-7.1</v>
      </c>
      <c r="BN8" s="16">
        <f t="shared" si="1"/>
        <v>0</v>
      </c>
      <c r="BO8" s="17">
        <f t="shared" si="2"/>
        <v>0</v>
      </c>
      <c r="BP8" s="17">
        <f t="shared" si="2"/>
        <v>4.0000000000034674E-2</v>
      </c>
      <c r="BQ8" s="33">
        <f t="shared" si="2"/>
        <v>-11.199999999999946</v>
      </c>
      <c r="BR8" s="18">
        <f t="shared" si="2"/>
        <v>-2.7849999999999753</v>
      </c>
      <c r="BS8" s="19">
        <f t="shared" si="2"/>
        <v>-6.3800000000000381</v>
      </c>
      <c r="BT8" s="20">
        <f t="shared" si="2"/>
        <v>-3.6799999999999917</v>
      </c>
      <c r="BU8" s="20">
        <f t="shared" si="2"/>
        <v>0.20999999999999552</v>
      </c>
      <c r="BV8" s="20">
        <f t="shared" si="2"/>
        <v>0.72999999999999687</v>
      </c>
      <c r="BW8" s="21">
        <f t="shared" si="2"/>
        <v>-2.2750000000000101</v>
      </c>
      <c r="BX8" s="19">
        <f t="shared" si="2"/>
        <v>1.2999999999999972</v>
      </c>
      <c r="BY8" s="20">
        <f t="shared" si="2"/>
        <v>0.86000000000002252</v>
      </c>
      <c r="BZ8" s="20">
        <f t="shared" si="2"/>
        <v>-1.1199999999999819</v>
      </c>
      <c r="CA8" s="20">
        <f t="shared" si="2"/>
        <v>-1.0200000000000031</v>
      </c>
      <c r="CB8" s="21">
        <f t="shared" si="2"/>
        <v>5.0000000000087752E-3</v>
      </c>
    </row>
    <row r="9" spans="2:80" x14ac:dyDescent="0.3">
      <c r="B9" s="8" t="s">
        <v>30</v>
      </c>
      <c r="C9" s="9" t="s">
        <v>31</v>
      </c>
      <c r="D9" s="34">
        <v>1.75</v>
      </c>
      <c r="E9" s="35">
        <v>2</v>
      </c>
      <c r="F9" s="35">
        <v>2.25</v>
      </c>
      <c r="G9" s="35">
        <v>2.5</v>
      </c>
      <c r="H9" s="36">
        <v>2.5</v>
      </c>
      <c r="I9" s="34">
        <v>2.5</v>
      </c>
      <c r="J9" s="35">
        <v>2.5</v>
      </c>
      <c r="K9" s="35">
        <v>2</v>
      </c>
      <c r="L9" s="35">
        <v>1.75</v>
      </c>
      <c r="M9" s="37">
        <v>1.75</v>
      </c>
      <c r="N9" s="34">
        <v>0.25</v>
      </c>
      <c r="O9" s="35">
        <v>0.25</v>
      </c>
      <c r="P9" s="35">
        <v>0.25</v>
      </c>
      <c r="Q9" s="35">
        <v>0.25</v>
      </c>
      <c r="R9" s="37">
        <v>0.25</v>
      </c>
      <c r="S9" s="38">
        <v>0.25</v>
      </c>
      <c r="T9" s="39">
        <v>0.25</v>
      </c>
      <c r="U9" s="39">
        <v>0.25</v>
      </c>
      <c r="V9" s="39">
        <v>0.25</v>
      </c>
      <c r="W9" s="40">
        <v>0.25</v>
      </c>
      <c r="X9" s="38">
        <v>0.25</v>
      </c>
      <c r="Y9" s="39">
        <v>0.25</v>
      </c>
      <c r="Z9" s="39">
        <v>0.5</v>
      </c>
      <c r="AA9" s="39">
        <v>0.5</v>
      </c>
      <c r="AB9" s="41">
        <v>0.5</v>
      </c>
      <c r="AC9" s="38">
        <v>0.5</v>
      </c>
      <c r="AD9" s="39">
        <v>0.75</v>
      </c>
      <c r="AE9" s="39">
        <v>0.75</v>
      </c>
      <c r="AF9" s="39">
        <v>1</v>
      </c>
      <c r="AG9" s="41">
        <v>1</v>
      </c>
      <c r="AI9" s="34">
        <v>1.75</v>
      </c>
      <c r="AJ9" s="35">
        <v>2</v>
      </c>
      <c r="AK9" s="35">
        <v>2.25</v>
      </c>
      <c r="AL9" s="35">
        <v>2.5</v>
      </c>
      <c r="AM9" s="36">
        <v>2.5</v>
      </c>
      <c r="AN9" s="34">
        <v>2.5</v>
      </c>
      <c r="AO9" s="35">
        <v>2.5</v>
      </c>
      <c r="AP9" s="35">
        <v>2</v>
      </c>
      <c r="AQ9" s="35">
        <v>1.75</v>
      </c>
      <c r="AR9" s="37">
        <v>1.75</v>
      </c>
      <c r="AS9" s="34">
        <v>0.25</v>
      </c>
      <c r="AT9" s="35">
        <v>0.25</v>
      </c>
      <c r="AU9" s="35">
        <v>0.25</v>
      </c>
      <c r="AV9" s="35">
        <v>0.25</v>
      </c>
      <c r="AW9" s="37">
        <v>0.25</v>
      </c>
      <c r="AX9" s="38">
        <v>0.25</v>
      </c>
      <c r="AY9" s="39">
        <v>0.25</v>
      </c>
      <c r="AZ9" s="39">
        <v>0.25</v>
      </c>
      <c r="BA9" s="39">
        <v>0.25</v>
      </c>
      <c r="BB9" s="40">
        <v>0.25</v>
      </c>
      <c r="BC9" s="38">
        <v>0.5</v>
      </c>
      <c r="BD9" s="39">
        <v>0.75</v>
      </c>
      <c r="BE9" s="39">
        <v>1</v>
      </c>
      <c r="BF9" s="39">
        <v>1.25</v>
      </c>
      <c r="BG9" s="41">
        <v>1.25</v>
      </c>
      <c r="BH9" s="38">
        <v>1.5</v>
      </c>
      <c r="BI9" s="39">
        <v>1.75</v>
      </c>
      <c r="BJ9" s="39">
        <v>1.75</v>
      </c>
      <c r="BK9" s="39">
        <v>2</v>
      </c>
      <c r="BL9" s="41">
        <v>2</v>
      </c>
      <c r="BN9" s="38">
        <f t="shared" si="1"/>
        <v>0</v>
      </c>
      <c r="BO9" s="39">
        <f t="shared" si="2"/>
        <v>0</v>
      </c>
      <c r="BP9" s="39">
        <f t="shared" si="2"/>
        <v>0</v>
      </c>
      <c r="BQ9" s="39">
        <f t="shared" si="2"/>
        <v>0</v>
      </c>
      <c r="BR9" s="40">
        <f t="shared" si="2"/>
        <v>0</v>
      </c>
      <c r="BS9" s="38">
        <f t="shared" si="2"/>
        <v>0.25</v>
      </c>
      <c r="BT9" s="39">
        <f t="shared" si="2"/>
        <v>0.5</v>
      </c>
      <c r="BU9" s="39">
        <f t="shared" si="2"/>
        <v>0.5</v>
      </c>
      <c r="BV9" s="39">
        <f t="shared" si="2"/>
        <v>0.75</v>
      </c>
      <c r="BW9" s="41">
        <f t="shared" si="2"/>
        <v>0.75</v>
      </c>
      <c r="BX9" s="38">
        <f t="shared" si="2"/>
        <v>1</v>
      </c>
      <c r="BY9" s="39">
        <f t="shared" si="2"/>
        <v>1</v>
      </c>
      <c r="BZ9" s="39">
        <f t="shared" si="2"/>
        <v>1</v>
      </c>
      <c r="CA9" s="39">
        <f t="shared" si="2"/>
        <v>1</v>
      </c>
      <c r="CB9" s="41">
        <f t="shared" si="2"/>
        <v>1</v>
      </c>
    </row>
    <row r="10" spans="2:80" x14ac:dyDescent="0.3">
      <c r="AB10" s="42"/>
      <c r="AG10" s="42"/>
      <c r="BG10" s="42"/>
      <c r="BL10" s="42"/>
      <c r="BW10" s="42"/>
      <c r="CB10" s="42"/>
    </row>
    <row r="11" spans="2:80" x14ac:dyDescent="0.3">
      <c r="B11" s="8" t="s">
        <v>64</v>
      </c>
      <c r="C11" s="43" t="s">
        <v>31</v>
      </c>
      <c r="D11" s="44">
        <v>4.25</v>
      </c>
      <c r="E11" s="45">
        <v>5.25</v>
      </c>
      <c r="F11" s="45">
        <v>5.75</v>
      </c>
      <c r="G11" s="45">
        <v>6</v>
      </c>
      <c r="H11" s="46">
        <v>6</v>
      </c>
      <c r="I11" s="44">
        <v>6</v>
      </c>
      <c r="J11" s="45">
        <v>6</v>
      </c>
      <c r="K11" s="45">
        <v>5.25</v>
      </c>
      <c r="L11" s="45">
        <v>5</v>
      </c>
      <c r="M11" s="47">
        <v>5</v>
      </c>
      <c r="N11" s="44">
        <v>4.5</v>
      </c>
      <c r="O11" s="45">
        <v>4.25</v>
      </c>
      <c r="P11" s="45">
        <v>4</v>
      </c>
      <c r="Q11" s="45">
        <v>3.75</v>
      </c>
      <c r="R11" s="47">
        <v>3.75</v>
      </c>
      <c r="S11" s="48">
        <v>3.5</v>
      </c>
      <c r="T11" s="49">
        <v>3.5</v>
      </c>
      <c r="U11" s="49">
        <v>3.5</v>
      </c>
      <c r="V11" s="49">
        <v>3.5</v>
      </c>
      <c r="W11" s="50">
        <v>3.5</v>
      </c>
      <c r="X11" s="51">
        <v>3.5</v>
      </c>
      <c r="Y11" s="52">
        <v>3.5</v>
      </c>
      <c r="Z11" s="49">
        <v>3.5</v>
      </c>
      <c r="AA11" s="49">
        <v>3.5</v>
      </c>
      <c r="AB11" s="53">
        <v>3.5</v>
      </c>
      <c r="AC11" s="51">
        <v>3.5</v>
      </c>
      <c r="AD11" s="52">
        <v>3.5</v>
      </c>
      <c r="AE11" s="49">
        <v>3.5</v>
      </c>
      <c r="AF11" s="49">
        <v>3.5</v>
      </c>
      <c r="AG11" s="53">
        <v>3.5</v>
      </c>
      <c r="AI11" s="44">
        <v>4.25</v>
      </c>
      <c r="AJ11" s="45">
        <v>5.25</v>
      </c>
      <c r="AK11" s="45">
        <v>5.75</v>
      </c>
      <c r="AL11" s="45">
        <v>6</v>
      </c>
      <c r="AM11" s="46">
        <v>6</v>
      </c>
      <c r="AN11" s="44">
        <v>6</v>
      </c>
      <c r="AO11" s="45">
        <v>6</v>
      </c>
      <c r="AP11" s="45">
        <v>5.25</v>
      </c>
      <c r="AQ11" s="45">
        <v>5</v>
      </c>
      <c r="AR11" s="47">
        <v>5</v>
      </c>
      <c r="AS11" s="44">
        <v>4.5</v>
      </c>
      <c r="AT11" s="45">
        <v>4.25</v>
      </c>
      <c r="AU11" s="45">
        <v>4</v>
      </c>
      <c r="AV11" s="45">
        <v>3.75</v>
      </c>
      <c r="AW11" s="47">
        <v>3.75</v>
      </c>
      <c r="AX11" s="48">
        <v>3.5</v>
      </c>
      <c r="AY11" s="49">
        <v>3.5</v>
      </c>
      <c r="AZ11" s="49">
        <v>3.5</v>
      </c>
      <c r="BA11" s="49">
        <v>3.5</v>
      </c>
      <c r="BB11" s="50">
        <v>3.5</v>
      </c>
      <c r="BC11" s="51">
        <v>3.62</v>
      </c>
      <c r="BD11" s="52">
        <v>3.62</v>
      </c>
      <c r="BE11" s="49">
        <v>3.62</v>
      </c>
      <c r="BF11" s="49">
        <v>3.62</v>
      </c>
      <c r="BG11" s="53">
        <v>3.62</v>
      </c>
      <c r="BH11" s="51">
        <v>3.75</v>
      </c>
      <c r="BI11" s="52">
        <v>3.75</v>
      </c>
      <c r="BJ11" s="49">
        <v>3.75</v>
      </c>
      <c r="BK11" s="49">
        <v>3.75</v>
      </c>
      <c r="BL11" s="53">
        <v>3.75</v>
      </c>
      <c r="BN11" s="48">
        <f t="shared" si="1"/>
        <v>0</v>
      </c>
      <c r="BO11" s="49">
        <f t="shared" ref="BO11:CB12" si="3">AY11-T11</f>
        <v>0</v>
      </c>
      <c r="BP11" s="49">
        <f t="shared" si="3"/>
        <v>0</v>
      </c>
      <c r="BQ11" s="49">
        <f t="shared" si="3"/>
        <v>0</v>
      </c>
      <c r="BR11" s="50">
        <f t="shared" si="3"/>
        <v>0</v>
      </c>
      <c r="BS11" s="51">
        <f t="shared" si="3"/>
        <v>0.12000000000000011</v>
      </c>
      <c r="BT11" s="52">
        <f t="shared" si="3"/>
        <v>0.12000000000000011</v>
      </c>
      <c r="BU11" s="49">
        <f t="shared" si="3"/>
        <v>0.12000000000000011</v>
      </c>
      <c r="BV11" s="49">
        <f t="shared" si="3"/>
        <v>0.12000000000000011</v>
      </c>
      <c r="BW11" s="53">
        <f t="shared" si="3"/>
        <v>0.12000000000000011</v>
      </c>
      <c r="BX11" s="51">
        <f t="shared" si="3"/>
        <v>0.25</v>
      </c>
      <c r="BY11" s="52">
        <f t="shared" si="3"/>
        <v>0.25</v>
      </c>
      <c r="BZ11" s="49">
        <f t="shared" si="3"/>
        <v>0.25</v>
      </c>
      <c r="CA11" s="49">
        <f t="shared" si="3"/>
        <v>0.25</v>
      </c>
      <c r="CB11" s="53">
        <f t="shared" si="3"/>
        <v>0.25</v>
      </c>
    </row>
    <row r="12" spans="2:80" x14ac:dyDescent="0.3">
      <c r="B12" s="8" t="s">
        <v>32</v>
      </c>
      <c r="C12" s="9" t="s">
        <v>33</v>
      </c>
      <c r="D12" s="54">
        <v>13576.23</v>
      </c>
      <c r="E12" s="55">
        <v>13966.27</v>
      </c>
      <c r="F12" s="55">
        <v>14614.36</v>
      </c>
      <c r="G12" s="55">
        <v>14790.89</v>
      </c>
      <c r="H12" s="56">
        <v>14246</v>
      </c>
      <c r="I12" s="54">
        <v>14134</v>
      </c>
      <c r="J12" s="55">
        <v>14254</v>
      </c>
      <c r="K12" s="55">
        <v>14120</v>
      </c>
      <c r="L12" s="55">
        <v>14064</v>
      </c>
      <c r="M12" s="57">
        <v>14139</v>
      </c>
      <c r="N12" s="54">
        <v>14219</v>
      </c>
      <c r="O12" s="55">
        <v>14893</v>
      </c>
      <c r="P12" s="55">
        <v>14669</v>
      </c>
      <c r="Q12" s="55">
        <v>14339</v>
      </c>
      <c r="R12" s="57">
        <v>14530.000000000002</v>
      </c>
      <c r="S12" s="58">
        <v>14157</v>
      </c>
      <c r="T12" s="59">
        <v>14399</v>
      </c>
      <c r="U12" s="59">
        <v>14373</v>
      </c>
      <c r="V12" s="59">
        <v>14450</v>
      </c>
      <c r="W12" s="60">
        <v>14340</v>
      </c>
      <c r="X12" s="58">
        <v>14450.01</v>
      </c>
      <c r="Y12" s="59">
        <v>14400.01</v>
      </c>
      <c r="Z12" s="59">
        <v>14440.03</v>
      </c>
      <c r="AA12" s="59">
        <v>14390.06</v>
      </c>
      <c r="AB12" s="61">
        <v>14419.999999999998</v>
      </c>
      <c r="AC12" s="58">
        <v>14390.1</v>
      </c>
      <c r="AD12" s="59">
        <v>14430.13</v>
      </c>
      <c r="AE12" s="59">
        <v>14440.17</v>
      </c>
      <c r="AF12" s="59">
        <v>14490.22</v>
      </c>
      <c r="AG12" s="61">
        <v>14440</v>
      </c>
      <c r="AI12" s="54">
        <v>13576.23</v>
      </c>
      <c r="AJ12" s="55">
        <v>13966.27</v>
      </c>
      <c r="AK12" s="55">
        <v>14614.36</v>
      </c>
      <c r="AL12" s="55">
        <v>14790.89</v>
      </c>
      <c r="AM12" s="56">
        <v>14246</v>
      </c>
      <c r="AN12" s="54">
        <v>14134</v>
      </c>
      <c r="AO12" s="55">
        <v>14254</v>
      </c>
      <c r="AP12" s="55">
        <v>14120</v>
      </c>
      <c r="AQ12" s="55">
        <v>14064</v>
      </c>
      <c r="AR12" s="57">
        <v>14139</v>
      </c>
      <c r="AS12" s="54">
        <v>14219</v>
      </c>
      <c r="AT12" s="55">
        <v>14893</v>
      </c>
      <c r="AU12" s="55">
        <v>14669</v>
      </c>
      <c r="AV12" s="55">
        <v>14339</v>
      </c>
      <c r="AW12" s="57">
        <v>14530.000000000002</v>
      </c>
      <c r="AX12" s="58">
        <v>14157</v>
      </c>
      <c r="AY12" s="59">
        <v>14399</v>
      </c>
      <c r="AZ12" s="59">
        <v>14373</v>
      </c>
      <c r="BA12" s="59">
        <v>14259</v>
      </c>
      <c r="BB12" s="60">
        <v>14300</v>
      </c>
      <c r="BC12" s="58">
        <v>14500</v>
      </c>
      <c r="BD12" s="59">
        <v>14500</v>
      </c>
      <c r="BE12" s="59">
        <v>14520</v>
      </c>
      <c r="BF12" s="59">
        <v>14550</v>
      </c>
      <c r="BG12" s="61">
        <v>14520</v>
      </c>
      <c r="BH12" s="58">
        <v>14560</v>
      </c>
      <c r="BI12" s="59">
        <v>14570</v>
      </c>
      <c r="BJ12" s="59">
        <v>14570</v>
      </c>
      <c r="BK12" s="59">
        <v>14580</v>
      </c>
      <c r="BL12" s="61">
        <v>14570</v>
      </c>
      <c r="BN12" s="58">
        <f t="shared" si="1"/>
        <v>0</v>
      </c>
      <c r="BO12" s="59">
        <f t="shared" si="3"/>
        <v>0</v>
      </c>
      <c r="BP12" s="59">
        <f t="shared" si="3"/>
        <v>0</v>
      </c>
      <c r="BQ12" s="59">
        <f t="shared" si="3"/>
        <v>-191</v>
      </c>
      <c r="BR12" s="60">
        <f t="shared" si="3"/>
        <v>-40</v>
      </c>
      <c r="BS12" s="58">
        <f t="shared" si="3"/>
        <v>49.989999999999782</v>
      </c>
      <c r="BT12" s="59">
        <f t="shared" si="3"/>
        <v>99.989999999999782</v>
      </c>
      <c r="BU12" s="59">
        <f t="shared" si="3"/>
        <v>79.969999999999345</v>
      </c>
      <c r="BV12" s="59">
        <f t="shared" si="3"/>
        <v>159.94000000000051</v>
      </c>
      <c r="BW12" s="61">
        <f t="shared" si="3"/>
        <v>100.00000000000182</v>
      </c>
      <c r="BX12" s="58">
        <f t="shared" si="3"/>
        <v>169.89999999999964</v>
      </c>
      <c r="BY12" s="59">
        <f t="shared" si="3"/>
        <v>139.8700000000008</v>
      </c>
      <c r="BZ12" s="59">
        <f t="shared" si="3"/>
        <v>129.82999999999993</v>
      </c>
      <c r="CA12" s="59">
        <f t="shared" si="3"/>
        <v>89.780000000000655</v>
      </c>
      <c r="CB12" s="61">
        <f t="shared" si="3"/>
        <v>130</v>
      </c>
    </row>
    <row r="13" spans="2:80" x14ac:dyDescent="0.3">
      <c r="B13" s="7" t="s">
        <v>34</v>
      </c>
    </row>
    <row r="14" spans="2:80" x14ac:dyDescent="0.3">
      <c r="B14" s="62" t="s">
        <v>35</v>
      </c>
      <c r="C14" s="63" t="s">
        <v>26</v>
      </c>
      <c r="D14" s="64">
        <v>5.0691589162313875</v>
      </c>
      <c r="E14" s="64">
        <v>5.2694285415116013</v>
      </c>
      <c r="F14" s="64">
        <v>5.1731832149628332</v>
      </c>
      <c r="G14" s="64">
        <v>5.1813252599072399</v>
      </c>
      <c r="H14" s="65">
        <v>5.1743036971518421</v>
      </c>
      <c r="I14" s="66">
        <v>5.0597551204667468</v>
      </c>
      <c r="J14" s="64">
        <v>5.0521285187758309</v>
      </c>
      <c r="K14" s="64">
        <v>5.0064597076665507</v>
      </c>
      <c r="L14" s="64">
        <v>4.9571613167258306</v>
      </c>
      <c r="M14" s="67">
        <v>5.0181601447862363</v>
      </c>
      <c r="N14" s="66">
        <v>2.9721620981240591</v>
      </c>
      <c r="O14" s="64">
        <v>-5.3222505056841669</v>
      </c>
      <c r="P14" s="64">
        <v>-3.4853738680153583</v>
      </c>
      <c r="Q14" s="64">
        <v>-2.1947889152527154</v>
      </c>
      <c r="R14" s="65">
        <v>-2.0695514921446545</v>
      </c>
      <c r="S14" s="66">
        <v>-0.70998675988633408</v>
      </c>
      <c r="T14" s="64">
        <v>7.0699948799490784</v>
      </c>
      <c r="U14" s="64">
        <v>3.5099701192326904</v>
      </c>
      <c r="V14" s="64">
        <v>4.7600274197424426</v>
      </c>
      <c r="W14" s="65">
        <v>3.6217958911042984</v>
      </c>
      <c r="X14" s="66">
        <v>4.6200069524213774</v>
      </c>
      <c r="Y14" s="64">
        <v>5.0901252759728095</v>
      </c>
      <c r="Z14" s="64">
        <v>5.4003473762299024</v>
      </c>
      <c r="AA14" s="64">
        <v>5.1508379652044169</v>
      </c>
      <c r="AB14" s="67">
        <v>5.0706934557656922</v>
      </c>
      <c r="AC14" s="66">
        <v>5.1913918879070735</v>
      </c>
      <c r="AD14" s="64">
        <v>5.2321449467633414</v>
      </c>
      <c r="AE14" s="64">
        <v>5.2931919021279867</v>
      </c>
      <c r="AF14" s="64">
        <v>5.1148678808253294</v>
      </c>
      <c r="AG14" s="67">
        <v>5.2078852291321169</v>
      </c>
      <c r="AI14" s="64">
        <v>5.0691589162313875</v>
      </c>
      <c r="AJ14" s="64">
        <v>5.2694285415116013</v>
      </c>
      <c r="AK14" s="64">
        <v>5.1731832149628332</v>
      </c>
      <c r="AL14" s="64">
        <v>5.1813252599072399</v>
      </c>
      <c r="AM14" s="65">
        <v>5.1743036971518421</v>
      </c>
      <c r="AN14" s="66">
        <v>5.0597551204667468</v>
      </c>
      <c r="AO14" s="64">
        <v>5.0521285187758309</v>
      </c>
      <c r="AP14" s="64">
        <v>5.0064597076665507</v>
      </c>
      <c r="AQ14" s="64">
        <v>4.9571613167258306</v>
      </c>
      <c r="AR14" s="67">
        <v>5.0181601447862363</v>
      </c>
      <c r="AS14" s="66">
        <v>2.9721620981240591</v>
      </c>
      <c r="AT14" s="64">
        <v>-5.3222505056841669</v>
      </c>
      <c r="AU14" s="64">
        <v>-3.4853738680153583</v>
      </c>
      <c r="AV14" s="64">
        <v>-2.1947889152527154</v>
      </c>
      <c r="AW14" s="65">
        <v>-2.0695514921446545</v>
      </c>
      <c r="AX14" s="66">
        <v>-0.71</v>
      </c>
      <c r="AY14" s="64">
        <v>7.07</v>
      </c>
      <c r="AZ14" s="64">
        <v>3.51</v>
      </c>
      <c r="BA14" s="64">
        <v>4.8499999999999996</v>
      </c>
      <c r="BB14" s="65">
        <v>3.64</v>
      </c>
      <c r="BC14" s="66">
        <v>4.53</v>
      </c>
      <c r="BD14" s="64">
        <v>5.09</v>
      </c>
      <c r="BE14" s="64">
        <v>5.41</v>
      </c>
      <c r="BF14" s="64">
        <v>5.18</v>
      </c>
      <c r="BG14" s="67">
        <v>5.0599999999999996</v>
      </c>
      <c r="BH14" s="66">
        <v>5.23</v>
      </c>
      <c r="BI14" s="64">
        <v>5.25</v>
      </c>
      <c r="BJ14" s="64">
        <v>5.3</v>
      </c>
      <c r="BK14" s="64">
        <v>5.13</v>
      </c>
      <c r="BL14" s="67">
        <v>5.23</v>
      </c>
      <c r="BN14" s="66">
        <f t="shared" si="1"/>
        <v>-1.324011366587996E-5</v>
      </c>
      <c r="BO14" s="64">
        <f t="shared" ref="BO14:BO28" si="4">AY14-T14</f>
        <v>5.12005092190293E-6</v>
      </c>
      <c r="BP14" s="64">
        <f t="shared" ref="BP14:BP28" si="5">AZ14-U14</f>
        <v>2.9880767309364842E-5</v>
      </c>
      <c r="BQ14" s="64">
        <f t="shared" ref="BQ14:BQ28" si="6">BA14-V14</f>
        <v>8.9972580257557055E-2</v>
      </c>
      <c r="BR14" s="65">
        <f t="shared" ref="BR14:BR28" si="7">BB14-W14</f>
        <v>1.8204108895701676E-2</v>
      </c>
      <c r="BS14" s="66">
        <f t="shared" ref="BS14:BS28" si="8">BC14-X14</f>
        <v>-9.0006952421377129E-2</v>
      </c>
      <c r="BT14" s="64">
        <f t="shared" ref="BT14:BT28" si="9">BD14-Y14</f>
        <v>-1.2527597280964642E-4</v>
      </c>
      <c r="BU14" s="64">
        <f t="shared" ref="BU14:BU28" si="10">BE14-Z14</f>
        <v>9.6526237700977902E-3</v>
      </c>
      <c r="BV14" s="64">
        <f t="shared" ref="BV14:BV28" si="11">BF14-AA14</f>
        <v>2.916203479558277E-2</v>
      </c>
      <c r="BW14" s="67">
        <f t="shared" ref="BW14:BW28" si="12">BG14-AB14</f>
        <v>-1.0693455765692583E-2</v>
      </c>
      <c r="BX14" s="66">
        <f t="shared" ref="BX14:BX28" si="13">BH14-AC14</f>
        <v>3.8608112092926916E-2</v>
      </c>
      <c r="BY14" s="64">
        <f t="shared" ref="BY14:BY28" si="14">BI14-AD14</f>
        <v>1.7855053236658591E-2</v>
      </c>
      <c r="BZ14" s="64">
        <f t="shared" ref="BZ14:BZ28" si="15">BJ14-AE14</f>
        <v>6.8080978720130858E-3</v>
      </c>
      <c r="CA14" s="64">
        <f t="shared" ref="CA14:CA28" si="16">BK14-AF14</f>
        <v>1.51321191746705E-2</v>
      </c>
      <c r="CB14" s="67">
        <f t="shared" ref="CB14:CB28" si="17">BL14-AG14</f>
        <v>2.2114770867883493E-2</v>
      </c>
    </row>
    <row r="15" spans="2:80" x14ac:dyDescent="0.3">
      <c r="B15" s="68" t="s">
        <v>38</v>
      </c>
      <c r="C15" s="69" t="s">
        <v>26</v>
      </c>
      <c r="D15" s="70">
        <v>5.021644308740747</v>
      </c>
      <c r="E15" s="71">
        <v>5.247356501043825</v>
      </c>
      <c r="F15" s="71">
        <v>5.0764715962642555</v>
      </c>
      <c r="G15" s="71">
        <v>5.2003551211379886</v>
      </c>
      <c r="H15" s="72">
        <v>5.136889091678114</v>
      </c>
      <c r="I15" s="72">
        <v>5.2669917790566245</v>
      </c>
      <c r="J15" s="73">
        <v>5.3957033850098952</v>
      </c>
      <c r="K15" s="73">
        <v>5.0568864045468445</v>
      </c>
      <c r="L15" s="73">
        <v>4.9358243785954556</v>
      </c>
      <c r="M15" s="72">
        <v>5.1606861010947256</v>
      </c>
      <c r="N15" s="70">
        <v>2.6445292769033557</v>
      </c>
      <c r="O15" s="71">
        <v>-5.5763298960839336</v>
      </c>
      <c r="P15" s="71">
        <v>-4.0013971223161207</v>
      </c>
      <c r="Q15" s="71">
        <v>-3.5825341761710092</v>
      </c>
      <c r="R15" s="72">
        <v>-2.6680440403884802</v>
      </c>
      <c r="S15" s="74">
        <v>-2.251913810106501</v>
      </c>
      <c r="T15" s="75">
        <v>5.9153744338772896</v>
      </c>
      <c r="U15" s="75">
        <v>1.0709001382589065</v>
      </c>
      <c r="V15" s="75">
        <v>2.2867437921661349</v>
      </c>
      <c r="W15" s="76">
        <v>1.6884105014016768</v>
      </c>
      <c r="X15" s="74">
        <v>3.5564445542195671</v>
      </c>
      <c r="Y15" s="75">
        <v>4.3056495472097538</v>
      </c>
      <c r="Z15" s="75">
        <v>5.7938117389501542</v>
      </c>
      <c r="AA15" s="75">
        <v>5.1749985414876392</v>
      </c>
      <c r="AB15" s="77">
        <v>4.7130188447877686</v>
      </c>
      <c r="AC15" s="74">
        <v>5.0805562923056584</v>
      </c>
      <c r="AD15" s="75">
        <v>5.1382521700187027</v>
      </c>
      <c r="AE15" s="75">
        <v>5.2152614688177721</v>
      </c>
      <c r="AF15" s="75">
        <v>5.0074385795211356</v>
      </c>
      <c r="AG15" s="77">
        <v>5.1102532547650696</v>
      </c>
      <c r="AI15" s="70">
        <v>4.9567453822773047</v>
      </c>
      <c r="AJ15" s="71">
        <v>5.1722864340167973</v>
      </c>
      <c r="AK15" s="71">
        <v>5.0019678726567633</v>
      </c>
      <c r="AL15" s="71">
        <v>5.0801630444684491</v>
      </c>
      <c r="AM15" s="72">
        <v>5.136889091678114</v>
      </c>
      <c r="AN15" s="72">
        <v>5.2669917790566245</v>
      </c>
      <c r="AO15" s="73">
        <v>5.3957033850098952</v>
      </c>
      <c r="AP15" s="73">
        <v>5.0568864045468445</v>
      </c>
      <c r="AQ15" s="73">
        <v>4.9358243785954556</v>
      </c>
      <c r="AR15" s="72">
        <v>5.1606861010947256</v>
      </c>
      <c r="AS15" s="70">
        <v>2.6445292769033557</v>
      </c>
      <c r="AT15" s="71">
        <v>-5.5763298960839336</v>
      </c>
      <c r="AU15" s="71">
        <v>-4.0013971223161207</v>
      </c>
      <c r="AV15" s="71">
        <v>-3.5825341761710092</v>
      </c>
      <c r="AW15" s="72">
        <v>-2.6680440403884802</v>
      </c>
      <c r="AX15" s="74">
        <v>-2.25</v>
      </c>
      <c r="AY15" s="75">
        <v>5.92</v>
      </c>
      <c r="AZ15" s="75">
        <v>1.07</v>
      </c>
      <c r="BA15" s="75">
        <v>3.04</v>
      </c>
      <c r="BB15" s="76">
        <v>1.88</v>
      </c>
      <c r="BC15" s="74">
        <v>3.48</v>
      </c>
      <c r="BD15" s="75">
        <v>4.33</v>
      </c>
      <c r="BE15" s="75">
        <v>5.81</v>
      </c>
      <c r="BF15" s="75">
        <v>5.19</v>
      </c>
      <c r="BG15" s="77">
        <v>4.71</v>
      </c>
      <c r="BH15" s="74">
        <v>5.2</v>
      </c>
      <c r="BI15" s="75">
        <v>5.24</v>
      </c>
      <c r="BJ15" s="75">
        <v>5.31</v>
      </c>
      <c r="BK15" s="75">
        <v>5.1100000000000003</v>
      </c>
      <c r="BL15" s="77">
        <v>5.22</v>
      </c>
      <c r="BN15" s="74">
        <f t="shared" si="1"/>
        <v>1.913810106501046E-3</v>
      </c>
      <c r="BO15" s="75">
        <f t="shared" si="4"/>
        <v>4.6255661227103673E-3</v>
      </c>
      <c r="BP15" s="75">
        <f t="shared" si="5"/>
        <v>-9.0013825890644661E-4</v>
      </c>
      <c r="BQ15" s="75">
        <f t="shared" si="6"/>
        <v>0.75325620783386515</v>
      </c>
      <c r="BR15" s="76">
        <f t="shared" si="7"/>
        <v>0.19158949859832308</v>
      </c>
      <c r="BS15" s="74">
        <f t="shared" si="8"/>
        <v>-7.6444554219567085E-2</v>
      </c>
      <c r="BT15" s="75">
        <f t="shared" si="9"/>
        <v>2.435045279024628E-2</v>
      </c>
      <c r="BU15" s="75">
        <f t="shared" si="10"/>
        <v>1.6188261049845387E-2</v>
      </c>
      <c r="BV15" s="75">
        <f t="shared" si="11"/>
        <v>1.5001458512361232E-2</v>
      </c>
      <c r="BW15" s="77">
        <f t="shared" si="12"/>
        <v>-3.0188447877685931E-3</v>
      </c>
      <c r="BX15" s="74">
        <f t="shared" si="13"/>
        <v>0.11944370769434176</v>
      </c>
      <c r="BY15" s="75">
        <f t="shared" si="14"/>
        <v>0.1017478299812975</v>
      </c>
      <c r="BZ15" s="75">
        <f t="shared" si="15"/>
        <v>9.4738531182227526E-2</v>
      </c>
      <c r="CA15" s="75">
        <f t="shared" si="16"/>
        <v>0.10256142047886474</v>
      </c>
      <c r="CB15" s="77">
        <f t="shared" si="17"/>
        <v>0.10974674523493011</v>
      </c>
    </row>
    <row r="16" spans="2:80" x14ac:dyDescent="0.3">
      <c r="B16" s="78" t="s">
        <v>36</v>
      </c>
      <c r="C16" s="79" t="s">
        <v>26</v>
      </c>
      <c r="D16" s="70">
        <v>4.9567453822773047</v>
      </c>
      <c r="E16" s="71">
        <v>5.1722864340167973</v>
      </c>
      <c r="F16" s="71">
        <v>5.0019678726567633</v>
      </c>
      <c r="G16" s="71">
        <v>5.0801630444684491</v>
      </c>
      <c r="H16" s="72">
        <v>5.0529135001688701</v>
      </c>
      <c r="I16" s="72">
        <v>5.016984145704015</v>
      </c>
      <c r="J16" s="73">
        <v>5.1801540307287297</v>
      </c>
      <c r="K16" s="73">
        <v>5.0065629231974782</v>
      </c>
      <c r="L16" s="73">
        <v>4.9672364909477267</v>
      </c>
      <c r="M16" s="72">
        <v>5.0419210479704475</v>
      </c>
      <c r="N16" s="70">
        <v>2.8269403673635907</v>
      </c>
      <c r="O16" s="71">
        <v>-5.5226784138567808</v>
      </c>
      <c r="P16" s="71">
        <v>-4.0460815297756341</v>
      </c>
      <c r="Q16" s="71">
        <v>-3.6142819009057376</v>
      </c>
      <c r="R16" s="72">
        <v>-2.6308878496880084</v>
      </c>
      <c r="S16" s="74">
        <v>-2.2137368041749426</v>
      </c>
      <c r="T16" s="75">
        <v>5.9565030814223974</v>
      </c>
      <c r="U16" s="75">
        <v>1.0285287560933227</v>
      </c>
      <c r="V16" s="75">
        <v>2.2299654434190046</v>
      </c>
      <c r="W16" s="76">
        <v>1.6818047897493074</v>
      </c>
      <c r="X16" s="74">
        <v>3.499984832732622</v>
      </c>
      <c r="Y16" s="75">
        <v>4.3000454692728454</v>
      </c>
      <c r="Z16" s="75">
        <v>5.8001333771559445</v>
      </c>
      <c r="AA16" s="75">
        <v>5.1702645415366675</v>
      </c>
      <c r="AB16" s="77">
        <v>4.6976987054377872</v>
      </c>
      <c r="AC16" s="74">
        <v>5.0706107340572117</v>
      </c>
      <c r="AD16" s="75">
        <v>5.1609446471539115</v>
      </c>
      <c r="AE16" s="75">
        <v>5.2614177308520738</v>
      </c>
      <c r="AF16" s="75">
        <v>5.0220574967753748</v>
      </c>
      <c r="AG16" s="77">
        <v>5.1288405770016681</v>
      </c>
      <c r="AI16" s="70">
        <v>8.1460734152659171</v>
      </c>
      <c r="AJ16" s="71">
        <v>8.8132302539475518</v>
      </c>
      <c r="AK16" s="71">
        <v>8.6649349226614021</v>
      </c>
      <c r="AL16" s="71">
        <v>10.875477279763345</v>
      </c>
      <c r="AM16" s="72">
        <v>5.0529135001688701</v>
      </c>
      <c r="AN16" s="72">
        <v>5.016984145704015</v>
      </c>
      <c r="AO16" s="73">
        <v>5.1801540307287297</v>
      </c>
      <c r="AP16" s="73">
        <v>5.0065629231974782</v>
      </c>
      <c r="AQ16" s="73">
        <v>4.9672364909477267</v>
      </c>
      <c r="AR16" s="72">
        <v>5.0419210479704475</v>
      </c>
      <c r="AS16" s="70">
        <v>2.8269403673635907</v>
      </c>
      <c r="AT16" s="71">
        <v>-5.5226784138567808</v>
      </c>
      <c r="AU16" s="71">
        <v>-4.0460815297756341</v>
      </c>
      <c r="AV16" s="71">
        <v>-3.6142819009057376</v>
      </c>
      <c r="AW16" s="72">
        <v>-2.6308878496880084</v>
      </c>
      <c r="AX16" s="74">
        <v>-2.21</v>
      </c>
      <c r="AY16" s="75">
        <v>5.96</v>
      </c>
      <c r="AZ16" s="75">
        <v>1.03</v>
      </c>
      <c r="BA16" s="75">
        <v>3</v>
      </c>
      <c r="BB16" s="76">
        <v>1.88</v>
      </c>
      <c r="BC16" s="74">
        <v>3.42</v>
      </c>
      <c r="BD16" s="75">
        <v>4.32</v>
      </c>
      <c r="BE16" s="75">
        <v>5.82</v>
      </c>
      <c r="BF16" s="75">
        <v>5.19</v>
      </c>
      <c r="BG16" s="77">
        <v>4.6900000000000004</v>
      </c>
      <c r="BH16" s="74">
        <v>5.1100000000000003</v>
      </c>
      <c r="BI16" s="75">
        <v>5.18</v>
      </c>
      <c r="BJ16" s="75">
        <v>5.27</v>
      </c>
      <c r="BK16" s="75">
        <v>5.04</v>
      </c>
      <c r="BL16" s="77">
        <v>5.15</v>
      </c>
      <c r="BN16" s="74">
        <f t="shared" si="1"/>
        <v>3.7368041749425984E-3</v>
      </c>
      <c r="BO16" s="75">
        <f t="shared" si="4"/>
        <v>3.4969185776025924E-3</v>
      </c>
      <c r="BP16" s="75">
        <f t="shared" si="5"/>
        <v>1.4712439066772998E-3</v>
      </c>
      <c r="BQ16" s="75">
        <f t="shared" si="6"/>
        <v>0.7700345565809954</v>
      </c>
      <c r="BR16" s="76">
        <f t="shared" si="7"/>
        <v>0.19819521025069253</v>
      </c>
      <c r="BS16" s="74">
        <f t="shared" si="8"/>
        <v>-7.9984832732622024E-2</v>
      </c>
      <c r="BT16" s="75">
        <f t="shared" si="9"/>
        <v>1.9954530727154918E-2</v>
      </c>
      <c r="BU16" s="75">
        <f t="shared" si="10"/>
        <v>1.9866622844055826E-2</v>
      </c>
      <c r="BV16" s="75">
        <f t="shared" si="11"/>
        <v>1.9735458463332911E-2</v>
      </c>
      <c r="BW16" s="77">
        <f t="shared" si="12"/>
        <v>-7.6987054377868347E-3</v>
      </c>
      <c r="BX16" s="74">
        <f t="shared" si="13"/>
        <v>3.9389265942788576E-2</v>
      </c>
      <c r="BY16" s="75">
        <f t="shared" si="14"/>
        <v>1.9055352846088169E-2</v>
      </c>
      <c r="BZ16" s="75">
        <f t="shared" si="15"/>
        <v>8.582269147925814E-3</v>
      </c>
      <c r="CA16" s="75">
        <f t="shared" si="16"/>
        <v>1.7942503224625206E-2</v>
      </c>
      <c r="CB16" s="77">
        <f t="shared" si="17"/>
        <v>2.1159422998332289E-2</v>
      </c>
    </row>
    <row r="17" spans="2:83" x14ac:dyDescent="0.3">
      <c r="B17" s="78" t="s">
        <v>37</v>
      </c>
      <c r="C17" s="79" t="s">
        <v>26</v>
      </c>
      <c r="D17" s="70">
        <v>8.1460734152659171</v>
      </c>
      <c r="E17" s="71">
        <v>8.8132302539475518</v>
      </c>
      <c r="F17" s="71">
        <v>8.6649349226614021</v>
      </c>
      <c r="G17" s="71">
        <v>10.875477279763345</v>
      </c>
      <c r="H17" s="72">
        <v>9.14706301087584</v>
      </c>
      <c r="I17" s="72">
        <v>16.959606752706563</v>
      </c>
      <c r="J17" s="73">
        <v>15.281515969511261</v>
      </c>
      <c r="K17" s="73">
        <v>7.4011890371280913</v>
      </c>
      <c r="L17" s="73">
        <v>3.5264907185611065</v>
      </c>
      <c r="M17" s="72">
        <v>10.617839301083933</v>
      </c>
      <c r="N17" s="70">
        <v>-5.0147546729924244</v>
      </c>
      <c r="O17" s="71">
        <v>-7.8219318620543419</v>
      </c>
      <c r="P17" s="71">
        <v>-1.9672828547127921</v>
      </c>
      <c r="Q17" s="71">
        <v>-2.1387329487681654</v>
      </c>
      <c r="R17" s="72">
        <v>-4.288323649686717</v>
      </c>
      <c r="S17" s="74">
        <v>-3.9880524551775522</v>
      </c>
      <c r="T17" s="75">
        <v>4.1490783984617536</v>
      </c>
      <c r="U17" s="75">
        <v>2.9555301718555427</v>
      </c>
      <c r="V17" s="75">
        <v>4.8199987689710753</v>
      </c>
      <c r="W17" s="76">
        <v>1.979510162272561</v>
      </c>
      <c r="X17" s="74">
        <v>6.1700294431155385</v>
      </c>
      <c r="Y17" s="75">
        <v>4.5500406757490879</v>
      </c>
      <c r="Z17" s="75">
        <v>5.5201330178392425</v>
      </c>
      <c r="AA17" s="75">
        <v>5.3803417567421832</v>
      </c>
      <c r="AB17" s="77">
        <v>5.3914231405753981</v>
      </c>
      <c r="AC17" s="74">
        <v>5.5307424838141941</v>
      </c>
      <c r="AD17" s="75">
        <v>4.1512869790756781</v>
      </c>
      <c r="AE17" s="75">
        <v>3.1919611833474306</v>
      </c>
      <c r="AF17" s="75">
        <v>4.3728972190618265</v>
      </c>
      <c r="AG17" s="77">
        <v>4.2935857418273002</v>
      </c>
      <c r="AI17" s="70">
        <v>5.021644308740747</v>
      </c>
      <c r="AJ17" s="71">
        <v>5.247356501043825</v>
      </c>
      <c r="AK17" s="71">
        <v>5.0764715962642555</v>
      </c>
      <c r="AL17" s="71">
        <v>5.2003551211379886</v>
      </c>
      <c r="AM17" s="72">
        <v>9.14706301087584</v>
      </c>
      <c r="AN17" s="72">
        <v>16.959606752706563</v>
      </c>
      <c r="AO17" s="73">
        <v>15.281515969511261</v>
      </c>
      <c r="AP17" s="73">
        <v>7.4011890371280913</v>
      </c>
      <c r="AQ17" s="73">
        <v>3.5264907185611065</v>
      </c>
      <c r="AR17" s="72">
        <v>10.617839301083933</v>
      </c>
      <c r="AS17" s="70">
        <v>-5.0147546729924244</v>
      </c>
      <c r="AT17" s="71">
        <v>-7.8219318620543419</v>
      </c>
      <c r="AU17" s="71">
        <v>-1.9672828547127921</v>
      </c>
      <c r="AV17" s="71">
        <v>-2.1387329487681654</v>
      </c>
      <c r="AW17" s="72">
        <v>-4.288323649686717</v>
      </c>
      <c r="AX17" s="74">
        <v>-3.99</v>
      </c>
      <c r="AY17" s="75">
        <v>4.1500000000000004</v>
      </c>
      <c r="AZ17" s="75">
        <v>2.96</v>
      </c>
      <c r="BA17" s="75">
        <v>4.82</v>
      </c>
      <c r="BB17" s="76">
        <v>1.98</v>
      </c>
      <c r="BC17" s="74">
        <v>6.17</v>
      </c>
      <c r="BD17" s="75">
        <v>4.55</v>
      </c>
      <c r="BE17" s="75">
        <v>5.52</v>
      </c>
      <c r="BF17" s="75">
        <v>5.38</v>
      </c>
      <c r="BG17" s="77">
        <v>5.39</v>
      </c>
      <c r="BH17" s="74">
        <v>9.19</v>
      </c>
      <c r="BI17" s="75">
        <v>7.97</v>
      </c>
      <c r="BJ17" s="75">
        <v>7.1</v>
      </c>
      <c r="BK17" s="75">
        <v>8.39</v>
      </c>
      <c r="BL17" s="77">
        <v>8.15</v>
      </c>
      <c r="BN17" s="74">
        <f t="shared" si="1"/>
        <v>-1.9475448224479663E-3</v>
      </c>
      <c r="BO17" s="75">
        <f t="shared" si="4"/>
        <v>9.2160153824671909E-4</v>
      </c>
      <c r="BP17" s="75">
        <f t="shared" si="5"/>
        <v>4.4698281444572885E-3</v>
      </c>
      <c r="BQ17" s="75">
        <f t="shared" si="6"/>
        <v>1.2310289250194728E-6</v>
      </c>
      <c r="BR17" s="76">
        <f t="shared" si="7"/>
        <v>4.8983772743893539E-4</v>
      </c>
      <c r="BS17" s="74">
        <f t="shared" si="8"/>
        <v>-2.9443115538541065E-5</v>
      </c>
      <c r="BT17" s="75">
        <f t="shared" si="9"/>
        <v>-4.0675749088059376E-5</v>
      </c>
      <c r="BU17" s="75">
        <f t="shared" si="10"/>
        <v>-1.3301783924291044E-4</v>
      </c>
      <c r="BV17" s="75">
        <f t="shared" si="11"/>
        <v>-3.4175674218328567E-4</v>
      </c>
      <c r="BW17" s="77">
        <f t="shared" si="12"/>
        <v>-1.423140575398385E-3</v>
      </c>
      <c r="BX17" s="74">
        <f t="shared" si="13"/>
        <v>3.6592575161858054</v>
      </c>
      <c r="BY17" s="75">
        <f t="shared" si="14"/>
        <v>3.8187130209243216</v>
      </c>
      <c r="BZ17" s="75">
        <f t="shared" si="15"/>
        <v>3.908038816652569</v>
      </c>
      <c r="CA17" s="75">
        <f t="shared" si="16"/>
        <v>4.0171027809381741</v>
      </c>
      <c r="CB17" s="77">
        <f t="shared" si="17"/>
        <v>3.8564142581727001</v>
      </c>
    </row>
    <row r="18" spans="2:83" x14ac:dyDescent="0.3">
      <c r="B18" s="78" t="s">
        <v>39</v>
      </c>
      <c r="C18" s="79" t="s">
        <v>26</v>
      </c>
      <c r="D18" s="70">
        <v>2.7330329217267462</v>
      </c>
      <c r="E18" s="71">
        <v>5.218759939000023</v>
      </c>
      <c r="F18" s="71">
        <v>6.2570692812806925</v>
      </c>
      <c r="G18" s="71">
        <v>4.6196993725181557</v>
      </c>
      <c r="H18" s="72">
        <v>4.820726079485425</v>
      </c>
      <c r="I18" s="72">
        <v>5.2528058734046823</v>
      </c>
      <c r="J18" s="73">
        <v>8.2301987871873337</v>
      </c>
      <c r="K18" s="73">
        <v>0.99059806750744883</v>
      </c>
      <c r="L18" s="73">
        <v>0.49915338253742902</v>
      </c>
      <c r="M18" s="72">
        <v>3.2639599187623389</v>
      </c>
      <c r="N18" s="70">
        <v>3.7661318071331635</v>
      </c>
      <c r="O18" s="71">
        <v>-6.89810743534143</v>
      </c>
      <c r="P18" s="71">
        <v>9.7596744128067172</v>
      </c>
      <c r="Q18" s="71">
        <v>1.757573290416687</v>
      </c>
      <c r="R18" s="72">
        <v>1.9426103138244315</v>
      </c>
      <c r="S18" s="74">
        <v>2.5788653518993669</v>
      </c>
      <c r="T18" s="75">
        <v>8.034032620406137</v>
      </c>
      <c r="U18" s="75">
        <v>0.65709216654930458</v>
      </c>
      <c r="V18" s="75">
        <v>5.9700231442763254</v>
      </c>
      <c r="W18" s="76">
        <v>4.4227307702798555</v>
      </c>
      <c r="X18" s="74">
        <v>2.0300588772682318</v>
      </c>
      <c r="Y18" s="75">
        <v>5.6101590893880484</v>
      </c>
      <c r="Z18" s="75">
        <v>1.0802936370365046</v>
      </c>
      <c r="AA18" s="75">
        <v>4.8807158157556927</v>
      </c>
      <c r="AB18" s="77">
        <v>3.5799409778267943</v>
      </c>
      <c r="AC18" s="74">
        <v>3.9011760365484065</v>
      </c>
      <c r="AD18" s="75">
        <v>3.1316432643984484</v>
      </c>
      <c r="AE18" s="75">
        <v>2.1122405221772169</v>
      </c>
      <c r="AF18" s="75">
        <v>1.4430986515109367</v>
      </c>
      <c r="AG18" s="77">
        <v>2.44056879674946</v>
      </c>
      <c r="AI18" s="70">
        <v>2.7330329217267462</v>
      </c>
      <c r="AJ18" s="71">
        <v>5.218759939000023</v>
      </c>
      <c r="AK18" s="71">
        <v>6.2570692812806925</v>
      </c>
      <c r="AL18" s="71">
        <v>4.6196993725181557</v>
      </c>
      <c r="AM18" s="72">
        <v>4.820726079485425</v>
      </c>
      <c r="AN18" s="72">
        <v>5.2528058734046823</v>
      </c>
      <c r="AO18" s="73">
        <v>8.2301987871873337</v>
      </c>
      <c r="AP18" s="73">
        <v>0.99059806750744883</v>
      </c>
      <c r="AQ18" s="73">
        <v>0.49915338253742902</v>
      </c>
      <c r="AR18" s="72">
        <v>3.2639599187623389</v>
      </c>
      <c r="AS18" s="70">
        <v>3.7661318071331635</v>
      </c>
      <c r="AT18" s="71">
        <v>-6.89810743534143</v>
      </c>
      <c r="AU18" s="71">
        <v>9.7596744128067172</v>
      </c>
      <c r="AV18" s="71">
        <v>1.757573290416687</v>
      </c>
      <c r="AW18" s="72">
        <v>1.9426103138244315</v>
      </c>
      <c r="AX18" s="74">
        <v>2.58</v>
      </c>
      <c r="AY18" s="75">
        <v>8.0299999999999994</v>
      </c>
      <c r="AZ18" s="75">
        <v>0.66</v>
      </c>
      <c r="BA18" s="75">
        <v>7.66</v>
      </c>
      <c r="BB18" s="76">
        <v>4.99</v>
      </c>
      <c r="BC18" s="74">
        <v>2.0299999999999998</v>
      </c>
      <c r="BD18" s="75">
        <v>6.29</v>
      </c>
      <c r="BE18" s="75">
        <v>1.73</v>
      </c>
      <c r="BF18" s="75">
        <v>3.93</v>
      </c>
      <c r="BG18" s="77">
        <v>3.58</v>
      </c>
      <c r="BH18" s="74">
        <v>3.99</v>
      </c>
      <c r="BI18" s="75">
        <v>3.12</v>
      </c>
      <c r="BJ18" s="75">
        <v>2.1</v>
      </c>
      <c r="BK18" s="75">
        <v>1.41</v>
      </c>
      <c r="BL18" s="77">
        <v>2.44</v>
      </c>
      <c r="BN18" s="74">
        <f t="shared" si="1"/>
        <v>1.1346481006331288E-3</v>
      </c>
      <c r="BO18" s="75">
        <f t="shared" si="4"/>
        <v>-4.0326204061376103E-3</v>
      </c>
      <c r="BP18" s="75">
        <f t="shared" si="5"/>
        <v>2.9078334506954517E-3</v>
      </c>
      <c r="BQ18" s="75">
        <f t="shared" si="6"/>
        <v>1.6899768557236747</v>
      </c>
      <c r="BR18" s="76">
        <f t="shared" si="7"/>
        <v>0.56726922972014471</v>
      </c>
      <c r="BS18" s="74">
        <f t="shared" si="8"/>
        <v>-5.8877268231949387E-5</v>
      </c>
      <c r="BT18" s="75">
        <f t="shared" si="9"/>
        <v>0.67984091061195162</v>
      </c>
      <c r="BU18" s="75">
        <f t="shared" si="10"/>
        <v>0.64970636296349538</v>
      </c>
      <c r="BV18" s="75">
        <f t="shared" si="11"/>
        <v>-0.95071581575569253</v>
      </c>
      <c r="BW18" s="77">
        <f t="shared" si="12"/>
        <v>5.9022173205747208E-5</v>
      </c>
      <c r="BX18" s="74">
        <f t="shared" si="13"/>
        <v>8.8823963451593713E-2</v>
      </c>
      <c r="BY18" s="75">
        <f t="shared" si="14"/>
        <v>-1.1643264398448316E-2</v>
      </c>
      <c r="BZ18" s="75">
        <f t="shared" si="15"/>
        <v>-1.2240522177216828E-2</v>
      </c>
      <c r="CA18" s="75">
        <f t="shared" si="16"/>
        <v>-3.3098651510936827E-2</v>
      </c>
      <c r="CB18" s="77">
        <f t="shared" si="17"/>
        <v>-5.6879674946008763E-4</v>
      </c>
    </row>
    <row r="19" spans="2:83" x14ac:dyDescent="0.3">
      <c r="B19" s="78" t="s">
        <v>40</v>
      </c>
      <c r="C19" s="79" t="s">
        <v>26</v>
      </c>
      <c r="D19" s="70">
        <v>4.8014342737297824</v>
      </c>
      <c r="E19" s="71">
        <v>5.2439980293491857</v>
      </c>
      <c r="F19" s="71">
        <v>5.2198710401037687</v>
      </c>
      <c r="G19" s="71">
        <v>5.1062292791909272</v>
      </c>
      <c r="H19" s="72">
        <v>5.0970953751912589</v>
      </c>
      <c r="I19" s="72">
        <v>5.2656755343528658</v>
      </c>
      <c r="J19" s="73">
        <v>5.7344677602931142</v>
      </c>
      <c r="K19" s="73">
        <v>4.5581395903421509</v>
      </c>
      <c r="L19" s="73">
        <v>4.2200817013916492</v>
      </c>
      <c r="M19" s="72">
        <v>4.9225978154565695</v>
      </c>
      <c r="N19" s="70">
        <v>2.7503328449767253</v>
      </c>
      <c r="O19" s="71">
        <v>-5.7380424351840418</v>
      </c>
      <c r="P19" s="71">
        <v>-2.37112749578489</v>
      </c>
      <c r="Q19" s="71">
        <v>-2.7517847267677098</v>
      </c>
      <c r="R19" s="72">
        <v>-2.098419884890447</v>
      </c>
      <c r="S19" s="74">
        <v>-1.7920162913827511</v>
      </c>
      <c r="T19" s="75">
        <v>6.1713577569514371</v>
      </c>
      <c r="U19" s="75">
        <v>1.0157561344265105</v>
      </c>
      <c r="V19" s="75">
        <v>2.8862357737177575</v>
      </c>
      <c r="W19" s="76">
        <v>2.0401092736662463</v>
      </c>
      <c r="X19" s="74">
        <v>3.4046365093815609</v>
      </c>
      <c r="Y19" s="75">
        <v>4.4660172643514073</v>
      </c>
      <c r="Z19" s="75">
        <v>5.1683207929630584</v>
      </c>
      <c r="AA19" s="75">
        <v>5.1257065005966211</v>
      </c>
      <c r="AB19" s="77">
        <v>4.563878434120511</v>
      </c>
      <c r="AC19" s="74">
        <v>4.9648424551744341</v>
      </c>
      <c r="AD19" s="75">
        <v>4.8888908752361004</v>
      </c>
      <c r="AE19" s="75">
        <v>4.81944534542491</v>
      </c>
      <c r="AF19" s="75">
        <v>4.411222035090276</v>
      </c>
      <c r="AG19" s="77">
        <v>4.762124524956505</v>
      </c>
      <c r="AI19" s="70">
        <v>4.8014342737297824</v>
      </c>
      <c r="AJ19" s="71">
        <v>5.2439980293491857</v>
      </c>
      <c r="AK19" s="71">
        <v>5.2198710401037687</v>
      </c>
      <c r="AL19" s="71">
        <v>5.1062292791909272</v>
      </c>
      <c r="AM19" s="72">
        <v>5.0970953751912589</v>
      </c>
      <c r="AN19" s="72">
        <v>5.2656755343528658</v>
      </c>
      <c r="AO19" s="73">
        <v>5.7344677602931142</v>
      </c>
      <c r="AP19" s="73">
        <v>4.5581395903421509</v>
      </c>
      <c r="AQ19" s="73">
        <v>4.2200817013916492</v>
      </c>
      <c r="AR19" s="72">
        <v>4.9225978154565695</v>
      </c>
      <c r="AS19" s="70">
        <v>2.7503328449767253</v>
      </c>
      <c r="AT19" s="71">
        <v>-5.7380424351840418</v>
      </c>
      <c r="AU19" s="71">
        <v>-2.37112749578489</v>
      </c>
      <c r="AV19" s="71">
        <v>-2.7517847267677098</v>
      </c>
      <c r="AW19" s="72">
        <v>-2.098419884890447</v>
      </c>
      <c r="AX19" s="74">
        <v>-1.79</v>
      </c>
      <c r="AY19" s="75">
        <v>6.17</v>
      </c>
      <c r="AZ19" s="75">
        <v>1.02</v>
      </c>
      <c r="BA19" s="75">
        <v>3.79</v>
      </c>
      <c r="BB19" s="76">
        <v>2.2799999999999998</v>
      </c>
      <c r="BC19" s="74">
        <v>3.33</v>
      </c>
      <c r="BD19" s="75">
        <v>4.57</v>
      </c>
      <c r="BE19" s="75">
        <v>5.27</v>
      </c>
      <c r="BF19" s="75">
        <v>4.9800000000000004</v>
      </c>
      <c r="BG19" s="77">
        <v>4.5599999999999996</v>
      </c>
      <c r="BH19" s="74">
        <v>5.08</v>
      </c>
      <c r="BI19" s="75">
        <v>4.9800000000000004</v>
      </c>
      <c r="BJ19" s="75">
        <v>4.9000000000000004</v>
      </c>
      <c r="BK19" s="75">
        <v>4.5</v>
      </c>
      <c r="BL19" s="77">
        <v>4.8499999999999996</v>
      </c>
      <c r="BN19" s="74">
        <f t="shared" si="1"/>
        <v>2.0162913827510565E-3</v>
      </c>
      <c r="BO19" s="75">
        <f t="shared" si="4"/>
        <v>-1.357756951437139E-3</v>
      </c>
      <c r="BP19" s="75">
        <f t="shared" si="5"/>
        <v>4.243865573489547E-3</v>
      </c>
      <c r="BQ19" s="75">
        <f t="shared" si="6"/>
        <v>0.90376422628224251</v>
      </c>
      <c r="BR19" s="76">
        <f t="shared" si="7"/>
        <v>0.23989072633375352</v>
      </c>
      <c r="BS19" s="74">
        <f t="shared" si="8"/>
        <v>-7.4636509381560856E-2</v>
      </c>
      <c r="BT19" s="75">
        <f t="shared" si="9"/>
        <v>0.10398273564859295</v>
      </c>
      <c r="BU19" s="75">
        <f t="shared" si="10"/>
        <v>0.10167920703694122</v>
      </c>
      <c r="BV19" s="75">
        <f t="shared" si="11"/>
        <v>-0.14570650059662071</v>
      </c>
      <c r="BW19" s="77">
        <f t="shared" si="12"/>
        <v>-3.8784341205113648E-3</v>
      </c>
      <c r="BX19" s="74">
        <f t="shared" si="13"/>
        <v>0.11515754482556595</v>
      </c>
      <c r="BY19" s="75">
        <f t="shared" si="14"/>
        <v>9.1109124763899985E-2</v>
      </c>
      <c r="BZ19" s="75">
        <f t="shared" si="15"/>
        <v>8.0554654575090368E-2</v>
      </c>
      <c r="CA19" s="75">
        <f t="shared" si="16"/>
        <v>8.8777964909724005E-2</v>
      </c>
      <c r="CB19" s="77">
        <f t="shared" si="17"/>
        <v>8.7875475043494689E-2</v>
      </c>
    </row>
    <row r="20" spans="2:83" x14ac:dyDescent="0.3">
      <c r="B20" s="78" t="s">
        <v>41</v>
      </c>
      <c r="C20" s="79" t="s">
        <v>26</v>
      </c>
      <c r="D20" s="70">
        <v>7.9205198700324786</v>
      </c>
      <c r="E20" s="71">
        <v>5.8060564971000588</v>
      </c>
      <c r="F20" s="71">
        <v>6.9185491448793073</v>
      </c>
      <c r="G20" s="71">
        <v>6.1362889288652127</v>
      </c>
      <c r="H20" s="72">
        <v>6.6758445881596202</v>
      </c>
      <c r="I20" s="72">
        <v>5.0267978707973384</v>
      </c>
      <c r="J20" s="73">
        <v>4.554572790066814</v>
      </c>
      <c r="K20" s="73">
        <v>4.211502945182005</v>
      </c>
      <c r="L20" s="73">
        <v>4.0768221013151731</v>
      </c>
      <c r="M20" s="72">
        <v>4.4523835280573678</v>
      </c>
      <c r="N20" s="70">
        <v>1.7031341014568824</v>
      </c>
      <c r="O20" s="71">
        <v>-8.6131299517068385</v>
      </c>
      <c r="P20" s="71">
        <v>-6.4797564827317728</v>
      </c>
      <c r="Q20" s="71">
        <v>-6.1519551630085374</v>
      </c>
      <c r="R20" s="72">
        <v>-4.946542952689768</v>
      </c>
      <c r="S20" s="74">
        <v>-0.22535254984562414</v>
      </c>
      <c r="T20" s="75">
        <v>7.5374201660152664</v>
      </c>
      <c r="U20" s="75">
        <v>3.7441652921147153</v>
      </c>
      <c r="V20" s="75">
        <v>4.3154121286529374</v>
      </c>
      <c r="W20" s="76">
        <v>3.7539417518609213</v>
      </c>
      <c r="X20" s="74">
        <v>3.5970519511266303</v>
      </c>
      <c r="Y20" s="75">
        <v>4.789897240470836</v>
      </c>
      <c r="Z20" s="75">
        <v>6.492685456194053</v>
      </c>
      <c r="AA20" s="75">
        <v>6.8076626492382672</v>
      </c>
      <c r="AB20" s="77">
        <v>5.4535867280024064</v>
      </c>
      <c r="AC20" s="74">
        <v>7.7055481311096372</v>
      </c>
      <c r="AD20" s="75">
        <v>7.7960042853528364</v>
      </c>
      <c r="AE20" s="75">
        <v>7.9412378985386454</v>
      </c>
      <c r="AF20" s="75">
        <v>7.4876731971266679</v>
      </c>
      <c r="AG20" s="77">
        <v>7.728814117412</v>
      </c>
      <c r="AI20" s="70">
        <v>7.9205198700324786</v>
      </c>
      <c r="AJ20" s="71">
        <v>5.8060564971000588</v>
      </c>
      <c r="AK20" s="71">
        <v>6.9185491448793073</v>
      </c>
      <c r="AL20" s="71">
        <v>6.1362889288652127</v>
      </c>
      <c r="AM20" s="72">
        <v>6.6758445881596202</v>
      </c>
      <c r="AN20" s="72">
        <v>5.0267978707973384</v>
      </c>
      <c r="AO20" s="73">
        <v>4.554572790066814</v>
      </c>
      <c r="AP20" s="73">
        <v>4.211502945182005</v>
      </c>
      <c r="AQ20" s="73">
        <v>4.0768221013151731</v>
      </c>
      <c r="AR20" s="72">
        <v>4.4523835280573678</v>
      </c>
      <c r="AS20" s="70">
        <v>1.7031341014568824</v>
      </c>
      <c r="AT20" s="71">
        <v>-8.6131299517068385</v>
      </c>
      <c r="AU20" s="71">
        <v>-6.4797564827317728</v>
      </c>
      <c r="AV20" s="71">
        <v>-6.1519551630085374</v>
      </c>
      <c r="AW20" s="72">
        <v>-4.946542952689768</v>
      </c>
      <c r="AX20" s="74">
        <v>-0.23</v>
      </c>
      <c r="AY20" s="75">
        <v>7.54</v>
      </c>
      <c r="AZ20" s="75">
        <v>3.74</v>
      </c>
      <c r="BA20" s="75">
        <v>4.74</v>
      </c>
      <c r="BB20" s="76">
        <v>3.87</v>
      </c>
      <c r="BC20" s="74">
        <v>4.0199999999999996</v>
      </c>
      <c r="BD20" s="75">
        <v>4.82</v>
      </c>
      <c r="BE20" s="75">
        <v>6.62</v>
      </c>
      <c r="BF20" s="75">
        <v>7.01</v>
      </c>
      <c r="BG20" s="77">
        <v>5.65</v>
      </c>
      <c r="BH20" s="74">
        <v>7.84</v>
      </c>
      <c r="BI20" s="75">
        <v>8.16</v>
      </c>
      <c r="BJ20" s="75">
        <v>8.48</v>
      </c>
      <c r="BK20" s="75">
        <v>8.18</v>
      </c>
      <c r="BL20" s="77">
        <v>8.17</v>
      </c>
      <c r="BN20" s="74">
        <f t="shared" si="1"/>
        <v>-4.6474501543758706E-3</v>
      </c>
      <c r="BO20" s="75">
        <f t="shared" si="4"/>
        <v>2.5798339847336038E-3</v>
      </c>
      <c r="BP20" s="75">
        <f t="shared" si="5"/>
        <v>-4.1652921147150579E-3</v>
      </c>
      <c r="BQ20" s="75">
        <f t="shared" si="6"/>
        <v>0.42458787134706277</v>
      </c>
      <c r="BR20" s="76">
        <f t="shared" si="7"/>
        <v>0.11605824813907883</v>
      </c>
      <c r="BS20" s="74">
        <f t="shared" si="8"/>
        <v>0.42294804887336923</v>
      </c>
      <c r="BT20" s="75">
        <f t="shared" si="9"/>
        <v>3.0102759529164302E-2</v>
      </c>
      <c r="BU20" s="75">
        <f t="shared" si="10"/>
        <v>0.12731454380594709</v>
      </c>
      <c r="BV20" s="75">
        <f t="shared" si="11"/>
        <v>0.20233735076173254</v>
      </c>
      <c r="BW20" s="77">
        <f t="shared" si="12"/>
        <v>0.19641327199759395</v>
      </c>
      <c r="BX20" s="74">
        <f t="shared" si="13"/>
        <v>0.13445186889036265</v>
      </c>
      <c r="BY20" s="75">
        <f t="shared" si="14"/>
        <v>0.36399571464716374</v>
      </c>
      <c r="BZ20" s="75">
        <f t="shared" si="15"/>
        <v>0.53876210146135506</v>
      </c>
      <c r="CA20" s="75">
        <f t="shared" si="16"/>
        <v>0.69232680287333181</v>
      </c>
      <c r="CB20" s="77">
        <f t="shared" si="17"/>
        <v>0.44118588258799996</v>
      </c>
    </row>
    <row r="21" spans="2:83" x14ac:dyDescent="0.3">
      <c r="B21" s="78" t="s">
        <v>42</v>
      </c>
      <c r="C21" s="79" t="s">
        <v>26</v>
      </c>
      <c r="D21" s="70">
        <v>13.558336929624986</v>
      </c>
      <c r="E21" s="71">
        <v>8.3323089801404109</v>
      </c>
      <c r="F21" s="71">
        <v>10.733144223500332</v>
      </c>
      <c r="G21" s="71">
        <v>9.447420647669972</v>
      </c>
      <c r="H21" s="72">
        <v>10.44451131772648</v>
      </c>
      <c r="I21" s="72">
        <v>3.6862366600357177</v>
      </c>
      <c r="J21" s="73">
        <v>1.9550235797524351</v>
      </c>
      <c r="K21" s="73">
        <v>1.9460763877891196</v>
      </c>
      <c r="L21" s="73">
        <v>-3.6064733680802874E-2</v>
      </c>
      <c r="M21" s="72">
        <v>1.8256817994212042</v>
      </c>
      <c r="N21" s="70">
        <v>-1.4605280733370023</v>
      </c>
      <c r="O21" s="71">
        <v>-18.619214535300287</v>
      </c>
      <c r="P21" s="71">
        <v>-8.9890919045145949</v>
      </c>
      <c r="Q21" s="71">
        <v>-4.7079779220980811</v>
      </c>
      <c r="R21" s="72">
        <v>-8.379050550171911</v>
      </c>
      <c r="S21" s="74">
        <v>1.3854590124488624</v>
      </c>
      <c r="T21" s="75">
        <v>18.582316478779575</v>
      </c>
      <c r="U21" s="75">
        <v>4.8921763375660703</v>
      </c>
      <c r="V21" s="75">
        <v>5.7699817082431935</v>
      </c>
      <c r="W21" s="76">
        <v>7.1393879709328019</v>
      </c>
      <c r="X21" s="74">
        <v>9.1299763733155004</v>
      </c>
      <c r="Y21" s="75">
        <v>5.3700351978772431</v>
      </c>
      <c r="Z21" s="75">
        <v>7.5501131608784391</v>
      </c>
      <c r="AA21" s="75">
        <v>8.0402700262758913</v>
      </c>
      <c r="AB21" s="77">
        <v>7.5521110759983827</v>
      </c>
      <c r="AC21" s="74">
        <v>10.220498056922594</v>
      </c>
      <c r="AD21" s="75">
        <v>10.300763237254813</v>
      </c>
      <c r="AE21" s="75">
        <v>10.361061983090877</v>
      </c>
      <c r="AF21" s="75">
        <v>9.0415312693224053</v>
      </c>
      <c r="AG21" s="77">
        <v>9.9563164753528923</v>
      </c>
      <c r="AI21" s="70">
        <v>13.558336929624986</v>
      </c>
      <c r="AJ21" s="71">
        <v>8.3323089801404109</v>
      </c>
      <c r="AK21" s="71">
        <v>10.733144223500332</v>
      </c>
      <c r="AL21" s="71">
        <v>9.447420647669972</v>
      </c>
      <c r="AM21" s="72">
        <v>10.44451131772648</v>
      </c>
      <c r="AN21" s="72">
        <v>3.6862366600357177</v>
      </c>
      <c r="AO21" s="73">
        <v>1.9550235797524351</v>
      </c>
      <c r="AP21" s="73">
        <v>1.9460763877891196</v>
      </c>
      <c r="AQ21" s="73">
        <v>-3.6064733680802874E-2</v>
      </c>
      <c r="AR21" s="72">
        <v>1.8256817994212042</v>
      </c>
      <c r="AS21" s="70">
        <v>-1.4605280733370023</v>
      </c>
      <c r="AT21" s="71">
        <v>-18.619214535300287</v>
      </c>
      <c r="AU21" s="71">
        <v>-8.9890919045145949</v>
      </c>
      <c r="AV21" s="71">
        <v>-4.7079779220980811</v>
      </c>
      <c r="AW21" s="72">
        <v>-8.379050550171911</v>
      </c>
      <c r="AX21" s="74">
        <v>1.39</v>
      </c>
      <c r="AY21" s="75">
        <v>18.579999999999998</v>
      </c>
      <c r="AZ21" s="75">
        <v>4.8899999999999997</v>
      </c>
      <c r="BA21" s="75">
        <v>7.45</v>
      </c>
      <c r="BB21" s="76">
        <v>7.6</v>
      </c>
      <c r="BC21" s="74">
        <v>10.86</v>
      </c>
      <c r="BD21" s="75">
        <v>5.41</v>
      </c>
      <c r="BE21" s="75">
        <v>7.84</v>
      </c>
      <c r="BF21" s="75">
        <v>8.44</v>
      </c>
      <c r="BG21" s="77">
        <v>8.16</v>
      </c>
      <c r="BH21" s="74">
        <v>10.050000000000001</v>
      </c>
      <c r="BI21" s="75">
        <v>10.33</v>
      </c>
      <c r="BJ21" s="75">
        <v>10.59</v>
      </c>
      <c r="BK21" s="75">
        <v>9.5</v>
      </c>
      <c r="BL21" s="77">
        <v>10.1</v>
      </c>
      <c r="BN21" s="74">
        <f t="shared" si="1"/>
        <v>4.5409875511375208E-3</v>
      </c>
      <c r="BO21" s="75">
        <f t="shared" si="4"/>
        <v>-2.3164787795764141E-3</v>
      </c>
      <c r="BP21" s="75">
        <f t="shared" si="5"/>
        <v>-2.1763375660706075E-3</v>
      </c>
      <c r="BQ21" s="75">
        <f t="shared" si="6"/>
        <v>1.6800182917568067</v>
      </c>
      <c r="BR21" s="76">
        <f t="shared" si="7"/>
        <v>0.46061202906719778</v>
      </c>
      <c r="BS21" s="74">
        <f t="shared" si="8"/>
        <v>1.730023626684499</v>
      </c>
      <c r="BT21" s="75">
        <f t="shared" si="9"/>
        <v>3.9964802122756993E-2</v>
      </c>
      <c r="BU21" s="75">
        <f t="shared" si="10"/>
        <v>0.28988683912156077</v>
      </c>
      <c r="BV21" s="75">
        <f t="shared" si="11"/>
        <v>0.39972997372410823</v>
      </c>
      <c r="BW21" s="77">
        <f t="shared" si="12"/>
        <v>0.60788892400161743</v>
      </c>
      <c r="BX21" s="74">
        <f t="shared" si="13"/>
        <v>-0.17049805692259312</v>
      </c>
      <c r="BY21" s="75">
        <f t="shared" si="14"/>
        <v>2.923676274518705E-2</v>
      </c>
      <c r="BZ21" s="75">
        <f t="shared" si="15"/>
        <v>0.22893801690912241</v>
      </c>
      <c r="CA21" s="75">
        <f t="shared" si="16"/>
        <v>0.45846873067759475</v>
      </c>
      <c r="CB21" s="77">
        <f t="shared" si="17"/>
        <v>0.14368352464710732</v>
      </c>
    </row>
    <row r="22" spans="2:83" x14ac:dyDescent="0.3">
      <c r="B22" s="78" t="s">
        <v>43</v>
      </c>
      <c r="C22" s="79" t="s">
        <v>26</v>
      </c>
      <c r="D22" s="70">
        <v>6.1233174408464208</v>
      </c>
      <c r="E22" s="71">
        <v>4.9569738548199496</v>
      </c>
      <c r="F22" s="71">
        <v>5.604551637011852</v>
      </c>
      <c r="G22" s="71">
        <v>5.0170801645293324</v>
      </c>
      <c r="H22" s="72">
        <v>5.4148442518943085</v>
      </c>
      <c r="I22" s="72">
        <v>5.4840601183947939</v>
      </c>
      <c r="J22" s="73">
        <v>5.456388822153599</v>
      </c>
      <c r="K22" s="73">
        <v>5.0297624891066306</v>
      </c>
      <c r="L22" s="73">
        <v>5.5256840165509402</v>
      </c>
      <c r="M22" s="72">
        <v>5.3732120139674606</v>
      </c>
      <c r="N22" s="70">
        <v>2.76391344108076</v>
      </c>
      <c r="O22" s="71">
        <v>-5.2571310641867086</v>
      </c>
      <c r="P22" s="71">
        <v>-5.5999944654777494</v>
      </c>
      <c r="Q22" s="71">
        <v>-6.633820574324119</v>
      </c>
      <c r="R22" s="72">
        <v>-3.7837227962859998</v>
      </c>
      <c r="S22" s="74">
        <v>-0.74324887798614725</v>
      </c>
      <c r="T22" s="75">
        <v>4.3554579326113014</v>
      </c>
      <c r="U22" s="75">
        <v>3.3561178512126304</v>
      </c>
      <c r="V22" s="75">
        <v>3.8199997421036471</v>
      </c>
      <c r="W22" s="76">
        <v>2.6618420396167721</v>
      </c>
      <c r="X22" s="74">
        <v>1.7799801910429238</v>
      </c>
      <c r="Y22" s="75">
        <v>4.5999788455076214</v>
      </c>
      <c r="Z22" s="75">
        <v>6.1299598250587337</v>
      </c>
      <c r="AA22" s="75">
        <v>6.3799633599384293</v>
      </c>
      <c r="AB22" s="77">
        <v>4.747107138877297</v>
      </c>
      <c r="AC22" s="74">
        <v>6.8199754979342657</v>
      </c>
      <c r="AD22" s="75">
        <v>6.9700055661250104</v>
      </c>
      <c r="AE22" s="75">
        <v>7.1000670236046801</v>
      </c>
      <c r="AF22" s="75">
        <v>6.9401568395645228</v>
      </c>
      <c r="AG22" s="77">
        <v>6.9588578887569383</v>
      </c>
      <c r="AI22" s="70">
        <v>6.1233174408464208</v>
      </c>
      <c r="AJ22" s="71">
        <v>4.9569738548199496</v>
      </c>
      <c r="AK22" s="71">
        <v>5.604551637011852</v>
      </c>
      <c r="AL22" s="71">
        <v>5.0170801645293324</v>
      </c>
      <c r="AM22" s="72">
        <v>5.4148442518943085</v>
      </c>
      <c r="AN22" s="72">
        <v>5.4840601183947939</v>
      </c>
      <c r="AO22" s="73">
        <v>5.456388822153599</v>
      </c>
      <c r="AP22" s="73">
        <v>5.0297624891066306</v>
      </c>
      <c r="AQ22" s="73">
        <v>5.5256840165509402</v>
      </c>
      <c r="AR22" s="72">
        <v>5.3732120139674606</v>
      </c>
      <c r="AS22" s="70">
        <v>2.76391344108076</v>
      </c>
      <c r="AT22" s="71">
        <v>-5.2571310641867086</v>
      </c>
      <c r="AU22" s="71">
        <v>-5.5999944654777494</v>
      </c>
      <c r="AV22" s="71">
        <v>-6.633820574324119</v>
      </c>
      <c r="AW22" s="72">
        <v>-3.7837227962859998</v>
      </c>
      <c r="AX22" s="74">
        <v>-0.74</v>
      </c>
      <c r="AY22" s="75">
        <v>4.3600000000000003</v>
      </c>
      <c r="AZ22" s="75">
        <v>3.36</v>
      </c>
      <c r="BA22" s="75">
        <v>3.82</v>
      </c>
      <c r="BB22" s="76">
        <v>2.66</v>
      </c>
      <c r="BC22" s="74">
        <v>1.78</v>
      </c>
      <c r="BD22" s="75">
        <v>4.63</v>
      </c>
      <c r="BE22" s="75">
        <v>6.2</v>
      </c>
      <c r="BF22" s="75">
        <v>6.5</v>
      </c>
      <c r="BG22" s="77">
        <v>4.8</v>
      </c>
      <c r="BH22" s="74">
        <v>7.05</v>
      </c>
      <c r="BI22" s="75">
        <v>7.45</v>
      </c>
      <c r="BJ22" s="75">
        <v>7.74</v>
      </c>
      <c r="BK22" s="75">
        <v>7.7</v>
      </c>
      <c r="BL22" s="77">
        <v>7.49</v>
      </c>
      <c r="BN22" s="74">
        <f t="shared" si="1"/>
        <v>3.2488779861472583E-3</v>
      </c>
      <c r="BO22" s="75">
        <f t="shared" si="4"/>
        <v>4.5420673886988894E-3</v>
      </c>
      <c r="BP22" s="75">
        <f t="shared" si="5"/>
        <v>3.8821487873694771E-3</v>
      </c>
      <c r="BQ22" s="75">
        <f t="shared" si="6"/>
        <v>2.5789635271777911E-7</v>
      </c>
      <c r="BR22" s="76">
        <f t="shared" si="7"/>
        <v>-1.8420396167719844E-3</v>
      </c>
      <c r="BS22" s="74">
        <f t="shared" si="8"/>
        <v>1.9808957076206113E-5</v>
      </c>
      <c r="BT22" s="75">
        <f t="shared" si="9"/>
        <v>3.0021154492378521E-2</v>
      </c>
      <c r="BU22" s="75">
        <f t="shared" si="10"/>
        <v>7.0040174941266464E-2</v>
      </c>
      <c r="BV22" s="75">
        <f t="shared" si="11"/>
        <v>0.12003664006157067</v>
      </c>
      <c r="BW22" s="77">
        <f t="shared" si="12"/>
        <v>5.2892861122702861E-2</v>
      </c>
      <c r="BX22" s="74">
        <f t="shared" si="13"/>
        <v>0.2300245020657341</v>
      </c>
      <c r="BY22" s="75">
        <f t="shared" si="14"/>
        <v>0.47999443387498975</v>
      </c>
      <c r="BZ22" s="75">
        <f t="shared" si="15"/>
        <v>0.6399329763953201</v>
      </c>
      <c r="CA22" s="75">
        <f t="shared" si="16"/>
        <v>0.75984316043547739</v>
      </c>
      <c r="CB22" s="77">
        <f t="shared" si="17"/>
        <v>0.53114211124306188</v>
      </c>
    </row>
    <row r="23" spans="2:83" x14ac:dyDescent="0.3">
      <c r="B23" s="78" t="s">
        <v>44</v>
      </c>
      <c r="C23" s="79" t="s">
        <v>26</v>
      </c>
      <c r="D23" s="70">
        <v>5.8607687118291238</v>
      </c>
      <c r="E23" s="71">
        <v>5.4334850221803492</v>
      </c>
      <c r="F23" s="71">
        <v>5.7984718135931814</v>
      </c>
      <c r="G23" s="71">
        <v>5.4567705822338581</v>
      </c>
      <c r="H23" s="72">
        <v>5.6330066237642313</v>
      </c>
      <c r="I23" s="72">
        <v>5.1829712201584215</v>
      </c>
      <c r="J23" s="73">
        <v>5.3352625176672746</v>
      </c>
      <c r="K23" s="73">
        <v>4.4388137881315544</v>
      </c>
      <c r="L23" s="73">
        <v>4.1710094807403664</v>
      </c>
      <c r="M23" s="72">
        <v>4.7614095009431736</v>
      </c>
      <c r="N23" s="70">
        <v>2.3882549312276353</v>
      </c>
      <c r="O23" s="71">
        <v>-6.7036167535335096</v>
      </c>
      <c r="P23" s="71">
        <v>-3.78234307618591</v>
      </c>
      <c r="Q23" s="71">
        <v>-3.915152834146582</v>
      </c>
      <c r="R23" s="72">
        <v>-3.0718825280702049</v>
      </c>
      <c r="S23" s="74">
        <v>-1.2539766016328855</v>
      </c>
      <c r="T23" s="75">
        <v>6.6207361085701848</v>
      </c>
      <c r="U23" s="75">
        <v>1.9266472657101019</v>
      </c>
      <c r="V23" s="75">
        <v>3.3638550506228455</v>
      </c>
      <c r="W23" s="76">
        <v>2.6145596732778102</v>
      </c>
      <c r="X23" s="74">
        <v>3.4714221707014445</v>
      </c>
      <c r="Y23" s="75">
        <v>4.5735038688709722</v>
      </c>
      <c r="Z23" s="75">
        <v>5.6183180582332994</v>
      </c>
      <c r="AA23" s="75">
        <v>5.6929181322096696</v>
      </c>
      <c r="AB23" s="77">
        <v>4.865394282725461</v>
      </c>
      <c r="AC23" s="74">
        <v>5.9169800205271628</v>
      </c>
      <c r="AD23" s="75">
        <v>5.8554374209658135</v>
      </c>
      <c r="AE23" s="75">
        <v>5.88901754659868</v>
      </c>
      <c r="AF23" s="75">
        <v>5.4597700166306993</v>
      </c>
      <c r="AG23" s="77">
        <v>5.7731768330405231</v>
      </c>
      <c r="AI23" s="70">
        <v>5.8607687118291238</v>
      </c>
      <c r="AJ23" s="71">
        <v>5.4334850221803492</v>
      </c>
      <c r="AK23" s="71">
        <v>5.7984718135931814</v>
      </c>
      <c r="AL23" s="71">
        <v>5.4567705822338581</v>
      </c>
      <c r="AM23" s="72">
        <v>5.6330066237642313</v>
      </c>
      <c r="AN23" s="72">
        <v>5.1829712201584215</v>
      </c>
      <c r="AO23" s="73">
        <v>5.3352625176672746</v>
      </c>
      <c r="AP23" s="73">
        <v>4.4388137881315544</v>
      </c>
      <c r="AQ23" s="73">
        <v>4.1710094807403664</v>
      </c>
      <c r="AR23" s="72">
        <v>4.7614095009431736</v>
      </c>
      <c r="AS23" s="70">
        <v>2.3882549312276353</v>
      </c>
      <c r="AT23" s="71">
        <v>-6.7036167535335096</v>
      </c>
      <c r="AU23" s="71">
        <v>-3.78234307618591</v>
      </c>
      <c r="AV23" s="71">
        <v>-3.915152834146582</v>
      </c>
      <c r="AW23" s="72">
        <v>-3.0718825280702049</v>
      </c>
      <c r="AX23" s="74">
        <v>-1.25</v>
      </c>
      <c r="AY23" s="75">
        <v>6.62</v>
      </c>
      <c r="AZ23" s="75">
        <v>1.93</v>
      </c>
      <c r="BA23" s="75">
        <v>4.1100000000000003</v>
      </c>
      <c r="BB23" s="76">
        <v>2.81</v>
      </c>
      <c r="BC23" s="74">
        <v>3.57</v>
      </c>
      <c r="BD23" s="75">
        <v>4.6500000000000004</v>
      </c>
      <c r="BE23" s="75">
        <v>5.73</v>
      </c>
      <c r="BF23" s="75">
        <v>5.66</v>
      </c>
      <c r="BG23" s="77">
        <v>4.93</v>
      </c>
      <c r="BH23" s="74">
        <v>6.04</v>
      </c>
      <c r="BI23" s="75">
        <v>6.04</v>
      </c>
      <c r="BJ23" s="75">
        <v>6.12</v>
      </c>
      <c r="BK23" s="75">
        <v>5.75</v>
      </c>
      <c r="BL23" s="77">
        <v>5.98</v>
      </c>
      <c r="BN23" s="74">
        <f t="shared" si="1"/>
        <v>3.9766016328854903E-3</v>
      </c>
      <c r="BO23" s="75">
        <f t="shared" si="4"/>
        <v>-7.3610857018469034E-4</v>
      </c>
      <c r="BP23" s="75">
        <f t="shared" si="5"/>
        <v>3.3527342898980184E-3</v>
      </c>
      <c r="BQ23" s="75">
        <f t="shared" si="6"/>
        <v>0.74614494937715481</v>
      </c>
      <c r="BR23" s="76">
        <f t="shared" si="7"/>
        <v>0.19544032672218981</v>
      </c>
      <c r="BS23" s="74">
        <f t="shared" si="8"/>
        <v>9.8577829298555297E-2</v>
      </c>
      <c r="BT23" s="75">
        <f t="shared" si="9"/>
        <v>7.64961311290282E-2</v>
      </c>
      <c r="BU23" s="75">
        <f t="shared" si="10"/>
        <v>0.11168194176670099</v>
      </c>
      <c r="BV23" s="75">
        <f t="shared" si="11"/>
        <v>-3.2918132209669437E-2</v>
      </c>
      <c r="BW23" s="77">
        <f t="shared" si="12"/>
        <v>6.4605717274538677E-2</v>
      </c>
      <c r="BX23" s="74">
        <f t="shared" si="13"/>
        <v>0.12301997947283727</v>
      </c>
      <c r="BY23" s="75">
        <f t="shared" si="14"/>
        <v>0.18456257903418649</v>
      </c>
      <c r="BZ23" s="75">
        <f t="shared" si="15"/>
        <v>0.23098245340132006</v>
      </c>
      <c r="CA23" s="75">
        <f t="shared" si="16"/>
        <v>0.29022998336930073</v>
      </c>
      <c r="CB23" s="77">
        <f t="shared" si="17"/>
        <v>0.20682316695947733</v>
      </c>
    </row>
    <row r="24" spans="2:83" x14ac:dyDescent="0.3">
      <c r="B24" s="80" t="s">
        <v>45</v>
      </c>
      <c r="C24" s="79" t="s">
        <v>26</v>
      </c>
      <c r="D24" s="70">
        <v>5.51610372113403</v>
      </c>
      <c r="E24" s="71">
        <v>5.0989018452702712</v>
      </c>
      <c r="F24" s="71">
        <v>5.4925425998619986</v>
      </c>
      <c r="G24" s="71">
        <v>5.51269603646434</v>
      </c>
      <c r="H24" s="72">
        <v>5.4050730520790733</v>
      </c>
      <c r="I24" s="72">
        <v>4.9149196901746413</v>
      </c>
      <c r="J24" s="73">
        <v>5.0145303901564304</v>
      </c>
      <c r="K24" s="73">
        <v>4.2296183929558699</v>
      </c>
      <c r="L24" s="73">
        <v>4.2247922484909033</v>
      </c>
      <c r="M24" s="72">
        <v>4.5886701068967826</v>
      </c>
      <c r="N24" s="70">
        <v>2.2673959269002748</v>
      </c>
      <c r="O24" s="71">
        <v>-6.3176065830153751</v>
      </c>
      <c r="P24" s="71">
        <v>-3.5846032350831307</v>
      </c>
      <c r="Q24" s="71">
        <v>-3.9359330028146493</v>
      </c>
      <c r="R24" s="72">
        <v>-2.953199819637145</v>
      </c>
      <c r="S24" s="74">
        <v>-1.1837675244686847</v>
      </c>
      <c r="T24" s="75">
        <v>6.1484629421835741</v>
      </c>
      <c r="U24" s="75">
        <v>1.8203044390344454</v>
      </c>
      <c r="V24" s="75">
        <v>3.3222259013206754</v>
      </c>
      <c r="W24" s="76">
        <v>2.4878192404473505</v>
      </c>
      <c r="X24" s="74">
        <v>3.2591058649598379</v>
      </c>
      <c r="Y24" s="75">
        <v>4.2294434959850955</v>
      </c>
      <c r="Z24" s="75">
        <v>5.2270143790747499</v>
      </c>
      <c r="AA24" s="75">
        <v>5.5475333216347344</v>
      </c>
      <c r="AB24" s="77">
        <v>4.5845443185487964</v>
      </c>
      <c r="AC24" s="74">
        <v>5.4941031839530172</v>
      </c>
      <c r="AD24" s="75">
        <v>5.3883186465083215</v>
      </c>
      <c r="AE24" s="75">
        <v>5.490190661241324</v>
      </c>
      <c r="AF24" s="75">
        <v>5.3477670498947045</v>
      </c>
      <c r="AG24" s="77">
        <v>5.4292968877819412</v>
      </c>
      <c r="AI24" s="70">
        <v>5.51610372113403</v>
      </c>
      <c r="AJ24" s="71">
        <v>5.0989018452702712</v>
      </c>
      <c r="AK24" s="71">
        <v>5.4925425998619986</v>
      </c>
      <c r="AL24" s="71">
        <v>5.51269603646434</v>
      </c>
      <c r="AM24" s="72">
        <v>5.4050730520790733</v>
      </c>
      <c r="AN24" s="72">
        <v>4.9149196901746413</v>
      </c>
      <c r="AO24" s="73">
        <v>5.0145303901564304</v>
      </c>
      <c r="AP24" s="73">
        <v>4.2296183929558699</v>
      </c>
      <c r="AQ24" s="73">
        <v>4.2247922484909033</v>
      </c>
      <c r="AR24" s="72">
        <v>4.5886701068967826</v>
      </c>
      <c r="AS24" s="70">
        <v>2.2673959269002748</v>
      </c>
      <c r="AT24" s="71">
        <v>-6.3176065830153751</v>
      </c>
      <c r="AU24" s="71">
        <v>-3.5846032350831307</v>
      </c>
      <c r="AV24" s="71">
        <v>-3.9359330028146493</v>
      </c>
      <c r="AW24" s="72">
        <v>-2.953199819637145</v>
      </c>
      <c r="AX24" s="74">
        <v>-1.18</v>
      </c>
      <c r="AY24" s="75">
        <v>6.15</v>
      </c>
      <c r="AZ24" s="75">
        <v>1.82</v>
      </c>
      <c r="BA24" s="75">
        <v>4.0599999999999996</v>
      </c>
      <c r="BB24" s="76">
        <v>2.67</v>
      </c>
      <c r="BC24" s="74">
        <v>3.36</v>
      </c>
      <c r="BD24" s="75">
        <v>4.3</v>
      </c>
      <c r="BE24" s="75">
        <v>5.33</v>
      </c>
      <c r="BF24" s="75">
        <v>5.55</v>
      </c>
      <c r="BG24" s="77">
        <v>4.6500000000000004</v>
      </c>
      <c r="BH24" s="74">
        <v>5.62</v>
      </c>
      <c r="BI24" s="75">
        <v>5.56</v>
      </c>
      <c r="BJ24" s="75">
        <v>5.72</v>
      </c>
      <c r="BK24" s="75">
        <v>5.66</v>
      </c>
      <c r="BL24" s="77">
        <v>5.64</v>
      </c>
      <c r="BN24" s="74">
        <f t="shared" si="1"/>
        <v>3.7675244686847797E-3</v>
      </c>
      <c r="BO24" s="75">
        <f t="shared" si="4"/>
        <v>1.5370578164262128E-3</v>
      </c>
      <c r="BP24" s="75">
        <f t="shared" si="5"/>
        <v>-3.0443903444532516E-4</v>
      </c>
      <c r="BQ24" s="75">
        <f t="shared" si="6"/>
        <v>0.7377740986793242</v>
      </c>
      <c r="BR24" s="76">
        <f t="shared" si="7"/>
        <v>0.18218075955264945</v>
      </c>
      <c r="BS24" s="74">
        <f t="shared" si="8"/>
        <v>0.10089413504016198</v>
      </c>
      <c r="BT24" s="75">
        <f t="shared" si="9"/>
        <v>7.055650401490432E-2</v>
      </c>
      <c r="BU24" s="75">
        <f t="shared" si="10"/>
        <v>0.10298562092525021</v>
      </c>
      <c r="BV24" s="75">
        <f t="shared" si="11"/>
        <v>2.4666783652653734E-3</v>
      </c>
      <c r="BW24" s="77">
        <f t="shared" si="12"/>
        <v>6.5455681451203951E-2</v>
      </c>
      <c r="BX24" s="74">
        <f t="shared" si="13"/>
        <v>0.12589681604698288</v>
      </c>
      <c r="BY24" s="75">
        <f t="shared" si="14"/>
        <v>0.17168135349167812</v>
      </c>
      <c r="BZ24" s="75">
        <f t="shared" si="15"/>
        <v>0.22980933875867571</v>
      </c>
      <c r="CA24" s="75">
        <f t="shared" si="16"/>
        <v>0.31223295010529561</v>
      </c>
      <c r="CB24" s="77">
        <f t="shared" si="17"/>
        <v>0.21070311221805849</v>
      </c>
    </row>
    <row r="25" spans="2:83" x14ac:dyDescent="0.3">
      <c r="B25" s="80" t="s">
        <v>46</v>
      </c>
      <c r="C25" s="79" t="s">
        <v>26</v>
      </c>
      <c r="D25" s="70">
        <v>0.3505705276811687</v>
      </c>
      <c r="E25" s="71">
        <v>0.9824945709686741</v>
      </c>
      <c r="F25" s="71">
        <v>-2.1241794882158202E-2</v>
      </c>
      <c r="G25" s="71">
        <v>1.5300697542084625</v>
      </c>
      <c r="H25" s="72">
        <v>0.71105205181020803</v>
      </c>
      <c r="I25" s="72">
        <v>-0.28981520718854298</v>
      </c>
      <c r="J25" s="73">
        <v>-0.85487606662342075</v>
      </c>
      <c r="K25" s="73">
        <v>-0.36542383286367236</v>
      </c>
      <c r="L25" s="73">
        <v>-1.0650095894190692</v>
      </c>
      <c r="M25" s="72">
        <v>-0.64662138758191223</v>
      </c>
      <c r="N25" s="70">
        <v>-0.41817671460129224</v>
      </c>
      <c r="O25" s="71">
        <v>0.24951775589616471</v>
      </c>
      <c r="P25" s="71">
        <v>-1.5332562660931615</v>
      </c>
      <c r="Q25" s="71">
        <v>-1.1282136962362219</v>
      </c>
      <c r="R25" s="72">
        <v>-0.71805122570192459</v>
      </c>
      <c r="S25" s="74">
        <v>0.40024554868838208</v>
      </c>
      <c r="T25" s="75">
        <v>-0.38349802593837445</v>
      </c>
      <c r="U25" s="75">
        <v>0.57273070384660374</v>
      </c>
      <c r="V25" s="75">
        <v>0.23786412361821407</v>
      </c>
      <c r="W25" s="76">
        <v>0.21368342213719935</v>
      </c>
      <c r="X25" s="74">
        <v>-0.20536477732493946</v>
      </c>
      <c r="Y25" s="75">
        <v>0.12627654848263287</v>
      </c>
      <c r="Z25" s="75">
        <v>-4.8709942119978929E-2</v>
      </c>
      <c r="AA25" s="75">
        <v>-0.52080729405434611</v>
      </c>
      <c r="AB25" s="77">
        <v>-0.16346493911174176</v>
      </c>
      <c r="AC25" s="74">
        <v>-0.33979433814554461</v>
      </c>
      <c r="AD25" s="75">
        <v>-0.12864034685691714</v>
      </c>
      <c r="AE25" s="75">
        <v>-0.10661197573350951</v>
      </c>
      <c r="AF25" s="75">
        <v>-0.19994562400417881</v>
      </c>
      <c r="AG25" s="77">
        <v>-0.19205496905690481</v>
      </c>
      <c r="AI25" s="70">
        <v>0.3505705276811687</v>
      </c>
      <c r="AJ25" s="71">
        <v>0.9824945709686741</v>
      </c>
      <c r="AK25" s="71">
        <v>-2.1241794882158202E-2</v>
      </c>
      <c r="AL25" s="71">
        <v>1.5300697542084625</v>
      </c>
      <c r="AM25" s="72">
        <v>0.71105205180990005</v>
      </c>
      <c r="AN25" s="72">
        <v>-0.2898152071885729</v>
      </c>
      <c r="AO25" s="73">
        <v>-0.85487606662278248</v>
      </c>
      <c r="AP25" s="73">
        <v>-0.36542383286271374</v>
      </c>
      <c r="AQ25" s="73">
        <v>-1.0650095894164009</v>
      </c>
      <c r="AR25" s="72">
        <v>-0.64662138758083809</v>
      </c>
      <c r="AS25" s="70">
        <v>-0.41817671459662753</v>
      </c>
      <c r="AT25" s="71">
        <v>0.24951775590278077</v>
      </c>
      <c r="AU25" s="71">
        <v>-1.5332562660155247</v>
      </c>
      <c r="AV25" s="71">
        <v>-1.1282136961231468</v>
      </c>
      <c r="AW25" s="72">
        <v>-0.71805122565056168</v>
      </c>
      <c r="AX25" s="74">
        <v>0.4</v>
      </c>
      <c r="AY25" s="75">
        <v>-0.38</v>
      </c>
      <c r="AZ25" s="75">
        <v>0.56999999999999995</v>
      </c>
      <c r="BA25" s="75">
        <v>0.37</v>
      </c>
      <c r="BB25" s="76">
        <v>0.25</v>
      </c>
      <c r="BC25" s="74">
        <v>0.37</v>
      </c>
      <c r="BD25" s="75">
        <v>0.18</v>
      </c>
      <c r="BE25" s="75">
        <v>-0.08</v>
      </c>
      <c r="BF25" s="75">
        <v>-0.35</v>
      </c>
      <c r="BG25" s="77">
        <v>0.02</v>
      </c>
      <c r="BH25" s="74">
        <v>-0.43</v>
      </c>
      <c r="BI25" s="75">
        <v>-0.31</v>
      </c>
      <c r="BJ25" s="75">
        <v>-0.32</v>
      </c>
      <c r="BK25" s="75">
        <v>-0.41</v>
      </c>
      <c r="BL25" s="77">
        <v>-0.37</v>
      </c>
      <c r="BN25" s="74">
        <f t="shared" si="1"/>
        <v>-2.455486883820579E-4</v>
      </c>
      <c r="BO25" s="75">
        <f t="shared" si="4"/>
        <v>3.4980259383744494E-3</v>
      </c>
      <c r="BP25" s="75">
        <f t="shared" si="5"/>
        <v>-2.7307038466037881E-3</v>
      </c>
      <c r="BQ25" s="75">
        <f t="shared" si="6"/>
        <v>0.13213587638178592</v>
      </c>
      <c r="BR25" s="76">
        <f t="shared" si="7"/>
        <v>3.6316577862800653E-2</v>
      </c>
      <c r="BS25" s="74">
        <f t="shared" si="8"/>
        <v>0.57536477732493951</v>
      </c>
      <c r="BT25" s="75">
        <f t="shared" si="9"/>
        <v>5.3723451517367127E-2</v>
      </c>
      <c r="BU25" s="75">
        <f t="shared" si="10"/>
        <v>-3.1290057880021073E-2</v>
      </c>
      <c r="BV25" s="75">
        <f t="shared" si="11"/>
        <v>0.17080729405434614</v>
      </c>
      <c r="BW25" s="77">
        <f t="shared" si="12"/>
        <v>0.18346493911174175</v>
      </c>
      <c r="BX25" s="74">
        <f t="shared" si="13"/>
        <v>-9.0205661854455388E-2</v>
      </c>
      <c r="BY25" s="75">
        <f t="shared" si="14"/>
        <v>-0.18135965314308286</v>
      </c>
      <c r="BZ25" s="75">
        <f t="shared" si="15"/>
        <v>-0.21338802426649051</v>
      </c>
      <c r="CA25" s="75">
        <f t="shared" si="16"/>
        <v>-0.21005437599582116</v>
      </c>
      <c r="CB25" s="77">
        <f t="shared" si="17"/>
        <v>-0.17794503094309519</v>
      </c>
    </row>
    <row r="26" spans="2:83" x14ac:dyDescent="0.3">
      <c r="B26" s="78" t="s">
        <v>47</v>
      </c>
      <c r="C26" s="79" t="s">
        <v>26</v>
      </c>
      <c r="D26" s="70">
        <v>5.7587618232136464</v>
      </c>
      <c r="E26" s="71">
        <v>7.4243996452495935</v>
      </c>
      <c r="F26" s="71">
        <v>8.2987777986181186</v>
      </c>
      <c r="G26" s="71">
        <v>4.6304895705055173</v>
      </c>
      <c r="H26" s="72">
        <v>6.5141438796737674</v>
      </c>
      <c r="I26" s="72">
        <v>-1.4627761688125247</v>
      </c>
      <c r="J26" s="73">
        <v>-1.8388830860599228</v>
      </c>
      <c r="K26" s="73">
        <v>0.11524849223243905</v>
      </c>
      <c r="L26" s="73">
        <v>-0.37893780042746528</v>
      </c>
      <c r="M26" s="72">
        <v>-0.86229639780493983</v>
      </c>
      <c r="N26" s="70">
        <v>0.36395781617241596</v>
      </c>
      <c r="O26" s="71">
        <v>-12.015520286903197</v>
      </c>
      <c r="P26" s="71">
        <v>-11.657055035348762</v>
      </c>
      <c r="Q26" s="71">
        <v>-7.211672497138423</v>
      </c>
      <c r="R26" s="72">
        <v>-7.7047247045490934</v>
      </c>
      <c r="S26" s="74">
        <v>7.0914184207078819</v>
      </c>
      <c r="T26" s="75">
        <v>31.979357194989689</v>
      </c>
      <c r="U26" s="75">
        <v>29.15957788841763</v>
      </c>
      <c r="V26" s="75">
        <v>22.060013122160655</v>
      </c>
      <c r="W26" s="76">
        <v>22.185616235728816</v>
      </c>
      <c r="X26" s="74">
        <v>14.429993455769832</v>
      </c>
      <c r="Y26" s="75">
        <v>5.200014264972495</v>
      </c>
      <c r="Z26" s="75">
        <v>4.71000606289698</v>
      </c>
      <c r="AA26" s="75">
        <v>5.2600128583602697</v>
      </c>
      <c r="AB26" s="77">
        <v>7.2011072505601845</v>
      </c>
      <c r="AC26" s="74">
        <v>6.1400333478047031</v>
      </c>
      <c r="AD26" s="75">
        <v>6.4100580094371651</v>
      </c>
      <c r="AE26" s="75">
        <v>6.6600756734350028</v>
      </c>
      <c r="AF26" s="75">
        <v>6.9301004155443167</v>
      </c>
      <c r="AG26" s="77">
        <v>6.5413604543452522</v>
      </c>
      <c r="AI26" s="70">
        <v>5.7587618232136464</v>
      </c>
      <c r="AJ26" s="71">
        <v>7.4243996452495935</v>
      </c>
      <c r="AK26" s="71">
        <v>8.2987777986181186</v>
      </c>
      <c r="AL26" s="71">
        <v>4.6304895705055173</v>
      </c>
      <c r="AM26" s="72">
        <v>6.5141438796737674</v>
      </c>
      <c r="AN26" s="72">
        <v>-1.4627761688125247</v>
      </c>
      <c r="AO26" s="73">
        <v>-1.8388830860599228</v>
      </c>
      <c r="AP26" s="73">
        <v>0.11524849223243905</v>
      </c>
      <c r="AQ26" s="73">
        <v>-0.37893780042746528</v>
      </c>
      <c r="AR26" s="72">
        <v>-0.86229639780493983</v>
      </c>
      <c r="AS26" s="70">
        <v>0.36395781617241596</v>
      </c>
      <c r="AT26" s="71">
        <v>-12.015520286903197</v>
      </c>
      <c r="AU26" s="71">
        <v>-11.657055035348762</v>
      </c>
      <c r="AV26" s="71">
        <v>-7.211672497138423</v>
      </c>
      <c r="AW26" s="72">
        <v>-7.7047247045490934</v>
      </c>
      <c r="AX26" s="74">
        <v>7.09</v>
      </c>
      <c r="AY26" s="75">
        <v>31.98</v>
      </c>
      <c r="AZ26" s="75">
        <v>29.16</v>
      </c>
      <c r="BA26" s="75">
        <v>22.73</v>
      </c>
      <c r="BB26" s="76">
        <v>22.36</v>
      </c>
      <c r="BC26" s="74">
        <v>15.06</v>
      </c>
      <c r="BD26" s="75">
        <v>4.75</v>
      </c>
      <c r="BE26" s="75">
        <v>4.72</v>
      </c>
      <c r="BF26" s="75">
        <v>5.29</v>
      </c>
      <c r="BG26" s="77">
        <v>7.24</v>
      </c>
      <c r="BH26" s="74">
        <v>6.45</v>
      </c>
      <c r="BI26" s="75">
        <v>6.64</v>
      </c>
      <c r="BJ26" s="75">
        <v>6.82</v>
      </c>
      <c r="BK26" s="75">
        <v>7.11</v>
      </c>
      <c r="BL26" s="77">
        <v>6.76</v>
      </c>
      <c r="BN26" s="74">
        <f t="shared" si="1"/>
        <v>-1.4184207078820066E-3</v>
      </c>
      <c r="BO26" s="75">
        <f t="shared" si="4"/>
        <v>6.428050103117755E-4</v>
      </c>
      <c r="BP26" s="75">
        <f t="shared" si="5"/>
        <v>4.2211158237037694E-4</v>
      </c>
      <c r="BQ26" s="75">
        <f t="shared" si="6"/>
        <v>0.66998687783934585</v>
      </c>
      <c r="BR26" s="76">
        <f t="shared" si="7"/>
        <v>0.17438376427118385</v>
      </c>
      <c r="BS26" s="74">
        <f t="shared" si="8"/>
        <v>0.63000654423016833</v>
      </c>
      <c r="BT26" s="75">
        <f t="shared" si="9"/>
        <v>-0.45001426497249497</v>
      </c>
      <c r="BU26" s="75">
        <f t="shared" si="10"/>
        <v>9.9939371030197677E-3</v>
      </c>
      <c r="BV26" s="75">
        <f t="shared" si="11"/>
        <v>2.9987141639730375E-2</v>
      </c>
      <c r="BW26" s="77">
        <f t="shared" si="12"/>
        <v>3.8892749439815688E-2</v>
      </c>
      <c r="BX26" s="74">
        <f t="shared" si="13"/>
        <v>0.30996665219529707</v>
      </c>
      <c r="BY26" s="75">
        <f t="shared" si="14"/>
        <v>0.2299419905628346</v>
      </c>
      <c r="BZ26" s="75">
        <f t="shared" si="15"/>
        <v>0.15992432656499744</v>
      </c>
      <c r="CA26" s="75">
        <f t="shared" si="16"/>
        <v>0.17989958445568366</v>
      </c>
      <c r="CB26" s="77">
        <f t="shared" si="17"/>
        <v>0.21863954565474764</v>
      </c>
      <c r="CD26" s="84"/>
      <c r="CE26" s="84"/>
    </row>
    <row r="27" spans="2:83" x14ac:dyDescent="0.3">
      <c r="B27" s="78" t="s">
        <v>48</v>
      </c>
      <c r="C27" s="79" t="s">
        <v>26</v>
      </c>
      <c r="D27" s="70">
        <v>12.544299095013173</v>
      </c>
      <c r="E27" s="71">
        <v>15.199976885460217</v>
      </c>
      <c r="F27" s="71">
        <v>14.160103046558973</v>
      </c>
      <c r="G27" s="71">
        <v>7.3730885851890093</v>
      </c>
      <c r="H27" s="72">
        <v>12.136012310954627</v>
      </c>
      <c r="I27" s="72">
        <v>-6.4698556333424762</v>
      </c>
      <c r="J27" s="73">
        <v>-6.726655585475271</v>
      </c>
      <c r="K27" s="73">
        <v>-8.343824005873131</v>
      </c>
      <c r="L27" s="73">
        <v>-7.8988103218732135</v>
      </c>
      <c r="M27" s="72">
        <v>-7.3942733933777163</v>
      </c>
      <c r="N27" s="70">
        <v>-3.6161559437747002</v>
      </c>
      <c r="O27" s="71">
        <v>-18.290306481019371</v>
      </c>
      <c r="P27" s="71">
        <v>-23.003167224743549</v>
      </c>
      <c r="Q27" s="71">
        <v>-13.517061000201394</v>
      </c>
      <c r="R27" s="72">
        <v>-14.712534456641635</v>
      </c>
      <c r="S27" s="74">
        <v>5.378690686167559</v>
      </c>
      <c r="T27" s="75">
        <v>31.720445923898978</v>
      </c>
      <c r="U27" s="75">
        <v>30.109208219216328</v>
      </c>
      <c r="V27" s="75">
        <v>18.659996526266355</v>
      </c>
      <c r="W27" s="76">
        <v>20.709365535926111</v>
      </c>
      <c r="X27" s="74">
        <v>8.5599797351689091</v>
      </c>
      <c r="Y27" s="75">
        <v>2.2999862021269024</v>
      </c>
      <c r="Z27" s="75">
        <v>4.9699551651148539</v>
      </c>
      <c r="AA27" s="75">
        <v>5.6499413060700618</v>
      </c>
      <c r="AB27" s="77">
        <v>5.326977962895981</v>
      </c>
      <c r="AC27" s="74">
        <v>7.4399227227050631</v>
      </c>
      <c r="AD27" s="75">
        <v>7.9499110166050002</v>
      </c>
      <c r="AE27" s="75">
        <v>9.1899231181977967</v>
      </c>
      <c r="AF27" s="75">
        <v>8.4199158189724841</v>
      </c>
      <c r="AG27" s="77">
        <v>8.2567285916828723</v>
      </c>
      <c r="AI27" s="70">
        <v>12.544299095013173</v>
      </c>
      <c r="AJ27" s="71">
        <v>15.199976885460217</v>
      </c>
      <c r="AK27" s="71">
        <v>14.160103046558973</v>
      </c>
      <c r="AL27" s="71">
        <v>7.3730885851890093</v>
      </c>
      <c r="AM27" s="72">
        <v>12.136012310954627</v>
      </c>
      <c r="AN27" s="72">
        <v>-6.4698556333424762</v>
      </c>
      <c r="AO27" s="73">
        <v>-6.726655585475271</v>
      </c>
      <c r="AP27" s="73">
        <v>-8.343824005873131</v>
      </c>
      <c r="AQ27" s="73">
        <v>-7.8988103218732135</v>
      </c>
      <c r="AR27" s="72">
        <v>-7.3942733933777163</v>
      </c>
      <c r="AS27" s="70">
        <v>-3.6161559437747002</v>
      </c>
      <c r="AT27" s="71">
        <v>-18.290306481019371</v>
      </c>
      <c r="AU27" s="71">
        <v>-23.003167224743549</v>
      </c>
      <c r="AV27" s="71">
        <v>-13.517061000201394</v>
      </c>
      <c r="AW27" s="72">
        <v>-14.712534456641635</v>
      </c>
      <c r="AX27" s="74">
        <v>5.38</v>
      </c>
      <c r="AY27" s="75">
        <v>31.72</v>
      </c>
      <c r="AZ27" s="75">
        <v>30.11</v>
      </c>
      <c r="BA27" s="75">
        <v>23.97</v>
      </c>
      <c r="BB27" s="76">
        <v>22.13</v>
      </c>
      <c r="BC27" s="74">
        <v>13.41</v>
      </c>
      <c r="BD27" s="75">
        <v>2.4500000000000002</v>
      </c>
      <c r="BE27" s="75">
        <v>5.31</v>
      </c>
      <c r="BF27" s="75">
        <v>6.19</v>
      </c>
      <c r="BG27" s="77">
        <v>6.73</v>
      </c>
      <c r="BH27" s="74">
        <v>7.5</v>
      </c>
      <c r="BI27" s="75">
        <v>8.0500000000000007</v>
      </c>
      <c r="BJ27" s="75">
        <v>9.3699999999999992</v>
      </c>
      <c r="BK27" s="75">
        <v>8.6999999999999993</v>
      </c>
      <c r="BL27" s="77">
        <v>8.41</v>
      </c>
      <c r="BN27" s="74">
        <f t="shared" si="1"/>
        <v>1.3093138324409281E-3</v>
      </c>
      <c r="BO27" s="75">
        <f t="shared" si="4"/>
        <v>-4.4592389897957219E-4</v>
      </c>
      <c r="BP27" s="75">
        <f t="shared" si="5"/>
        <v>7.9178078367192484E-4</v>
      </c>
      <c r="BQ27" s="75">
        <f t="shared" si="6"/>
        <v>5.3100034737336443</v>
      </c>
      <c r="BR27" s="76">
        <f t="shared" si="7"/>
        <v>1.4206344640738884</v>
      </c>
      <c r="BS27" s="74">
        <f t="shared" si="8"/>
        <v>4.8500202648310911</v>
      </c>
      <c r="BT27" s="75">
        <f t="shared" si="9"/>
        <v>0.15001379787309777</v>
      </c>
      <c r="BU27" s="75">
        <f t="shared" si="10"/>
        <v>0.3400448348851457</v>
      </c>
      <c r="BV27" s="75">
        <f t="shared" si="11"/>
        <v>0.54005869392993855</v>
      </c>
      <c r="BW27" s="77">
        <f t="shared" si="12"/>
        <v>1.4030220371040194</v>
      </c>
      <c r="BX27" s="74">
        <f t="shared" si="13"/>
        <v>6.0077277294936948E-2</v>
      </c>
      <c r="BY27" s="75">
        <f t="shared" si="14"/>
        <v>0.1000889833950005</v>
      </c>
      <c r="BZ27" s="75">
        <f t="shared" si="15"/>
        <v>0.18007688180220249</v>
      </c>
      <c r="CA27" s="75">
        <f t="shared" si="16"/>
        <v>0.2800841810275152</v>
      </c>
      <c r="CB27" s="77">
        <f t="shared" si="17"/>
        <v>0.15327140831712782</v>
      </c>
    </row>
    <row r="28" spans="2:83" x14ac:dyDescent="0.3">
      <c r="B28" s="80" t="s">
        <v>49</v>
      </c>
      <c r="C28" s="79" t="s">
        <v>26</v>
      </c>
      <c r="D28" s="70">
        <v>-1.1849104302258948</v>
      </c>
      <c r="E28" s="71">
        <v>-1.2746163048263739</v>
      </c>
      <c r="F28" s="71">
        <v>-0.96580061019544283</v>
      </c>
      <c r="G28" s="71">
        <v>-0.56850375372861317</v>
      </c>
      <c r="H28" s="72">
        <v>-0.99486650160275281</v>
      </c>
      <c r="I28" s="72">
        <v>1.030700788970895</v>
      </c>
      <c r="J28" s="73">
        <v>0.97219005834814443</v>
      </c>
      <c r="K28" s="73">
        <v>1.7920994869487092</v>
      </c>
      <c r="L28" s="73">
        <v>1.6682986165056786</v>
      </c>
      <c r="M28" s="72">
        <v>1.3735115966050913</v>
      </c>
      <c r="N28" s="70">
        <v>0.74969353851967591</v>
      </c>
      <c r="O28" s="71">
        <v>0.91698371318595739</v>
      </c>
      <c r="P28" s="71">
        <v>1.7740131875367626</v>
      </c>
      <c r="Q28" s="71">
        <v>1.1112150099574425</v>
      </c>
      <c r="R28" s="72">
        <v>1.1466430980837694</v>
      </c>
      <c r="S28" s="74">
        <v>0.49743095922569808</v>
      </c>
      <c r="T28" s="75">
        <v>0.93760256512233464</v>
      </c>
      <c r="U28" s="75">
        <v>1.2321249309404683</v>
      </c>
      <c r="V28" s="75">
        <v>1.1999238094394351</v>
      </c>
      <c r="W28" s="76">
        <v>0.96763489439859773</v>
      </c>
      <c r="X28" s="74">
        <v>1.5663030368966455</v>
      </c>
      <c r="Y28" s="75">
        <v>0.73439964687019432</v>
      </c>
      <c r="Z28" s="75">
        <v>0.22201254489133035</v>
      </c>
      <c r="AA28" s="75">
        <v>0.12410384129930192</v>
      </c>
      <c r="AB28" s="77">
        <v>0.64961189071378267</v>
      </c>
      <c r="AC28" s="74">
        <v>3.7076791801579551E-2</v>
      </c>
      <c r="AD28" s="75">
        <v>-2.751827946067115E-2</v>
      </c>
      <c r="AE28" s="75">
        <v>-9.0372801705100314E-2</v>
      </c>
      <c r="AF28" s="75">
        <v>-3.293763932061506E-2</v>
      </c>
      <c r="AG28" s="77">
        <v>-2.9346809909250607E-2</v>
      </c>
      <c r="AI28" s="70">
        <v>-1.1849104302258948</v>
      </c>
      <c r="AJ28" s="71">
        <v>-1.2746163048263739</v>
      </c>
      <c r="AK28" s="71">
        <v>-0.96580061019544283</v>
      </c>
      <c r="AL28" s="71">
        <v>-0.56850375372861317</v>
      </c>
      <c r="AM28" s="72">
        <v>-0.99486650160275281</v>
      </c>
      <c r="AN28" s="72">
        <v>1.030700788970895</v>
      </c>
      <c r="AO28" s="73">
        <v>0.97219005834814443</v>
      </c>
      <c r="AP28" s="73">
        <v>1.7920994869487092</v>
      </c>
      <c r="AQ28" s="73">
        <v>1.6682986165056786</v>
      </c>
      <c r="AR28" s="72">
        <v>1.3735115966050913</v>
      </c>
      <c r="AS28" s="70">
        <v>0.74969353851967591</v>
      </c>
      <c r="AT28" s="71">
        <v>0.91698371318595739</v>
      </c>
      <c r="AU28" s="71">
        <v>1.7740131875367626</v>
      </c>
      <c r="AV28" s="71">
        <v>1.1112150099574425</v>
      </c>
      <c r="AW28" s="72">
        <v>1.1466430980837694</v>
      </c>
      <c r="AX28" s="74">
        <v>0.5</v>
      </c>
      <c r="AY28" s="75">
        <v>0.94</v>
      </c>
      <c r="AZ28" s="75">
        <v>1.23</v>
      </c>
      <c r="BA28" s="75">
        <v>0.42</v>
      </c>
      <c r="BB28" s="76">
        <v>0.77</v>
      </c>
      <c r="BC28" s="74">
        <v>0.81</v>
      </c>
      <c r="BD28" s="75">
        <v>0.6</v>
      </c>
      <c r="BE28" s="75">
        <v>0.16</v>
      </c>
      <c r="BF28" s="75">
        <v>-0.02</v>
      </c>
      <c r="BG28" s="77">
        <v>0.38</v>
      </c>
      <c r="BH28" s="74">
        <v>0.04</v>
      </c>
      <c r="BI28" s="75">
        <v>0</v>
      </c>
      <c r="BJ28" s="75">
        <v>-0.09</v>
      </c>
      <c r="BK28" s="75">
        <v>-0.12</v>
      </c>
      <c r="BL28" s="77">
        <v>-0.04</v>
      </c>
      <c r="BN28" s="74">
        <f t="shared" si="1"/>
        <v>2.5690407743019228E-3</v>
      </c>
      <c r="BO28" s="75">
        <f t="shared" si="4"/>
        <v>2.3974348776653054E-3</v>
      </c>
      <c r="BP28" s="75">
        <f t="shared" si="5"/>
        <v>-2.1249309404682837E-3</v>
      </c>
      <c r="BQ28" s="75">
        <f t="shared" si="6"/>
        <v>-0.77992380943943518</v>
      </c>
      <c r="BR28" s="76">
        <f t="shared" si="7"/>
        <v>-0.19763489439859772</v>
      </c>
      <c r="BS28" s="74">
        <f t="shared" si="8"/>
        <v>-0.75630303689664546</v>
      </c>
      <c r="BT28" s="75">
        <f t="shared" si="9"/>
        <v>-0.13439964687019434</v>
      </c>
      <c r="BU28" s="75">
        <f t="shared" si="10"/>
        <v>-6.2012544891330346E-2</v>
      </c>
      <c r="BV28" s="75">
        <f t="shared" si="11"/>
        <v>-0.14410384129930193</v>
      </c>
      <c r="BW28" s="77">
        <f t="shared" si="12"/>
        <v>-0.26961189071378266</v>
      </c>
      <c r="BX28" s="74">
        <f t="shared" si="13"/>
        <v>2.9232081984204503E-3</v>
      </c>
      <c r="BY28" s="75">
        <f t="shared" si="14"/>
        <v>2.751827946067115E-2</v>
      </c>
      <c r="BZ28" s="75">
        <f t="shared" si="15"/>
        <v>3.728017051003174E-4</v>
      </c>
      <c r="CA28" s="75">
        <f t="shared" si="16"/>
        <v>-8.7062360679384942E-2</v>
      </c>
      <c r="CB28" s="77">
        <f t="shared" si="17"/>
        <v>-1.0653190090749394E-2</v>
      </c>
    </row>
    <row r="29" spans="2:83" x14ac:dyDescent="0.3">
      <c r="B29" s="81"/>
      <c r="C29" s="82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Y29" s="84"/>
      <c r="Z29" s="84"/>
      <c r="AA29" s="84"/>
      <c r="AB29" s="84"/>
      <c r="AC29" s="84"/>
      <c r="AD29" s="84"/>
      <c r="AE29" s="84"/>
      <c r="AF29" s="84"/>
      <c r="AG29" s="84"/>
      <c r="AI29" s="83"/>
      <c r="AJ29" s="83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G29" s="84"/>
      <c r="BL29" s="84"/>
      <c r="BN29" s="84"/>
      <c r="BO29" s="84"/>
      <c r="BP29" s="84"/>
      <c r="BQ29" s="84"/>
      <c r="BR29" s="84"/>
      <c r="BT29" s="103"/>
      <c r="BU29" s="103"/>
      <c r="BV29" s="103"/>
      <c r="BW29" s="84"/>
      <c r="CB29" s="84"/>
    </row>
    <row r="30" spans="2:83" x14ac:dyDescent="0.3">
      <c r="B30" s="62" t="s">
        <v>50</v>
      </c>
      <c r="C30" s="63" t="s">
        <v>51</v>
      </c>
      <c r="D30" s="85">
        <v>3.4003945224932108</v>
      </c>
      <c r="E30" s="86">
        <v>3.1220882971565889</v>
      </c>
      <c r="F30" s="86">
        <v>2.8828861880105583</v>
      </c>
      <c r="G30" s="86">
        <v>3.130708331148746</v>
      </c>
      <c r="H30" s="87">
        <v>3.130708331148746</v>
      </c>
      <c r="I30" s="85">
        <v>2.4815178868091703</v>
      </c>
      <c r="J30" s="86">
        <v>3.2817487841372728</v>
      </c>
      <c r="K30" s="86">
        <v>3.3923282594816806</v>
      </c>
      <c r="L30" s="86">
        <v>2.7180989914313169</v>
      </c>
      <c r="M30" s="88">
        <v>2.7180989914313169</v>
      </c>
      <c r="N30" s="85">
        <v>2.9594275945312498</v>
      </c>
      <c r="O30" s="86">
        <v>1.9604209262130246</v>
      </c>
      <c r="P30" s="86">
        <v>1.4219389413223871</v>
      </c>
      <c r="Q30" s="86">
        <v>1.6838265281207576</v>
      </c>
      <c r="R30" s="88">
        <v>1.6838265281207576</v>
      </c>
      <c r="S30" s="85">
        <v>1.3700032080236069</v>
      </c>
      <c r="T30" s="86">
        <v>1.3299412686365475</v>
      </c>
      <c r="U30" s="86">
        <v>1.6000193569186916</v>
      </c>
      <c r="V30" s="86">
        <v>1.889966343776317</v>
      </c>
      <c r="W30" s="88">
        <v>1.889966343776317</v>
      </c>
      <c r="X30" s="85">
        <v>2.2700179784181262</v>
      </c>
      <c r="Y30" s="86">
        <v>2.7801119862874923</v>
      </c>
      <c r="Z30" s="86">
        <v>3.1101236068165505</v>
      </c>
      <c r="AA30" s="86">
        <v>2.910262191750812</v>
      </c>
      <c r="AB30" s="88">
        <v>2.910262191750812</v>
      </c>
      <c r="AC30" s="85">
        <v>3.120305367084697</v>
      </c>
      <c r="AD30" s="86">
        <v>3.190396657095862</v>
      </c>
      <c r="AE30" s="86">
        <v>3.2105126482874446</v>
      </c>
      <c r="AF30" s="86">
        <v>3.1306806330681614</v>
      </c>
      <c r="AG30" s="88">
        <v>3.1306806330681614</v>
      </c>
      <c r="AI30" s="85">
        <v>3.4003945224932108</v>
      </c>
      <c r="AJ30" s="86">
        <v>3.1220882971565889</v>
      </c>
      <c r="AK30" s="86">
        <v>2.8828861880105583</v>
      </c>
      <c r="AL30" s="86">
        <v>3.130708331148746</v>
      </c>
      <c r="AM30" s="87">
        <v>3.130708331148746</v>
      </c>
      <c r="AN30" s="85">
        <v>2.4815178868091703</v>
      </c>
      <c r="AO30" s="86">
        <v>3.2817487841372728</v>
      </c>
      <c r="AP30" s="86">
        <v>3.3923282594816806</v>
      </c>
      <c r="AQ30" s="86">
        <v>2.7180989914313169</v>
      </c>
      <c r="AR30" s="88">
        <v>2.7180989914313169</v>
      </c>
      <c r="AS30" s="85">
        <v>2.9594275945312498</v>
      </c>
      <c r="AT30" s="86">
        <v>1.9604209262130246</v>
      </c>
      <c r="AU30" s="86">
        <v>1.4219389413223871</v>
      </c>
      <c r="AV30" s="86">
        <v>1.6838265281207576</v>
      </c>
      <c r="AW30" s="88">
        <v>1.6838265281207576</v>
      </c>
      <c r="AX30" s="85">
        <v>1.37</v>
      </c>
      <c r="AY30" s="86">
        <v>1.33</v>
      </c>
      <c r="AZ30" s="86">
        <v>1.6</v>
      </c>
      <c r="BA30" s="86">
        <v>1.87</v>
      </c>
      <c r="BB30" s="88">
        <v>1.87</v>
      </c>
      <c r="BC30" s="85">
        <v>2.34</v>
      </c>
      <c r="BD30" s="86">
        <v>3.23</v>
      </c>
      <c r="BE30" s="86">
        <v>3.53</v>
      </c>
      <c r="BF30" s="86">
        <v>3.29</v>
      </c>
      <c r="BG30" s="88">
        <v>3.29</v>
      </c>
      <c r="BH30" s="85">
        <v>3.45</v>
      </c>
      <c r="BI30" s="86">
        <v>3.41</v>
      </c>
      <c r="BJ30" s="86">
        <v>3.33</v>
      </c>
      <c r="BK30" s="86">
        <v>3.23</v>
      </c>
      <c r="BL30" s="88">
        <v>3.23</v>
      </c>
      <c r="BN30" s="85">
        <f t="shared" si="1"/>
        <v>-3.2080236067599799E-6</v>
      </c>
      <c r="BO30" s="86">
        <f t="shared" ref="BO30:CB33" si="18">AY30-T30</f>
        <v>5.8731363452579899E-5</v>
      </c>
      <c r="BP30" s="86">
        <f t="shared" si="18"/>
        <v>-1.935691869148215E-5</v>
      </c>
      <c r="BQ30" s="86">
        <f t="shared" si="18"/>
        <v>-1.9966343776316897E-2</v>
      </c>
      <c r="BR30" s="88">
        <f t="shared" si="18"/>
        <v>-1.9966343776316897E-2</v>
      </c>
      <c r="BS30" s="85">
        <f t="shared" si="18"/>
        <v>6.998202158187361E-2</v>
      </c>
      <c r="BT30" s="86">
        <f t="shared" si="18"/>
        <v>0.44988801371250764</v>
      </c>
      <c r="BU30" s="86">
        <f t="shared" si="18"/>
        <v>0.41987639318344927</v>
      </c>
      <c r="BV30" s="86">
        <f t="shared" si="18"/>
        <v>0.37973780824918801</v>
      </c>
      <c r="BW30" s="88">
        <f t="shared" si="18"/>
        <v>0.37973780824918801</v>
      </c>
      <c r="BX30" s="85">
        <f t="shared" si="18"/>
        <v>0.32969463291530321</v>
      </c>
      <c r="BY30" s="86">
        <f t="shared" si="18"/>
        <v>0.21960334290413819</v>
      </c>
      <c r="BZ30" s="86">
        <f t="shared" si="18"/>
        <v>0.11948735171255542</v>
      </c>
      <c r="CA30" s="86">
        <f t="shared" si="18"/>
        <v>9.9319366931838626E-2</v>
      </c>
      <c r="CB30" s="88">
        <f t="shared" si="18"/>
        <v>9.9319366931838626E-2</v>
      </c>
    </row>
    <row r="31" spans="2:83" x14ac:dyDescent="0.3">
      <c r="B31" s="89" t="s">
        <v>52</v>
      </c>
      <c r="C31" s="90" t="s">
        <v>51</v>
      </c>
      <c r="D31" s="91">
        <v>2.6730672171301428</v>
      </c>
      <c r="E31" s="92">
        <v>2.7242750416885064</v>
      </c>
      <c r="F31" s="92">
        <v>2.8227364188111892</v>
      </c>
      <c r="G31" s="92">
        <v>3.0713400996230655</v>
      </c>
      <c r="H31" s="93">
        <v>3.0713400996230655</v>
      </c>
      <c r="I31" s="94">
        <v>3.0320315960376654</v>
      </c>
      <c r="J31" s="95">
        <v>3.2549096883980555</v>
      </c>
      <c r="K31" s="95">
        <v>3.3182443601305733</v>
      </c>
      <c r="L31" s="95">
        <v>3.0192278736085543</v>
      </c>
      <c r="M31" s="93">
        <v>3.0192278736085543</v>
      </c>
      <c r="N31" s="91">
        <v>2.8728487432225558</v>
      </c>
      <c r="O31" s="92">
        <v>2.2554876058855866</v>
      </c>
      <c r="P31" s="92">
        <v>1.8581076337699898</v>
      </c>
      <c r="Q31" s="92">
        <v>1.6014601960215424</v>
      </c>
      <c r="R31" s="96">
        <v>1.6014601960215424</v>
      </c>
      <c r="S31" s="97">
        <v>1.2104161987730455</v>
      </c>
      <c r="T31" s="98">
        <v>1.4926470792295143</v>
      </c>
      <c r="U31" s="98">
        <v>1.3043376377049665</v>
      </c>
      <c r="V31" s="98">
        <v>1.50002236990181</v>
      </c>
      <c r="W31" s="99">
        <v>1.50002236990181</v>
      </c>
      <c r="X31" s="97">
        <v>2.050026415387296</v>
      </c>
      <c r="Y31" s="98">
        <v>2.2300365178562709</v>
      </c>
      <c r="Z31" s="98">
        <v>2.6999978909455713</v>
      </c>
      <c r="AA31" s="98">
        <v>2.8200141322819672</v>
      </c>
      <c r="AB31" s="100">
        <v>2.8200141322819672</v>
      </c>
      <c r="AC31" s="97">
        <v>3.1199698942596443</v>
      </c>
      <c r="AD31" s="98">
        <v>3.1499838177747819</v>
      </c>
      <c r="AE31" s="98">
        <v>3.1999835711432389</v>
      </c>
      <c r="AF31" s="98">
        <v>3.1099646951668891</v>
      </c>
      <c r="AG31" s="100">
        <v>3.1099646951668891</v>
      </c>
      <c r="AI31" s="91">
        <v>2.6730672171301428</v>
      </c>
      <c r="AJ31" s="92">
        <v>2.7242750416885064</v>
      </c>
      <c r="AK31" s="92">
        <v>2.8227364188111892</v>
      </c>
      <c r="AL31" s="92">
        <v>3.0713400996230655</v>
      </c>
      <c r="AM31" s="93">
        <v>3.0713400996230655</v>
      </c>
      <c r="AN31" s="94">
        <v>3.0320315960376654</v>
      </c>
      <c r="AO31" s="95">
        <v>3.2549096883980555</v>
      </c>
      <c r="AP31" s="95">
        <v>3.3182443601305733</v>
      </c>
      <c r="AQ31" s="95">
        <v>3.0192278736085543</v>
      </c>
      <c r="AR31" s="93">
        <v>3.0192278736085543</v>
      </c>
      <c r="AS31" s="91">
        <v>2.8728487432225558</v>
      </c>
      <c r="AT31" s="92">
        <v>2.2554876058855866</v>
      </c>
      <c r="AU31" s="92">
        <v>1.8581076337699898</v>
      </c>
      <c r="AV31" s="92">
        <v>1.6014601960215424</v>
      </c>
      <c r="AW31" s="96">
        <v>1.6014601960215424</v>
      </c>
      <c r="AX31" s="97">
        <v>1.21</v>
      </c>
      <c r="AY31" s="98">
        <v>1.49</v>
      </c>
      <c r="AZ31" s="98">
        <v>1.3</v>
      </c>
      <c r="BA31" s="98">
        <v>1.56</v>
      </c>
      <c r="BB31" s="99">
        <v>1.56</v>
      </c>
      <c r="BC31" s="97">
        <v>2.14</v>
      </c>
      <c r="BD31" s="98">
        <v>2.77</v>
      </c>
      <c r="BE31" s="98">
        <v>3.22</v>
      </c>
      <c r="BF31" s="98">
        <v>3.26</v>
      </c>
      <c r="BG31" s="100">
        <v>3.26</v>
      </c>
      <c r="BH31" s="97">
        <v>3.51</v>
      </c>
      <c r="BI31" s="98">
        <v>3.41</v>
      </c>
      <c r="BJ31" s="98">
        <v>3.34</v>
      </c>
      <c r="BK31" s="98">
        <v>3.23</v>
      </c>
      <c r="BL31" s="100">
        <v>3.23</v>
      </c>
      <c r="BN31" s="97">
        <f t="shared" si="1"/>
        <v>-4.1619877304555075E-4</v>
      </c>
      <c r="BO31" s="98">
        <f t="shared" si="18"/>
        <v>-2.6470792295143486E-3</v>
      </c>
      <c r="BP31" s="98">
        <f t="shared" si="18"/>
        <v>-4.3376377049664239E-3</v>
      </c>
      <c r="BQ31" s="98">
        <f t="shared" si="18"/>
        <v>5.9977630098190016E-2</v>
      </c>
      <c r="BR31" s="99">
        <f t="shared" si="18"/>
        <v>5.9977630098190016E-2</v>
      </c>
      <c r="BS31" s="97">
        <f t="shared" si="18"/>
        <v>8.9973584612704105E-2</v>
      </c>
      <c r="BT31" s="98">
        <f t="shared" si="18"/>
        <v>0.53996348214372913</v>
      </c>
      <c r="BU31" s="98">
        <f t="shared" si="18"/>
        <v>0.5200021090544289</v>
      </c>
      <c r="BV31" s="98">
        <f t="shared" si="18"/>
        <v>0.43998586771803261</v>
      </c>
      <c r="BW31" s="100">
        <f t="shared" si="18"/>
        <v>0.43998586771803261</v>
      </c>
      <c r="BX31" s="97">
        <f t="shared" si="18"/>
        <v>0.39003010574035546</v>
      </c>
      <c r="BY31" s="98">
        <f t="shared" si="18"/>
        <v>0.26001618222521827</v>
      </c>
      <c r="BZ31" s="98">
        <f t="shared" si="18"/>
        <v>0.14001642885676091</v>
      </c>
      <c r="CA31" s="98">
        <f t="shared" si="18"/>
        <v>0.12003530483311087</v>
      </c>
      <c r="CB31" s="100">
        <f t="shared" si="18"/>
        <v>0.12003530483311087</v>
      </c>
    </row>
    <row r="32" spans="2:83" x14ac:dyDescent="0.3">
      <c r="B32" s="101" t="s">
        <v>53</v>
      </c>
      <c r="C32" s="90" t="s">
        <v>51</v>
      </c>
      <c r="D32" s="91">
        <v>5.1075357755206552</v>
      </c>
      <c r="E32" s="92">
        <v>2.880024027721606</v>
      </c>
      <c r="F32" s="92">
        <v>2.3965654809845027</v>
      </c>
      <c r="G32" s="92">
        <v>3.361757902757434</v>
      </c>
      <c r="H32" s="93">
        <v>3.361757902757434</v>
      </c>
      <c r="I32" s="94">
        <v>3.2527084301566811</v>
      </c>
      <c r="J32" s="95">
        <v>1.8856085163703629</v>
      </c>
      <c r="K32" s="95">
        <v>1.8802023171649251</v>
      </c>
      <c r="L32" s="95">
        <v>0.50819053677475523</v>
      </c>
      <c r="M32" s="93">
        <v>0.50819053677475523</v>
      </c>
      <c r="N32" s="91">
        <v>0.15613418453961359</v>
      </c>
      <c r="O32" s="92">
        <v>0.52485964507622551</v>
      </c>
      <c r="P32" s="92">
        <v>0.63427378347007402</v>
      </c>
      <c r="Q32" s="92">
        <v>0.25185875209163822</v>
      </c>
      <c r="R32" s="96">
        <v>0.25185875209163822</v>
      </c>
      <c r="S32" s="97">
        <v>0.87685582847716326</v>
      </c>
      <c r="T32" s="98">
        <v>0.49314219514806634</v>
      </c>
      <c r="U32" s="98">
        <v>0.98903950444466648</v>
      </c>
      <c r="V32" s="98">
        <v>1.870013973483009</v>
      </c>
      <c r="W32" s="99">
        <v>1.870013973483009</v>
      </c>
      <c r="X32" s="97">
        <v>1.9699755772015992</v>
      </c>
      <c r="Y32" s="98">
        <v>2.5199902079169778</v>
      </c>
      <c r="Z32" s="98">
        <v>2.730025447392026</v>
      </c>
      <c r="AA32" s="98">
        <v>2.7000013396619726</v>
      </c>
      <c r="AB32" s="100">
        <v>2.7000013396619726</v>
      </c>
      <c r="AC32" s="97">
        <v>2.5899887497744523</v>
      </c>
      <c r="AD32" s="98">
        <v>2.2799923083766993</v>
      </c>
      <c r="AE32" s="98">
        <v>2.5199666352677008</v>
      </c>
      <c r="AF32" s="98">
        <v>3.0099716085358219</v>
      </c>
      <c r="AG32" s="100">
        <v>3.0099716085358219</v>
      </c>
      <c r="AI32" s="91">
        <v>5.1075357755206552</v>
      </c>
      <c r="AJ32" s="92">
        <v>2.880024027721606</v>
      </c>
      <c r="AK32" s="92">
        <v>2.3965654809845027</v>
      </c>
      <c r="AL32" s="92">
        <v>3.361757902757434</v>
      </c>
      <c r="AM32" s="93">
        <v>3.361757902757434</v>
      </c>
      <c r="AN32" s="94">
        <v>3.2527084301566811</v>
      </c>
      <c r="AO32" s="95">
        <v>1.8856085163703629</v>
      </c>
      <c r="AP32" s="95">
        <v>1.8802023171649251</v>
      </c>
      <c r="AQ32" s="95">
        <v>0.50819053677475523</v>
      </c>
      <c r="AR32" s="93">
        <v>0.50819053677475523</v>
      </c>
      <c r="AS32" s="91">
        <v>0.15613418453961359</v>
      </c>
      <c r="AT32" s="92">
        <v>0.52485964507622551</v>
      </c>
      <c r="AU32" s="92">
        <v>0.63427378347007402</v>
      </c>
      <c r="AV32" s="92">
        <v>0.25185875209163822</v>
      </c>
      <c r="AW32" s="96">
        <v>0.25185875209163822</v>
      </c>
      <c r="AX32" s="97">
        <v>0.88</v>
      </c>
      <c r="AY32" s="98">
        <v>0.49</v>
      </c>
      <c r="AZ32" s="98">
        <v>0.99</v>
      </c>
      <c r="BA32" s="98">
        <v>1.79</v>
      </c>
      <c r="BB32" s="99">
        <v>1.79</v>
      </c>
      <c r="BC32" s="97">
        <v>2.38</v>
      </c>
      <c r="BD32" s="98">
        <v>3.26</v>
      </c>
      <c r="BE32" s="98">
        <v>3.26</v>
      </c>
      <c r="BF32" s="98">
        <v>3.13</v>
      </c>
      <c r="BG32" s="100">
        <v>3.13</v>
      </c>
      <c r="BH32" s="97">
        <v>2.93</v>
      </c>
      <c r="BI32" s="98">
        <v>2.48</v>
      </c>
      <c r="BJ32" s="98">
        <v>2.64</v>
      </c>
      <c r="BK32" s="98">
        <v>3.1</v>
      </c>
      <c r="BL32" s="100">
        <v>3.1</v>
      </c>
      <c r="BN32" s="97">
        <f t="shared" si="1"/>
        <v>3.1441715228367473E-3</v>
      </c>
      <c r="BO32" s="98">
        <f t="shared" si="18"/>
        <v>-3.1421951480663513E-3</v>
      </c>
      <c r="BP32" s="98">
        <f t="shared" si="18"/>
        <v>9.6049555533350706E-4</v>
      </c>
      <c r="BQ32" s="98">
        <f t="shared" si="18"/>
        <v>-8.0013973483008982E-2</v>
      </c>
      <c r="BR32" s="99">
        <f t="shared" si="18"/>
        <v>-8.0013973483008982E-2</v>
      </c>
      <c r="BS32" s="97">
        <f t="shared" si="18"/>
        <v>0.41002442279840068</v>
      </c>
      <c r="BT32" s="98">
        <f t="shared" si="18"/>
        <v>0.74000979208302198</v>
      </c>
      <c r="BU32" s="98">
        <f t="shared" si="18"/>
        <v>0.52997455260797377</v>
      </c>
      <c r="BV32" s="98">
        <f t="shared" si="18"/>
        <v>0.42999866033802725</v>
      </c>
      <c r="BW32" s="100">
        <f t="shared" si="18"/>
        <v>0.42999866033802725</v>
      </c>
      <c r="BX32" s="97">
        <f t="shared" si="18"/>
        <v>0.3400112502255479</v>
      </c>
      <c r="BY32" s="98">
        <f t="shared" si="18"/>
        <v>0.20000769162330068</v>
      </c>
      <c r="BZ32" s="98">
        <f t="shared" si="18"/>
        <v>0.12003336473229931</v>
      </c>
      <c r="CA32" s="98">
        <f t="shared" si="18"/>
        <v>9.0028391464178181E-2</v>
      </c>
      <c r="CB32" s="100">
        <f t="shared" si="18"/>
        <v>9.0028391464178181E-2</v>
      </c>
    </row>
    <row r="33" spans="2:80" x14ac:dyDescent="0.3">
      <c r="B33" s="101" t="s">
        <v>54</v>
      </c>
      <c r="C33" s="90" t="s">
        <v>51</v>
      </c>
      <c r="D33" s="91">
        <v>4.0571207104322937</v>
      </c>
      <c r="E33" s="92">
        <v>4.5954443215568297</v>
      </c>
      <c r="F33" s="92">
        <v>3.7518427518427711</v>
      </c>
      <c r="G33" s="92">
        <v>3.387809894454219</v>
      </c>
      <c r="H33" s="93">
        <v>3.387809894454219</v>
      </c>
      <c r="I33" s="94">
        <v>0.1630544780400367</v>
      </c>
      <c r="J33" s="95">
        <v>4.912378666730044</v>
      </c>
      <c r="K33" s="95">
        <v>5.4897431646904638</v>
      </c>
      <c r="L33" s="95">
        <v>4.3037458992373878</v>
      </c>
      <c r="M33" s="93">
        <v>4.3037458992373878</v>
      </c>
      <c r="N33" s="91">
        <v>6.4761702069148441</v>
      </c>
      <c r="O33" s="92">
        <v>2.3177398002575123</v>
      </c>
      <c r="P33" s="92">
        <v>0.54672268588313866</v>
      </c>
      <c r="Q33" s="92">
        <v>3.6212022060125193</v>
      </c>
      <c r="R33" s="96">
        <v>3.6212022060125193</v>
      </c>
      <c r="S33" s="97">
        <v>2.4856193976008356</v>
      </c>
      <c r="T33" s="98">
        <v>1.5978908770137412</v>
      </c>
      <c r="U33" s="98">
        <v>3.505234551532288</v>
      </c>
      <c r="V33" s="98">
        <v>3.4100083267709413</v>
      </c>
      <c r="W33" s="99">
        <v>3.4100083267709413</v>
      </c>
      <c r="X33" s="97">
        <v>3.3200296935049556</v>
      </c>
      <c r="Y33" s="98">
        <v>5.1100261945082659</v>
      </c>
      <c r="Z33" s="98">
        <v>5.109992494415061</v>
      </c>
      <c r="AA33" s="98">
        <v>3.5100303329375748</v>
      </c>
      <c r="AB33" s="100">
        <v>3.5100303329375748</v>
      </c>
      <c r="AC33" s="97">
        <v>3.7099743572884591</v>
      </c>
      <c r="AD33" s="98">
        <v>4.3400122817336406</v>
      </c>
      <c r="AE33" s="98">
        <v>4.0099980267052526</v>
      </c>
      <c r="AF33" s="98">
        <v>3.3199579483662811</v>
      </c>
      <c r="AG33" s="100">
        <v>3.3199579483662811</v>
      </c>
      <c r="AI33" s="91">
        <v>4.0571207104322937</v>
      </c>
      <c r="AJ33" s="92">
        <v>4.5954443215568297</v>
      </c>
      <c r="AK33" s="92">
        <v>3.7518427518427711</v>
      </c>
      <c r="AL33" s="92">
        <v>3.387809894454219</v>
      </c>
      <c r="AM33" s="93">
        <v>3.387809894454219</v>
      </c>
      <c r="AN33" s="94">
        <v>0.1630544780400367</v>
      </c>
      <c r="AO33" s="95">
        <v>4.912378666730044</v>
      </c>
      <c r="AP33" s="95">
        <v>5.4897431646904638</v>
      </c>
      <c r="AQ33" s="95">
        <v>4.3037458992373878</v>
      </c>
      <c r="AR33" s="93">
        <v>4.3037458992373878</v>
      </c>
      <c r="AS33" s="91">
        <v>6.4761702069148441</v>
      </c>
      <c r="AT33" s="92">
        <v>2.3177398002575123</v>
      </c>
      <c r="AU33" s="92">
        <v>0.54672268588313866</v>
      </c>
      <c r="AV33" s="92">
        <v>3.6212022060125193</v>
      </c>
      <c r="AW33" s="96">
        <v>3.6212022060125193</v>
      </c>
      <c r="AX33" s="97">
        <v>2.4900000000000002</v>
      </c>
      <c r="AY33" s="98">
        <v>1.6</v>
      </c>
      <c r="AZ33" s="98">
        <v>3.51</v>
      </c>
      <c r="BA33" s="98">
        <v>3.2</v>
      </c>
      <c r="BB33" s="99">
        <v>3.2</v>
      </c>
      <c r="BC33" s="97">
        <v>3.11</v>
      </c>
      <c r="BD33" s="98">
        <v>5.03</v>
      </c>
      <c r="BE33" s="98">
        <v>5.03</v>
      </c>
      <c r="BF33" s="98">
        <v>3.66</v>
      </c>
      <c r="BG33" s="100">
        <v>3.66</v>
      </c>
      <c r="BH33" s="97">
        <v>3.77</v>
      </c>
      <c r="BI33" s="98">
        <v>4.42</v>
      </c>
      <c r="BJ33" s="98">
        <v>4.04</v>
      </c>
      <c r="BK33" s="98">
        <v>3.36</v>
      </c>
      <c r="BL33" s="100">
        <v>3.36</v>
      </c>
      <c r="BN33" s="97">
        <f t="shared" si="1"/>
        <v>4.3806023991646015E-3</v>
      </c>
      <c r="BO33" s="98">
        <f t="shared" si="18"/>
        <v>2.1091229862588712E-3</v>
      </c>
      <c r="BP33" s="98">
        <f t="shared" si="18"/>
        <v>4.7654484677117637E-3</v>
      </c>
      <c r="BQ33" s="98">
        <f t="shared" si="18"/>
        <v>-0.21000832677094117</v>
      </c>
      <c r="BR33" s="99">
        <f t="shared" si="18"/>
        <v>-0.21000832677094117</v>
      </c>
      <c r="BS33" s="97">
        <f t="shared" si="18"/>
        <v>-0.21002969350495571</v>
      </c>
      <c r="BT33" s="98">
        <f t="shared" si="18"/>
        <v>-8.0026194508265647E-2</v>
      </c>
      <c r="BU33" s="98">
        <f t="shared" si="18"/>
        <v>-7.9992494415060733E-2</v>
      </c>
      <c r="BV33" s="98">
        <f t="shared" si="18"/>
        <v>0.14996966706242532</v>
      </c>
      <c r="BW33" s="100">
        <f t="shared" si="18"/>
        <v>0.14996966706242532</v>
      </c>
      <c r="BX33" s="97">
        <f t="shared" si="18"/>
        <v>6.0025642711540872E-2</v>
      </c>
      <c r="BY33" s="98">
        <f t="shared" si="18"/>
        <v>7.9987718266359309E-2</v>
      </c>
      <c r="BZ33" s="98">
        <f t="shared" si="18"/>
        <v>3.0001973294747408E-2</v>
      </c>
      <c r="CA33" s="98">
        <f t="shared" si="18"/>
        <v>4.0042051633718767E-2</v>
      </c>
      <c r="CB33" s="100">
        <f t="shared" si="18"/>
        <v>4.0042051633718767E-2</v>
      </c>
    </row>
    <row r="34" spans="2:80" x14ac:dyDescent="0.3">
      <c r="BN34" s="102" t="s">
        <v>55</v>
      </c>
    </row>
    <row r="35" spans="2:80" x14ac:dyDescent="0.3">
      <c r="B35" s="62" t="s">
        <v>60</v>
      </c>
      <c r="C35" s="63" t="s">
        <v>51</v>
      </c>
      <c r="D35" s="85">
        <v>3.4003945224932108</v>
      </c>
      <c r="E35" s="86">
        <v>3.1220882971565889</v>
      </c>
      <c r="F35" s="86">
        <v>2.8828861880105583</v>
      </c>
      <c r="G35" s="86">
        <v>3.130708331148746</v>
      </c>
      <c r="H35" s="87">
        <v>3.130708331148746</v>
      </c>
      <c r="I35" s="85">
        <v>2.4815178868091703</v>
      </c>
      <c r="J35" s="86">
        <v>3.2817487841372728</v>
      </c>
      <c r="K35" s="86">
        <v>3.3923282594816806</v>
      </c>
      <c r="L35" s="86">
        <v>2.7180989914313169</v>
      </c>
      <c r="M35" s="88">
        <v>2.7180989914313169</v>
      </c>
      <c r="N35" s="85">
        <v>2.9594275945312498</v>
      </c>
      <c r="O35" s="86">
        <v>1.9604209262130246</v>
      </c>
      <c r="P35" s="86">
        <v>1.4219389413223871</v>
      </c>
      <c r="Q35" s="86">
        <v>1.6838265281207576</v>
      </c>
      <c r="R35" s="88">
        <v>1.6838265281207576</v>
      </c>
      <c r="S35" s="85">
        <v>1.37</v>
      </c>
      <c r="T35" s="86">
        <v>1.3299000000000001</v>
      </c>
      <c r="U35" s="86">
        <v>1.6</v>
      </c>
      <c r="V35" s="86">
        <v>1.89</v>
      </c>
      <c r="W35" s="88">
        <v>1.89</v>
      </c>
      <c r="X35" s="85">
        <v>2.27</v>
      </c>
      <c r="Y35" s="86">
        <v>2.78</v>
      </c>
      <c r="Z35" s="86">
        <v>3.1593129941222249</v>
      </c>
      <c r="AA35" s="86">
        <v>3.1371229067255992</v>
      </c>
      <c r="AB35" s="88">
        <v>3.1371229067255992</v>
      </c>
      <c r="AC35" s="85">
        <v>4.0203517297474018</v>
      </c>
      <c r="AD35" s="86">
        <v>4.5848107802239761</v>
      </c>
      <c r="AE35" s="86">
        <v>4.6539215197829131</v>
      </c>
      <c r="AF35" s="86">
        <v>4.8121115605432774</v>
      </c>
      <c r="AG35" s="88">
        <v>4.8121115605432774</v>
      </c>
      <c r="AI35" s="85">
        <v>3.4003945224932108</v>
      </c>
      <c r="AJ35" s="86">
        <v>3.1220882971565889</v>
      </c>
      <c r="AK35" s="86">
        <v>2.8828861880105583</v>
      </c>
      <c r="AL35" s="86">
        <v>3.130708331148746</v>
      </c>
      <c r="AM35" s="87">
        <v>3.130708331148746</v>
      </c>
      <c r="AN35" s="85">
        <v>2.4815178868091703</v>
      </c>
      <c r="AO35" s="86">
        <v>3.2817487841372728</v>
      </c>
      <c r="AP35" s="86">
        <v>3.3923282594816806</v>
      </c>
      <c r="AQ35" s="86">
        <v>2.7180989914313169</v>
      </c>
      <c r="AR35" s="88">
        <v>2.7180989914313169</v>
      </c>
      <c r="AS35" s="85">
        <v>2.9594275945312498</v>
      </c>
      <c r="AT35" s="86">
        <v>1.9604209262130246</v>
      </c>
      <c r="AU35" s="86">
        <v>1.4219389413223871</v>
      </c>
      <c r="AV35" s="86">
        <v>1.6838265281207576</v>
      </c>
      <c r="AW35" s="88">
        <v>1.6838265281207576</v>
      </c>
      <c r="AX35" s="85">
        <v>1.3700032080236069</v>
      </c>
      <c r="AY35" s="86">
        <v>1.3299412686365475</v>
      </c>
      <c r="AZ35" s="86">
        <v>1.6000193569186916</v>
      </c>
      <c r="BA35" s="86">
        <v>1.8699776879874674</v>
      </c>
      <c r="BB35" s="88">
        <v>1.8699776879874674</v>
      </c>
      <c r="BC35" s="85">
        <v>2.34</v>
      </c>
      <c r="BD35" s="86">
        <v>3.23</v>
      </c>
      <c r="BE35" s="86">
        <v>3.5799999999999996</v>
      </c>
      <c r="BF35" s="86">
        <v>3.52</v>
      </c>
      <c r="BG35" s="88">
        <v>3.52</v>
      </c>
      <c r="BH35" s="85">
        <v>4.3503517297474019</v>
      </c>
      <c r="BI35" s="86">
        <v>4.8048107802239768</v>
      </c>
      <c r="BJ35" s="86">
        <v>4.7739215197829132</v>
      </c>
      <c r="BK35" s="86">
        <v>4.912111560543277</v>
      </c>
      <c r="BL35" s="88">
        <v>4.912111560543277</v>
      </c>
      <c r="BN35" s="85">
        <f>AX35-AX30</f>
        <v>3.2080236067599799E-6</v>
      </c>
      <c r="BO35" s="86">
        <f t="shared" ref="BO35:BW35" si="19">AY35-AY30</f>
        <v>-5.8731363452579899E-5</v>
      </c>
      <c r="BP35" s="86">
        <f t="shared" si="19"/>
        <v>1.935691869148215E-5</v>
      </c>
      <c r="BQ35" s="86">
        <f t="shared" si="19"/>
        <v>-2.2312012532665904E-5</v>
      </c>
      <c r="BR35" s="88">
        <f t="shared" si="19"/>
        <v>-2.2312012532665904E-5</v>
      </c>
      <c r="BS35" s="85">
        <f t="shared" si="19"/>
        <v>0</v>
      </c>
      <c r="BT35" s="86">
        <f t="shared" si="19"/>
        <v>0</v>
      </c>
      <c r="BU35" s="86">
        <f t="shared" si="19"/>
        <v>4.9999999999999822E-2</v>
      </c>
      <c r="BV35" s="86">
        <f t="shared" si="19"/>
        <v>0.22999999999999998</v>
      </c>
      <c r="BW35" s="88">
        <f t="shared" si="19"/>
        <v>0.22999999999999998</v>
      </c>
      <c r="BX35" s="85">
        <f t="shared" ref="BX35:BX38" si="20">BH35-BH30</f>
        <v>0.90035172974740174</v>
      </c>
      <c r="BY35" s="86">
        <f t="shared" ref="BY35:BY38" si="21">BI35-BI30</f>
        <v>1.3948107802239766</v>
      </c>
      <c r="BZ35" s="86">
        <f t="shared" ref="BZ35:BZ38" si="22">BJ35-BJ30</f>
        <v>1.4439215197829132</v>
      </c>
      <c r="CA35" s="86">
        <f t="shared" ref="CA35:CA38" si="23">BK35-BK30</f>
        <v>1.682111560543277</v>
      </c>
      <c r="CB35" s="88">
        <f t="shared" ref="CB35:CB38" si="24">BL35-BL30</f>
        <v>1.682111560543277</v>
      </c>
    </row>
    <row r="36" spans="2:80" x14ac:dyDescent="0.3">
      <c r="B36" s="89" t="s">
        <v>52</v>
      </c>
      <c r="C36" s="90" t="s">
        <v>51</v>
      </c>
      <c r="D36" s="91">
        <v>2.6730672171301428</v>
      </c>
      <c r="E36" s="92">
        <v>2.7242750416885064</v>
      </c>
      <c r="F36" s="92">
        <v>2.8227364188111892</v>
      </c>
      <c r="G36" s="92">
        <v>3.0713400996230655</v>
      </c>
      <c r="H36" s="93">
        <v>3.0713400996230655</v>
      </c>
      <c r="I36" s="94">
        <v>3.0320315960376654</v>
      </c>
      <c r="J36" s="95">
        <v>3.2549096883980555</v>
      </c>
      <c r="K36" s="95">
        <v>3.3182443601305733</v>
      </c>
      <c r="L36" s="95">
        <v>3.0192278736085543</v>
      </c>
      <c r="M36" s="93">
        <v>3.0192278736085543</v>
      </c>
      <c r="N36" s="91">
        <v>2.8728487432225558</v>
      </c>
      <c r="O36" s="92">
        <v>2.2554876058855866</v>
      </c>
      <c r="P36" s="92">
        <v>1.8581076337699898</v>
      </c>
      <c r="Q36" s="92">
        <v>1.6014601960215424</v>
      </c>
      <c r="R36" s="96">
        <v>1.6014601960215424</v>
      </c>
      <c r="S36" s="97">
        <v>1.21</v>
      </c>
      <c r="T36" s="98">
        <v>1.4899</v>
      </c>
      <c r="U36" s="98">
        <v>1.3</v>
      </c>
      <c r="V36" s="98">
        <v>1.5</v>
      </c>
      <c r="W36" s="99">
        <v>1.5</v>
      </c>
      <c r="X36" s="97">
        <v>2.0499999999999998</v>
      </c>
      <c r="Y36" s="98">
        <v>2.23</v>
      </c>
      <c r="Z36" s="98">
        <v>2.7700318672164923</v>
      </c>
      <c r="AA36" s="98">
        <v>3.1599315524067988</v>
      </c>
      <c r="AB36" s="100">
        <v>3.1599315524067988</v>
      </c>
      <c r="AC36" s="97">
        <v>4.4824784756335783</v>
      </c>
      <c r="AD36" s="98">
        <v>5.2658649821250414</v>
      </c>
      <c r="AE36" s="98">
        <v>5.3885374465435838</v>
      </c>
      <c r="AF36" s="98">
        <v>5.6679635861312656</v>
      </c>
      <c r="AG36" s="100">
        <v>5.6679635861312656</v>
      </c>
      <c r="AI36" s="91">
        <v>2.6730672171301428</v>
      </c>
      <c r="AJ36" s="92">
        <v>2.7242750416885064</v>
      </c>
      <c r="AK36" s="92">
        <v>2.8227364188111892</v>
      </c>
      <c r="AL36" s="92">
        <v>3.0713400996230655</v>
      </c>
      <c r="AM36" s="93">
        <v>3.0713400996230655</v>
      </c>
      <c r="AN36" s="94">
        <v>3.0320315960376654</v>
      </c>
      <c r="AO36" s="95">
        <v>3.2549096883980555</v>
      </c>
      <c r="AP36" s="95">
        <v>3.3182443601305733</v>
      </c>
      <c r="AQ36" s="95">
        <v>3.0192278736085543</v>
      </c>
      <c r="AR36" s="93">
        <v>3.0192278736085543</v>
      </c>
      <c r="AS36" s="91">
        <v>2.8728487432225558</v>
      </c>
      <c r="AT36" s="92">
        <v>2.2554876058855866</v>
      </c>
      <c r="AU36" s="92">
        <v>1.8581076337699898</v>
      </c>
      <c r="AV36" s="92">
        <v>1.6014601960215424</v>
      </c>
      <c r="AW36" s="96">
        <v>1.6014601960215424</v>
      </c>
      <c r="AX36" s="97">
        <v>1.2104161987730455</v>
      </c>
      <c r="AY36" s="98">
        <v>1.4926470792295143</v>
      </c>
      <c r="AZ36" s="98">
        <v>1.3043376377049665</v>
      </c>
      <c r="BA36" s="98">
        <v>1.5600425372286564</v>
      </c>
      <c r="BB36" s="99">
        <v>1.5600425372286564</v>
      </c>
      <c r="BC36" s="97">
        <v>2.14</v>
      </c>
      <c r="BD36" s="98">
        <v>2.77</v>
      </c>
      <c r="BE36" s="98">
        <v>3.2958940497874925</v>
      </c>
      <c r="BF36" s="98">
        <v>3.609118093503342</v>
      </c>
      <c r="BG36" s="100">
        <v>3.609118093503342</v>
      </c>
      <c r="BH36" s="97">
        <v>4.8769880536542232</v>
      </c>
      <c r="BI36" s="98">
        <v>5.526212477571308</v>
      </c>
      <c r="BJ36" s="98">
        <v>5.5308037640906393</v>
      </c>
      <c r="BK36" s="98">
        <v>5.7859404379831165</v>
      </c>
      <c r="BL36" s="100">
        <v>5.7859404379831165</v>
      </c>
      <c r="BN36" s="97">
        <f t="shared" ref="BN36:BW38" si="25">AX36-AX31</f>
        <v>4.1619877304555075E-4</v>
      </c>
      <c r="BO36" s="98">
        <f t="shared" si="25"/>
        <v>2.6470792295143486E-3</v>
      </c>
      <c r="BP36" s="98">
        <f t="shared" si="25"/>
        <v>4.3376377049664239E-3</v>
      </c>
      <c r="BQ36" s="98">
        <f t="shared" si="25"/>
        <v>4.2537228656325254E-5</v>
      </c>
      <c r="BR36" s="99">
        <f t="shared" si="25"/>
        <v>4.2537228656325254E-5</v>
      </c>
      <c r="BS36" s="97">
        <f t="shared" si="25"/>
        <v>0</v>
      </c>
      <c r="BT36" s="98">
        <f t="shared" si="25"/>
        <v>0</v>
      </c>
      <c r="BU36" s="98">
        <f t="shared" si="25"/>
        <v>7.5894049787492257E-2</v>
      </c>
      <c r="BV36" s="98">
        <f t="shared" si="25"/>
        <v>0.34911809350334222</v>
      </c>
      <c r="BW36" s="100">
        <f t="shared" si="25"/>
        <v>0.34911809350334222</v>
      </c>
      <c r="BX36" s="97">
        <f t="shared" si="20"/>
        <v>1.3669880536542234</v>
      </c>
      <c r="BY36" s="98">
        <f t="shared" si="21"/>
        <v>2.1162124775713078</v>
      </c>
      <c r="BZ36" s="98">
        <f t="shared" si="22"/>
        <v>2.1908037640906395</v>
      </c>
      <c r="CA36" s="98">
        <f t="shared" si="23"/>
        <v>2.5559404379831165</v>
      </c>
      <c r="CB36" s="100">
        <f t="shared" si="24"/>
        <v>2.5559404379831165</v>
      </c>
    </row>
    <row r="37" spans="2:80" x14ac:dyDescent="0.3">
      <c r="B37" s="101" t="s">
        <v>53</v>
      </c>
      <c r="C37" s="90" t="s">
        <v>51</v>
      </c>
      <c r="D37" s="91">
        <v>5.1075357755206552</v>
      </c>
      <c r="E37" s="92">
        <v>2.880024027721606</v>
      </c>
      <c r="F37" s="92">
        <v>2.3965654809845027</v>
      </c>
      <c r="G37" s="92">
        <v>3.361757902757434</v>
      </c>
      <c r="H37" s="93">
        <v>3.361757902757434</v>
      </c>
      <c r="I37" s="94">
        <v>3.2527084301566811</v>
      </c>
      <c r="J37" s="95">
        <v>1.8856085163703629</v>
      </c>
      <c r="K37" s="95">
        <v>1.8802023171649251</v>
      </c>
      <c r="L37" s="95">
        <v>0.50819053677475523</v>
      </c>
      <c r="M37" s="93">
        <v>0.50819053677475523</v>
      </c>
      <c r="N37" s="91">
        <v>0.15613418453961359</v>
      </c>
      <c r="O37" s="92">
        <v>0.52485964507622551</v>
      </c>
      <c r="P37" s="92">
        <v>0.63427378347007402</v>
      </c>
      <c r="Q37" s="92">
        <v>0.25185875209163822</v>
      </c>
      <c r="R37" s="96">
        <v>0.25185875209163822</v>
      </c>
      <c r="S37" s="97">
        <v>0.88</v>
      </c>
      <c r="T37" s="98">
        <v>0.49</v>
      </c>
      <c r="U37" s="98">
        <v>0.99</v>
      </c>
      <c r="V37" s="98">
        <v>1.87</v>
      </c>
      <c r="W37" s="99">
        <v>1.87</v>
      </c>
      <c r="X37" s="97">
        <v>1.97</v>
      </c>
      <c r="Y37" s="98">
        <v>2.52</v>
      </c>
      <c r="Z37" s="98">
        <v>2.73</v>
      </c>
      <c r="AA37" s="98">
        <v>2.7</v>
      </c>
      <c r="AB37" s="100">
        <v>2.7</v>
      </c>
      <c r="AC37" s="97">
        <v>2.59</v>
      </c>
      <c r="AD37" s="98">
        <v>2.2799999999999998</v>
      </c>
      <c r="AE37" s="98">
        <v>2.52</v>
      </c>
      <c r="AF37" s="98">
        <v>3.01</v>
      </c>
      <c r="AG37" s="100">
        <v>3.01</v>
      </c>
      <c r="AI37" s="91">
        <v>5.1075357755206552</v>
      </c>
      <c r="AJ37" s="92">
        <v>2.880024027721606</v>
      </c>
      <c r="AK37" s="92">
        <v>2.3965654809845027</v>
      </c>
      <c r="AL37" s="92">
        <v>3.361757902757434</v>
      </c>
      <c r="AM37" s="93">
        <v>3.361757902757434</v>
      </c>
      <c r="AN37" s="94">
        <v>3.2527084301566811</v>
      </c>
      <c r="AO37" s="95">
        <v>1.8856085163703629</v>
      </c>
      <c r="AP37" s="95">
        <v>1.8802023171649251</v>
      </c>
      <c r="AQ37" s="95">
        <v>0.50819053677475523</v>
      </c>
      <c r="AR37" s="93">
        <v>0.50819053677475523</v>
      </c>
      <c r="AS37" s="91">
        <v>0.15613418453961359</v>
      </c>
      <c r="AT37" s="92">
        <v>0.52485964507622551</v>
      </c>
      <c r="AU37" s="92">
        <v>0.63427378347007402</v>
      </c>
      <c r="AV37" s="92">
        <v>0.25185875209163822</v>
      </c>
      <c r="AW37" s="96">
        <v>0.25185875209163822</v>
      </c>
      <c r="AX37" s="97">
        <v>0.87685582847716326</v>
      </c>
      <c r="AY37" s="98">
        <v>0.49314219514806634</v>
      </c>
      <c r="AZ37" s="98">
        <v>0.98903950444466648</v>
      </c>
      <c r="BA37" s="98">
        <v>1.7899705399816668</v>
      </c>
      <c r="BB37" s="99">
        <v>1.7899705399816668</v>
      </c>
      <c r="BC37" s="97">
        <v>2.38</v>
      </c>
      <c r="BD37" s="98">
        <v>3.26</v>
      </c>
      <c r="BE37" s="98">
        <v>3.26</v>
      </c>
      <c r="BF37" s="98">
        <v>3.13</v>
      </c>
      <c r="BG37" s="100">
        <v>3.13</v>
      </c>
      <c r="BH37" s="97">
        <v>2.93</v>
      </c>
      <c r="BI37" s="98">
        <v>2.48</v>
      </c>
      <c r="BJ37" s="98">
        <v>2.64</v>
      </c>
      <c r="BK37" s="98">
        <v>3.1</v>
      </c>
      <c r="BL37" s="100">
        <v>3.1</v>
      </c>
      <c r="BN37" s="97">
        <f t="shared" si="25"/>
        <v>-3.1441715228367473E-3</v>
      </c>
      <c r="BO37" s="98">
        <f t="shared" si="25"/>
        <v>3.1421951480663513E-3</v>
      </c>
      <c r="BP37" s="98">
        <f t="shared" si="25"/>
        <v>-9.6049555533350706E-4</v>
      </c>
      <c r="BQ37" s="98">
        <f t="shared" si="25"/>
        <v>-2.9460018333260507E-5</v>
      </c>
      <c r="BR37" s="99">
        <f t="shared" si="25"/>
        <v>-2.9460018333260507E-5</v>
      </c>
      <c r="BS37" s="97">
        <f t="shared" si="25"/>
        <v>0</v>
      </c>
      <c r="BT37" s="98">
        <f t="shared" si="25"/>
        <v>0</v>
      </c>
      <c r="BU37" s="98">
        <f t="shared" si="25"/>
        <v>0</v>
      </c>
      <c r="BV37" s="98">
        <f t="shared" si="25"/>
        <v>0</v>
      </c>
      <c r="BW37" s="100">
        <f t="shared" si="25"/>
        <v>0</v>
      </c>
      <c r="BX37" s="97">
        <f t="shared" si="20"/>
        <v>0</v>
      </c>
      <c r="BY37" s="98">
        <f t="shared" si="21"/>
        <v>0</v>
      </c>
      <c r="BZ37" s="98">
        <f t="shared" si="22"/>
        <v>0</v>
      </c>
      <c r="CA37" s="98">
        <f t="shared" si="23"/>
        <v>0</v>
      </c>
      <c r="CB37" s="100">
        <f t="shared" si="24"/>
        <v>0</v>
      </c>
    </row>
    <row r="38" spans="2:80" x14ac:dyDescent="0.3">
      <c r="B38" s="101" t="s">
        <v>54</v>
      </c>
      <c r="C38" s="90" t="s">
        <v>51</v>
      </c>
      <c r="D38" s="91">
        <v>4.0571207104322937</v>
      </c>
      <c r="E38" s="92">
        <v>4.5954443215568297</v>
      </c>
      <c r="F38" s="92">
        <v>3.7518427518427711</v>
      </c>
      <c r="G38" s="92">
        <v>3.387809894454219</v>
      </c>
      <c r="H38" s="93">
        <v>3.387809894454219</v>
      </c>
      <c r="I38" s="94">
        <v>0.1630544780400367</v>
      </c>
      <c r="J38" s="95">
        <v>4.912378666730044</v>
      </c>
      <c r="K38" s="95">
        <v>5.4897431646904638</v>
      </c>
      <c r="L38" s="95">
        <v>4.3037458992373878</v>
      </c>
      <c r="M38" s="93">
        <v>4.3037458992373878</v>
      </c>
      <c r="N38" s="91">
        <v>6.4761702069148441</v>
      </c>
      <c r="O38" s="92">
        <v>2.3177398002575123</v>
      </c>
      <c r="P38" s="92">
        <v>0.54672268588313866</v>
      </c>
      <c r="Q38" s="92">
        <v>3.6212022060125193</v>
      </c>
      <c r="R38" s="96">
        <v>3.6212022060125193</v>
      </c>
      <c r="S38" s="97">
        <v>2.4900000000000002</v>
      </c>
      <c r="T38" s="98">
        <v>1.6</v>
      </c>
      <c r="U38" s="98">
        <v>3.51</v>
      </c>
      <c r="V38" s="98">
        <v>3.41</v>
      </c>
      <c r="W38" s="99">
        <v>3.41</v>
      </c>
      <c r="X38" s="97">
        <v>3.32</v>
      </c>
      <c r="Y38" s="98">
        <v>5.1100000000000003</v>
      </c>
      <c r="Z38" s="98">
        <v>5.1100000000000003</v>
      </c>
      <c r="AA38" s="98">
        <v>3.51</v>
      </c>
      <c r="AB38" s="100">
        <v>3.51</v>
      </c>
      <c r="AC38" s="97">
        <v>3.7101153752287988</v>
      </c>
      <c r="AD38" s="98">
        <v>4.3405425869432577</v>
      </c>
      <c r="AE38" s="98">
        <v>4.0095000000000001</v>
      </c>
      <c r="AF38" s="98">
        <v>3.3214408175716921</v>
      </c>
      <c r="AG38" s="100">
        <v>3.3214408175716921</v>
      </c>
      <c r="AI38" s="91">
        <v>4.0571207104322937</v>
      </c>
      <c r="AJ38" s="92">
        <v>4.5954443215568297</v>
      </c>
      <c r="AK38" s="92">
        <v>3.7518427518427711</v>
      </c>
      <c r="AL38" s="92">
        <v>3.387809894454219</v>
      </c>
      <c r="AM38" s="93">
        <v>3.387809894454219</v>
      </c>
      <c r="AN38" s="94">
        <v>0.1630544780400367</v>
      </c>
      <c r="AO38" s="95">
        <v>4.912378666730044</v>
      </c>
      <c r="AP38" s="95">
        <v>5.4897431646904638</v>
      </c>
      <c r="AQ38" s="95">
        <v>4.3037458992373878</v>
      </c>
      <c r="AR38" s="93">
        <v>4.3037458992373878</v>
      </c>
      <c r="AS38" s="91">
        <v>6.4761702069148441</v>
      </c>
      <c r="AT38" s="92">
        <v>2.3177398002575123</v>
      </c>
      <c r="AU38" s="92">
        <v>0.54672268588313866</v>
      </c>
      <c r="AV38" s="92">
        <v>3.6212022060125193</v>
      </c>
      <c r="AW38" s="96">
        <v>3.6212022060125193</v>
      </c>
      <c r="AX38" s="97">
        <v>2.4856193976008356</v>
      </c>
      <c r="AY38" s="98">
        <v>1.5978908770137412</v>
      </c>
      <c r="AZ38" s="98">
        <v>3.505234551532288</v>
      </c>
      <c r="BA38" s="98">
        <v>3.1999929462165566</v>
      </c>
      <c r="BB38" s="99">
        <v>3.1999929462165566</v>
      </c>
      <c r="BC38" s="97">
        <v>3.11</v>
      </c>
      <c r="BD38" s="98">
        <v>5.03</v>
      </c>
      <c r="BE38" s="98">
        <v>5.03</v>
      </c>
      <c r="BF38" s="98">
        <v>3.66</v>
      </c>
      <c r="BG38" s="100">
        <v>3.66</v>
      </c>
      <c r="BH38" s="97">
        <v>3.77</v>
      </c>
      <c r="BI38" s="98">
        <v>4.42</v>
      </c>
      <c r="BJ38" s="98">
        <v>4.04</v>
      </c>
      <c r="BK38" s="98">
        <v>3.36</v>
      </c>
      <c r="BL38" s="100">
        <v>3.36</v>
      </c>
      <c r="BN38" s="97">
        <f t="shared" si="25"/>
        <v>-4.3806023991646015E-3</v>
      </c>
      <c r="BO38" s="98">
        <f t="shared" si="25"/>
        <v>-2.1091229862588712E-3</v>
      </c>
      <c r="BP38" s="98">
        <f t="shared" si="25"/>
        <v>-4.7654484677117637E-3</v>
      </c>
      <c r="BQ38" s="98">
        <f t="shared" si="25"/>
        <v>-7.0537834435668856E-6</v>
      </c>
      <c r="BR38" s="99">
        <f t="shared" si="25"/>
        <v>-7.0537834435668856E-6</v>
      </c>
      <c r="BS38" s="97">
        <f t="shared" si="25"/>
        <v>0</v>
      </c>
      <c r="BT38" s="98">
        <f t="shared" si="25"/>
        <v>0</v>
      </c>
      <c r="BU38" s="98">
        <f t="shared" si="25"/>
        <v>0</v>
      </c>
      <c r="BV38" s="98">
        <f t="shared" si="25"/>
        <v>0</v>
      </c>
      <c r="BW38" s="100">
        <f t="shared" si="25"/>
        <v>0</v>
      </c>
      <c r="BX38" s="97">
        <f t="shared" si="20"/>
        <v>0</v>
      </c>
      <c r="BY38" s="98">
        <f t="shared" si="21"/>
        <v>0</v>
      </c>
      <c r="BZ38" s="98">
        <f t="shared" si="22"/>
        <v>0</v>
      </c>
      <c r="CA38" s="98">
        <f t="shared" si="23"/>
        <v>0</v>
      </c>
      <c r="CB38" s="100">
        <f t="shared" si="24"/>
        <v>0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CB38"/>
  <sheetViews>
    <sheetView showGridLines="0" zoomScale="85" zoomScaleNormal="85" workbookViewId="0">
      <pane xSplit="38" ySplit="4" topLeftCell="AM5" activePane="bottomRight" state="frozen"/>
      <selection pane="topRight" activeCell="AH1" sqref="AH1"/>
      <selection pane="bottomLeft" activeCell="A5" sqref="A5"/>
      <selection pane="bottomRight" activeCell="BY27" sqref="BY27"/>
    </sheetView>
  </sheetViews>
  <sheetFormatPr defaultRowHeight="14.4" outlineLevelCol="1" x14ac:dyDescent="0.3"/>
  <cols>
    <col min="1" max="1" width="2.5546875" customWidth="1"/>
    <col min="2" max="2" width="35.88671875" bestFit="1" customWidth="1"/>
    <col min="4" max="7" width="9.109375" hidden="1" customWidth="1" outlineLevel="1"/>
    <col min="8" max="8" width="9.109375" collapsed="1"/>
    <col min="9" max="12" width="9.109375" hidden="1" customWidth="1" outlineLevel="1"/>
    <col min="13" max="13" width="9.109375" collapsed="1"/>
    <col min="14" max="17" width="9.109375" hidden="1" customWidth="1" outlineLevel="1"/>
    <col min="18" max="18" width="9.109375" collapsed="1"/>
    <col min="19" max="22" width="9.109375" hidden="1" customWidth="1" outlineLevel="1"/>
    <col min="23" max="23" width="9.109375" collapsed="1"/>
    <col min="24" max="27" width="9.109375" hidden="1" customWidth="1" outlineLevel="1"/>
    <col min="28" max="28" width="9.109375" collapsed="1"/>
    <col min="29" max="32" width="9.109375" hidden="1" customWidth="1" outlineLevel="1"/>
    <col min="33" max="33" width="9.109375" collapsed="1"/>
    <col min="35" max="38" width="9.109375" hidden="1" customWidth="1" outlineLevel="1"/>
    <col min="39" max="39" width="9.109375" collapsed="1"/>
    <col min="40" max="43" width="9.109375" hidden="1" customWidth="1" outlineLevel="1"/>
    <col min="44" max="44" width="9.109375" collapsed="1"/>
    <col min="45" max="48" width="9.109375" hidden="1" customWidth="1" outlineLevel="1"/>
    <col min="49" max="49" width="9.109375" collapsed="1"/>
    <col min="50" max="53" width="9.109375" customWidth="1" outlineLevel="1"/>
    <col min="55" max="58" width="9.109375" customWidth="1" outlineLevel="1"/>
    <col min="60" max="63" width="9.109375" customWidth="1" outlineLevel="1"/>
    <col min="66" max="69" width="9.109375" hidden="1" customWidth="1" outlineLevel="1"/>
    <col min="70" max="70" width="9.109375" collapsed="1"/>
    <col min="71" max="74" width="9.109375" customWidth="1" outlineLevel="1"/>
    <col min="76" max="79" width="9.109375" customWidth="1" outlineLevel="1"/>
  </cols>
  <sheetData>
    <row r="2" spans="2:80" ht="15.6" x14ac:dyDescent="0.3">
      <c r="H2" s="1" t="s">
        <v>65</v>
      </c>
      <c r="AM2" s="1" t="s">
        <v>62</v>
      </c>
      <c r="BN2" s="1"/>
    </row>
    <row r="3" spans="2:80" ht="15.6" x14ac:dyDescent="0.3">
      <c r="H3" s="2" t="s">
        <v>0</v>
      </c>
      <c r="AM3" s="2" t="s">
        <v>63</v>
      </c>
      <c r="BN3" s="2" t="s">
        <v>1</v>
      </c>
    </row>
    <row r="4" spans="2:80" x14ac:dyDescent="0.3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>
        <v>2018</v>
      </c>
      <c r="I4" s="5" t="s">
        <v>8</v>
      </c>
      <c r="J4" s="5" t="s">
        <v>9</v>
      </c>
      <c r="K4" s="5" t="s">
        <v>10</v>
      </c>
      <c r="L4" s="5" t="s">
        <v>11</v>
      </c>
      <c r="M4" s="6">
        <v>2019</v>
      </c>
      <c r="N4" s="5" t="s">
        <v>12</v>
      </c>
      <c r="O4" s="5" t="s">
        <v>13</v>
      </c>
      <c r="P4" s="5" t="s">
        <v>14</v>
      </c>
      <c r="Q4" s="5" t="s">
        <v>15</v>
      </c>
      <c r="R4" s="6">
        <v>2020</v>
      </c>
      <c r="S4" s="5" t="s">
        <v>16</v>
      </c>
      <c r="T4" s="5" t="s">
        <v>17</v>
      </c>
      <c r="U4" s="5" t="s">
        <v>18</v>
      </c>
      <c r="V4" s="5" t="s">
        <v>19</v>
      </c>
      <c r="W4" s="6">
        <v>2021</v>
      </c>
      <c r="X4" s="5" t="s">
        <v>20</v>
      </c>
      <c r="Y4" s="5" t="s">
        <v>21</v>
      </c>
      <c r="Z4" s="5" t="s">
        <v>22</v>
      </c>
      <c r="AA4" s="5" t="s">
        <v>23</v>
      </c>
      <c r="AB4" s="6">
        <v>2022</v>
      </c>
      <c r="AC4" s="5" t="s">
        <v>56</v>
      </c>
      <c r="AD4" s="5" t="s">
        <v>57</v>
      </c>
      <c r="AE4" s="5" t="s">
        <v>58</v>
      </c>
      <c r="AF4" s="5" t="s">
        <v>59</v>
      </c>
      <c r="AG4" s="6">
        <v>2023</v>
      </c>
      <c r="AI4" s="5" t="s">
        <v>4</v>
      </c>
      <c r="AJ4" s="5" t="s">
        <v>5</v>
      </c>
      <c r="AK4" s="5" t="s">
        <v>6</v>
      </c>
      <c r="AL4" s="5" t="s">
        <v>7</v>
      </c>
      <c r="AM4" s="6">
        <v>2018</v>
      </c>
      <c r="AN4" s="5" t="s">
        <v>8</v>
      </c>
      <c r="AO4" s="5" t="s">
        <v>9</v>
      </c>
      <c r="AP4" s="5" t="s">
        <v>10</v>
      </c>
      <c r="AQ4" s="5" t="s">
        <v>11</v>
      </c>
      <c r="AR4" s="6">
        <v>2019</v>
      </c>
      <c r="AS4" s="5" t="s">
        <v>12</v>
      </c>
      <c r="AT4" s="5" t="s">
        <v>13</v>
      </c>
      <c r="AU4" s="5" t="s">
        <v>14</v>
      </c>
      <c r="AV4" s="5" t="s">
        <v>15</v>
      </c>
      <c r="AW4" s="6">
        <v>2020</v>
      </c>
      <c r="AX4" s="5" t="s">
        <v>16</v>
      </c>
      <c r="AY4" s="5" t="s">
        <v>17</v>
      </c>
      <c r="AZ4" s="5" t="s">
        <v>18</v>
      </c>
      <c r="BA4" s="5" t="s">
        <v>19</v>
      </c>
      <c r="BB4" s="6">
        <v>2021</v>
      </c>
      <c r="BC4" s="5" t="s">
        <v>20</v>
      </c>
      <c r="BD4" s="5" t="s">
        <v>21</v>
      </c>
      <c r="BE4" s="5" t="s">
        <v>22</v>
      </c>
      <c r="BF4" s="5" t="s">
        <v>23</v>
      </c>
      <c r="BG4" s="6">
        <v>2022</v>
      </c>
      <c r="BH4" s="5" t="s">
        <v>56</v>
      </c>
      <c r="BI4" s="5" t="s">
        <v>57</v>
      </c>
      <c r="BJ4" s="5" t="s">
        <v>58</v>
      </c>
      <c r="BK4" s="5" t="s">
        <v>59</v>
      </c>
      <c r="BL4" s="6">
        <v>2023</v>
      </c>
      <c r="BN4" s="5" t="s">
        <v>16</v>
      </c>
      <c r="BO4" s="5" t="s">
        <v>17</v>
      </c>
      <c r="BP4" s="5" t="s">
        <v>18</v>
      </c>
      <c r="BQ4" s="5" t="s">
        <v>19</v>
      </c>
      <c r="BR4" s="6">
        <v>2021</v>
      </c>
      <c r="BS4" s="5" t="s">
        <v>20</v>
      </c>
      <c r="BT4" s="5" t="s">
        <v>21</v>
      </c>
      <c r="BU4" s="5" t="s">
        <v>22</v>
      </c>
      <c r="BV4" s="5" t="s">
        <v>23</v>
      </c>
      <c r="BW4" s="6">
        <v>2022</v>
      </c>
      <c r="BX4" s="5" t="s">
        <v>56</v>
      </c>
      <c r="BY4" s="5" t="s">
        <v>57</v>
      </c>
      <c r="BZ4" s="5" t="s">
        <v>58</v>
      </c>
      <c r="CA4" s="5" t="s">
        <v>59</v>
      </c>
      <c r="CB4" s="6">
        <v>2023</v>
      </c>
    </row>
    <row r="5" spans="2:80" x14ac:dyDescent="0.3">
      <c r="B5" s="7" t="s">
        <v>24</v>
      </c>
    </row>
    <row r="6" spans="2:80" x14ac:dyDescent="0.3">
      <c r="B6" s="8" t="s">
        <v>25</v>
      </c>
      <c r="C6" s="9" t="s">
        <v>26</v>
      </c>
      <c r="D6" s="10">
        <v>3.898466482999674</v>
      </c>
      <c r="E6" s="11">
        <v>3.6973677479997802</v>
      </c>
      <c r="F6" s="11">
        <v>3.457830465999634</v>
      </c>
      <c r="G6" s="11">
        <v>3.3563353019996356</v>
      </c>
      <c r="H6" s="12">
        <v>3.6024999997496812</v>
      </c>
      <c r="I6" s="13">
        <v>2.8790300548984162</v>
      </c>
      <c r="J6" s="14">
        <v>2.734028717362055</v>
      </c>
      <c r="K6" s="14">
        <v>2.8210084604779078</v>
      </c>
      <c r="L6" s="14">
        <v>2.6219327672616197</v>
      </c>
      <c r="M6" s="15">
        <v>2.7639999999999993</v>
      </c>
      <c r="N6" s="13">
        <v>-1.5424130571616199</v>
      </c>
      <c r="O6" s="14">
        <v>-8.6726777292667094</v>
      </c>
      <c r="P6" s="14">
        <v>-2.0681017649251601</v>
      </c>
      <c r="Q6" s="14">
        <v>-0.50461135723298101</v>
      </c>
      <c r="R6" s="15">
        <v>-3.1969509771466176</v>
      </c>
      <c r="S6" s="16">
        <v>3.43</v>
      </c>
      <c r="T6" s="17">
        <v>12.21</v>
      </c>
      <c r="U6" s="17">
        <v>4.42</v>
      </c>
      <c r="V6" s="17">
        <v>2.59</v>
      </c>
      <c r="W6" s="18">
        <v>5.6625000000000005</v>
      </c>
      <c r="X6" s="19">
        <v>3.42</v>
      </c>
      <c r="Y6" s="20">
        <v>4.04</v>
      </c>
      <c r="Z6" s="17">
        <v>4.8499999999999996</v>
      </c>
      <c r="AA6" s="17">
        <v>5.49</v>
      </c>
      <c r="AB6" s="21">
        <v>4.4499999999999993</v>
      </c>
      <c r="AC6" s="19">
        <v>4.9000000000000004</v>
      </c>
      <c r="AD6" s="20">
        <v>4.0599999999999996</v>
      </c>
      <c r="AE6" s="17">
        <v>3.22</v>
      </c>
      <c r="AF6" s="17">
        <v>2.35</v>
      </c>
      <c r="AG6" s="21">
        <v>3.6325000000000003</v>
      </c>
      <c r="AI6" s="10">
        <f>Tabel!AI6</f>
        <v>3.898466482999674</v>
      </c>
      <c r="AJ6" s="11">
        <f>Tabel!AJ6</f>
        <v>3.6973677479997802</v>
      </c>
      <c r="AK6" s="11">
        <f>Tabel!AK6</f>
        <v>3.457830465999634</v>
      </c>
      <c r="AL6" s="11">
        <f>Tabel!AL6</f>
        <v>3.3563353019996356</v>
      </c>
      <c r="AM6" s="12">
        <f>Tabel!AM6</f>
        <v>3.6024999997496812</v>
      </c>
      <c r="AN6" s="13">
        <f>Tabel!AN6</f>
        <v>2.8790300548984162</v>
      </c>
      <c r="AO6" s="14">
        <f>Tabel!AO6</f>
        <v>2.734028717362055</v>
      </c>
      <c r="AP6" s="14">
        <f>Tabel!AP6</f>
        <v>2.8210084604779078</v>
      </c>
      <c r="AQ6" s="14">
        <f>Tabel!AQ6</f>
        <v>2.6219327672616197</v>
      </c>
      <c r="AR6" s="15">
        <f>Tabel!AR6</f>
        <v>2.7639999999999993</v>
      </c>
      <c r="AS6" s="13">
        <f>Tabel!AS6</f>
        <v>-1.5924130571616206</v>
      </c>
      <c r="AT6" s="14">
        <f>Tabel!AT6</f>
        <v>-8.7226777292667066</v>
      </c>
      <c r="AU6" s="14">
        <f>Tabel!AU6</f>
        <v>-2.1181017649251599</v>
      </c>
      <c r="AV6" s="14">
        <f>Tabel!AV6</f>
        <v>-0.55461135723298105</v>
      </c>
      <c r="AW6" s="15">
        <f>Tabel!AW6</f>
        <v>-3.2469509771466165</v>
      </c>
      <c r="AX6" s="16">
        <f>Tabel!AX6</f>
        <v>3.43</v>
      </c>
      <c r="AY6" s="17">
        <f>Tabel!AY6</f>
        <v>12.21</v>
      </c>
      <c r="AZ6" s="17">
        <f>Tabel!AZ6</f>
        <v>4.41</v>
      </c>
      <c r="BA6" s="17">
        <f>Tabel!BA6</f>
        <v>2.5499999999999998</v>
      </c>
      <c r="BB6" s="18">
        <f>Tabel!BB6</f>
        <v>5.65</v>
      </c>
      <c r="BC6" s="19">
        <f>Tabel!BC6</f>
        <v>3.37</v>
      </c>
      <c r="BD6" s="20">
        <f>Tabel!BD6</f>
        <v>3.98</v>
      </c>
      <c r="BE6" s="17">
        <f>Tabel!BE6</f>
        <v>4.8</v>
      </c>
      <c r="BF6" s="17">
        <f>Tabel!BF6</f>
        <v>5.41</v>
      </c>
      <c r="BG6" s="21">
        <f>Tabel!BG6</f>
        <v>4.3899999999999997</v>
      </c>
      <c r="BH6" s="19">
        <f>Tabel!BH6</f>
        <v>4.9400000000000004</v>
      </c>
      <c r="BI6" s="20">
        <f>Tabel!BI6</f>
        <v>4.0999999999999996</v>
      </c>
      <c r="BJ6" s="17">
        <f>Tabel!BJ6</f>
        <v>3.25</v>
      </c>
      <c r="BK6" s="17">
        <f>Tabel!BK6</f>
        <v>2.4500000000000002</v>
      </c>
      <c r="BL6" s="21">
        <f>Tabel!BL6</f>
        <v>3.69</v>
      </c>
      <c r="BN6" s="16">
        <f t="shared" ref="BN6:CB21" si="0">AX6-S6</f>
        <v>0</v>
      </c>
      <c r="BO6" s="17">
        <f t="shared" si="0"/>
        <v>0</v>
      </c>
      <c r="BP6" s="17">
        <f t="shared" si="0"/>
        <v>-9.9999999999997868E-3</v>
      </c>
      <c r="BQ6" s="17">
        <f t="shared" si="0"/>
        <v>-4.0000000000000036E-2</v>
      </c>
      <c r="BR6" s="18">
        <f t="shared" si="0"/>
        <v>-1.2500000000000178E-2</v>
      </c>
      <c r="BS6" s="19">
        <f t="shared" si="0"/>
        <v>-4.9999999999999822E-2</v>
      </c>
      <c r="BT6" s="20">
        <f t="shared" si="0"/>
        <v>-6.0000000000000053E-2</v>
      </c>
      <c r="BU6" s="17">
        <f t="shared" si="0"/>
        <v>-4.9999999999999822E-2</v>
      </c>
      <c r="BV6" s="17">
        <f t="shared" si="0"/>
        <v>-8.0000000000000071E-2</v>
      </c>
      <c r="BW6" s="21">
        <f t="shared" si="0"/>
        <v>-5.9999999999999609E-2</v>
      </c>
      <c r="BX6" s="19">
        <f t="shared" si="0"/>
        <v>4.0000000000000036E-2</v>
      </c>
      <c r="BY6" s="20">
        <f t="shared" si="0"/>
        <v>4.0000000000000036E-2</v>
      </c>
      <c r="BZ6" s="17">
        <f t="shared" si="0"/>
        <v>2.9999999999999805E-2</v>
      </c>
      <c r="CA6" s="17">
        <f t="shared" si="0"/>
        <v>0.10000000000000009</v>
      </c>
      <c r="CB6" s="21">
        <f t="shared" si="0"/>
        <v>5.7499999999999662E-2</v>
      </c>
    </row>
    <row r="7" spans="2:80" x14ac:dyDescent="0.3">
      <c r="B7" s="22" t="s">
        <v>27</v>
      </c>
      <c r="C7" s="23" t="s">
        <v>28</v>
      </c>
      <c r="D7" s="24">
        <v>64</v>
      </c>
      <c r="E7" s="25">
        <v>73</v>
      </c>
      <c r="F7" s="25">
        <v>77</v>
      </c>
      <c r="G7" s="25">
        <v>69</v>
      </c>
      <c r="H7" s="26">
        <v>70.75</v>
      </c>
      <c r="I7" s="24">
        <v>58.334062500000002</v>
      </c>
      <c r="J7" s="25">
        <v>67.099999999999994</v>
      </c>
      <c r="K7" s="25">
        <v>59.97999999999999</v>
      </c>
      <c r="L7" s="25">
        <v>60.705151520000001</v>
      </c>
      <c r="M7" s="27">
        <v>61.529803505000004</v>
      </c>
      <c r="N7" s="24">
        <v>51.409999999999989</v>
      </c>
      <c r="O7" s="25">
        <v>31.58</v>
      </c>
      <c r="P7" s="25">
        <v>41.879999999999988</v>
      </c>
      <c r="Q7" s="25">
        <v>43.13</v>
      </c>
      <c r="R7" s="27">
        <v>41.999999999999993</v>
      </c>
      <c r="S7" s="28">
        <v>60.11</v>
      </c>
      <c r="T7" s="29">
        <v>68.64</v>
      </c>
      <c r="U7" s="29">
        <v>70.69</v>
      </c>
      <c r="V7" s="29">
        <v>81.03</v>
      </c>
      <c r="W7" s="30">
        <v>70.117500000000007</v>
      </c>
      <c r="X7" s="28">
        <v>75</v>
      </c>
      <c r="Y7" s="29">
        <v>65</v>
      </c>
      <c r="Z7" s="29">
        <v>64</v>
      </c>
      <c r="AA7" s="29">
        <v>63</v>
      </c>
      <c r="AB7" s="31">
        <v>66.75</v>
      </c>
      <c r="AC7" s="28">
        <v>62</v>
      </c>
      <c r="AD7" s="29">
        <v>61</v>
      </c>
      <c r="AE7" s="29">
        <v>62</v>
      </c>
      <c r="AF7" s="29">
        <v>64</v>
      </c>
      <c r="AG7" s="31">
        <v>62.25</v>
      </c>
      <c r="AI7" s="24">
        <f>Tabel!AI7</f>
        <v>64</v>
      </c>
      <c r="AJ7" s="25">
        <f>Tabel!AJ7</f>
        <v>73</v>
      </c>
      <c r="AK7" s="25">
        <f>Tabel!AK7</f>
        <v>77</v>
      </c>
      <c r="AL7" s="25">
        <f>Tabel!AL7</f>
        <v>69</v>
      </c>
      <c r="AM7" s="26">
        <f>Tabel!AM7</f>
        <v>70.75</v>
      </c>
      <c r="AN7" s="24">
        <f>Tabel!AN7</f>
        <v>58.334062500000002</v>
      </c>
      <c r="AO7" s="25">
        <f>Tabel!AO7</f>
        <v>67.099999999999994</v>
      </c>
      <c r="AP7" s="25">
        <f>Tabel!AP7</f>
        <v>59.97999999999999</v>
      </c>
      <c r="AQ7" s="25">
        <f>Tabel!AQ7</f>
        <v>60.705151520000001</v>
      </c>
      <c r="AR7" s="27">
        <f>Tabel!AR7</f>
        <v>61.529803505000004</v>
      </c>
      <c r="AS7" s="24">
        <f>Tabel!AS7</f>
        <v>51.409999999999989</v>
      </c>
      <c r="AT7" s="25">
        <f>Tabel!AT7</f>
        <v>31.58</v>
      </c>
      <c r="AU7" s="25">
        <f>Tabel!AU7</f>
        <v>41.879999999999988</v>
      </c>
      <c r="AV7" s="25">
        <f>Tabel!AV7</f>
        <v>43.13</v>
      </c>
      <c r="AW7" s="27">
        <f>Tabel!AW7</f>
        <v>41.999999999999993</v>
      </c>
      <c r="AX7" s="28">
        <f>Tabel!AX7</f>
        <v>60.11</v>
      </c>
      <c r="AY7" s="29">
        <f>Tabel!AY7</f>
        <v>66.569999999999993</v>
      </c>
      <c r="AZ7" s="29">
        <f>Tabel!AZ7</f>
        <v>70.69</v>
      </c>
      <c r="BA7" s="29">
        <f>Tabel!BA7</f>
        <v>77.459999999999994</v>
      </c>
      <c r="BB7" s="30">
        <f>Tabel!BB7</f>
        <v>68.709999999999994</v>
      </c>
      <c r="BC7" s="28">
        <f>Tabel!BC7</f>
        <v>73</v>
      </c>
      <c r="BD7" s="29">
        <f>Tabel!BD7</f>
        <v>65</v>
      </c>
      <c r="BE7" s="29">
        <f>Tabel!BE7</f>
        <v>64</v>
      </c>
      <c r="BF7" s="29">
        <f>Tabel!BF7</f>
        <v>63</v>
      </c>
      <c r="BG7" s="31">
        <f>Tabel!BG7</f>
        <v>66.25</v>
      </c>
      <c r="BH7" s="28">
        <f>Tabel!BH7</f>
        <v>62</v>
      </c>
      <c r="BI7" s="29">
        <f>Tabel!BI7</f>
        <v>61</v>
      </c>
      <c r="BJ7" s="29">
        <f>Tabel!BJ7</f>
        <v>62</v>
      </c>
      <c r="BK7" s="29">
        <f>Tabel!BK7</f>
        <v>64</v>
      </c>
      <c r="BL7" s="31">
        <f>Tabel!BL7</f>
        <v>62.25</v>
      </c>
      <c r="BN7" s="28">
        <f t="shared" si="0"/>
        <v>0</v>
      </c>
      <c r="BO7" s="29">
        <f t="shared" si="0"/>
        <v>-2.0700000000000074</v>
      </c>
      <c r="BP7" s="29">
        <f t="shared" si="0"/>
        <v>0</v>
      </c>
      <c r="BQ7" s="29">
        <f t="shared" si="0"/>
        <v>-3.5700000000000074</v>
      </c>
      <c r="BR7" s="30">
        <f t="shared" si="0"/>
        <v>-1.4075000000000131</v>
      </c>
      <c r="BS7" s="28">
        <f t="shared" si="0"/>
        <v>-2</v>
      </c>
      <c r="BT7" s="29">
        <f t="shared" si="0"/>
        <v>0</v>
      </c>
      <c r="BU7" s="29">
        <f t="shared" si="0"/>
        <v>0</v>
      </c>
      <c r="BV7" s="29">
        <f t="shared" si="0"/>
        <v>0</v>
      </c>
      <c r="BW7" s="31">
        <f t="shared" si="0"/>
        <v>-0.5</v>
      </c>
      <c r="BX7" s="28">
        <f t="shared" si="0"/>
        <v>0</v>
      </c>
      <c r="BY7" s="29">
        <f t="shared" si="0"/>
        <v>0</v>
      </c>
      <c r="BZ7" s="29">
        <f t="shared" si="0"/>
        <v>0</v>
      </c>
      <c r="CA7" s="29">
        <f t="shared" si="0"/>
        <v>0</v>
      </c>
      <c r="CB7" s="31">
        <f t="shared" si="0"/>
        <v>0</v>
      </c>
    </row>
    <row r="8" spans="2:80" x14ac:dyDescent="0.3">
      <c r="B8" s="8" t="s">
        <v>29</v>
      </c>
      <c r="C8" s="9" t="s">
        <v>26</v>
      </c>
      <c r="D8" s="13">
        <v>-1.1127180920000423</v>
      </c>
      <c r="E8" s="14">
        <v>4.7889722979995941</v>
      </c>
      <c r="F8" s="14">
        <v>-2.7424075920003954</v>
      </c>
      <c r="G8" s="14">
        <v>-12.264120100000198</v>
      </c>
      <c r="H8" s="12">
        <v>-2.8325683715002605</v>
      </c>
      <c r="I8" s="13">
        <v>-6.131713679000006</v>
      </c>
      <c r="J8" s="14">
        <v>-4.6891540770002793</v>
      </c>
      <c r="K8" s="14">
        <v>-6.8323173980001979</v>
      </c>
      <c r="L8" s="32">
        <v>5.6379030239999128</v>
      </c>
      <c r="M8" s="15">
        <v>-3.0038205325001424</v>
      </c>
      <c r="N8" s="13">
        <v>1.4600000000000168</v>
      </c>
      <c r="O8" s="14">
        <v>-10.409999999999975</v>
      </c>
      <c r="P8" s="14">
        <v>-1.7200000000000104</v>
      </c>
      <c r="Q8" s="32">
        <v>7.4900000000000189</v>
      </c>
      <c r="R8" s="15">
        <v>-0.79499999999998772</v>
      </c>
      <c r="S8" s="16">
        <v>23.73</v>
      </c>
      <c r="T8" s="17">
        <v>58.52</v>
      </c>
      <c r="U8" s="17">
        <v>79.5</v>
      </c>
      <c r="V8" s="33">
        <v>84.95</v>
      </c>
      <c r="W8" s="18">
        <v>61.674999999999997</v>
      </c>
      <c r="X8" s="19">
        <v>35.299999999999997</v>
      </c>
      <c r="Y8" s="20">
        <v>10.49</v>
      </c>
      <c r="Z8" s="20">
        <v>-9.9</v>
      </c>
      <c r="AA8" s="20">
        <v>-19.07</v>
      </c>
      <c r="AB8" s="21">
        <v>4.2050000000000001</v>
      </c>
      <c r="AC8" s="19">
        <v>-14.34</v>
      </c>
      <c r="AD8" s="20">
        <v>-9.2799999999999994</v>
      </c>
      <c r="AE8" s="20">
        <v>-1.85</v>
      </c>
      <c r="AF8" s="20">
        <v>-2.95</v>
      </c>
      <c r="AG8" s="21">
        <v>-7.1049999999999995</v>
      </c>
      <c r="AI8" s="13">
        <f>Tabel!AI8</f>
        <v>-1.1127180920000423</v>
      </c>
      <c r="AJ8" s="14">
        <f>Tabel!AJ8</f>
        <v>4.7889722979995941</v>
      </c>
      <c r="AK8" s="14">
        <f>Tabel!AK8</f>
        <v>-2.7424075920003954</v>
      </c>
      <c r="AL8" s="14">
        <f>Tabel!AL8</f>
        <v>-12.264120100000198</v>
      </c>
      <c r="AM8" s="12">
        <f>Tabel!AM8</f>
        <v>-2.8325683715002605</v>
      </c>
      <c r="AN8" s="13">
        <f>Tabel!AN8</f>
        <v>-6.131713679000006</v>
      </c>
      <c r="AO8" s="14">
        <f>Tabel!AO8</f>
        <v>-4.6891540770002793</v>
      </c>
      <c r="AP8" s="14">
        <f>Tabel!AP8</f>
        <v>-6.8323173980001979</v>
      </c>
      <c r="AQ8" s="32">
        <f>Tabel!AQ8</f>
        <v>5.6379030239999128</v>
      </c>
      <c r="AR8" s="15">
        <f>Tabel!AR8</f>
        <v>-3.0038205325001424</v>
      </c>
      <c r="AS8" s="13">
        <f>Tabel!AS8</f>
        <v>1.4600000000000168</v>
      </c>
      <c r="AT8" s="14">
        <f>Tabel!AT8</f>
        <v>-10.409999999999975</v>
      </c>
      <c r="AU8" s="14">
        <f>Tabel!AU8</f>
        <v>-1.7200000000000104</v>
      </c>
      <c r="AV8" s="32">
        <f>Tabel!AV8</f>
        <v>7.4900000000000189</v>
      </c>
      <c r="AW8" s="15">
        <f>Tabel!AW8</f>
        <v>-0.79499999999998772</v>
      </c>
      <c r="AX8" s="16">
        <f>Tabel!AX8</f>
        <v>23.73</v>
      </c>
      <c r="AY8" s="17">
        <f>Tabel!AY8</f>
        <v>58.52</v>
      </c>
      <c r="AZ8" s="17">
        <f>Tabel!AZ8</f>
        <v>79.540000000000006</v>
      </c>
      <c r="BA8" s="33">
        <f>Tabel!BA8</f>
        <v>76.55</v>
      </c>
      <c r="BB8" s="18">
        <f>Tabel!BB8</f>
        <v>59.59</v>
      </c>
      <c r="BC8" s="19">
        <f>Tabel!BC8</f>
        <v>30.58</v>
      </c>
      <c r="BD8" s="20">
        <f>Tabel!BD8</f>
        <v>7.89</v>
      </c>
      <c r="BE8" s="20">
        <f>Tabel!BE8</f>
        <v>-9.11</v>
      </c>
      <c r="BF8" s="20">
        <f>Tabel!BF8</f>
        <v>-18.34</v>
      </c>
      <c r="BG8" s="21">
        <f>Tabel!BG8</f>
        <v>2.76</v>
      </c>
      <c r="BH8" s="19">
        <f>Tabel!BH8</f>
        <v>-13.04</v>
      </c>
      <c r="BI8" s="20">
        <f>Tabel!BI8</f>
        <v>-8.42</v>
      </c>
      <c r="BJ8" s="20">
        <f>Tabel!BJ8</f>
        <v>-2.97</v>
      </c>
      <c r="BK8" s="20">
        <f>Tabel!BK8</f>
        <v>-3.97</v>
      </c>
      <c r="BL8" s="21">
        <f>Tabel!BL8</f>
        <v>-7.1</v>
      </c>
      <c r="BN8" s="16">
        <f t="shared" si="0"/>
        <v>0</v>
      </c>
      <c r="BO8" s="17">
        <f t="shared" si="0"/>
        <v>0</v>
      </c>
      <c r="BP8" s="17">
        <f t="shared" si="0"/>
        <v>4.0000000000006253E-2</v>
      </c>
      <c r="BQ8" s="33">
        <f t="shared" si="0"/>
        <v>-8.4000000000000057</v>
      </c>
      <c r="BR8" s="18">
        <f t="shared" si="0"/>
        <v>-2.0849999999999937</v>
      </c>
      <c r="BS8" s="19">
        <f t="shared" si="0"/>
        <v>-4.7199999999999989</v>
      </c>
      <c r="BT8" s="20">
        <f t="shared" si="0"/>
        <v>-2.6000000000000005</v>
      </c>
      <c r="BU8" s="20">
        <f t="shared" si="0"/>
        <v>0.79000000000000092</v>
      </c>
      <c r="BV8" s="20">
        <f t="shared" si="0"/>
        <v>0.73000000000000043</v>
      </c>
      <c r="BW8" s="21">
        <f t="shared" si="0"/>
        <v>-1.4450000000000003</v>
      </c>
      <c r="BX8" s="19">
        <f t="shared" si="0"/>
        <v>1.3000000000000007</v>
      </c>
      <c r="BY8" s="20">
        <f t="shared" si="0"/>
        <v>0.85999999999999943</v>
      </c>
      <c r="BZ8" s="20">
        <f t="shared" si="0"/>
        <v>-1.1200000000000001</v>
      </c>
      <c r="CA8" s="20">
        <f t="shared" si="0"/>
        <v>-1.02</v>
      </c>
      <c r="CB8" s="21">
        <f t="shared" si="0"/>
        <v>4.9999999999998934E-3</v>
      </c>
    </row>
    <row r="9" spans="2:80" x14ac:dyDescent="0.3">
      <c r="B9" s="8" t="s">
        <v>30</v>
      </c>
      <c r="C9" s="9" t="s">
        <v>31</v>
      </c>
      <c r="D9" s="34">
        <v>1.75</v>
      </c>
      <c r="E9" s="35">
        <v>2</v>
      </c>
      <c r="F9" s="35">
        <v>2.25</v>
      </c>
      <c r="G9" s="35">
        <v>2.5</v>
      </c>
      <c r="H9" s="36">
        <v>2.5</v>
      </c>
      <c r="I9" s="34">
        <v>2.5</v>
      </c>
      <c r="J9" s="35">
        <v>2.5</v>
      </c>
      <c r="K9" s="35">
        <v>2</v>
      </c>
      <c r="L9" s="35">
        <v>1.75</v>
      </c>
      <c r="M9" s="37">
        <v>1.75</v>
      </c>
      <c r="N9" s="34">
        <v>0.25</v>
      </c>
      <c r="O9" s="35">
        <v>0.25</v>
      </c>
      <c r="P9" s="35">
        <v>0.25</v>
      </c>
      <c r="Q9" s="35">
        <v>0.25</v>
      </c>
      <c r="R9" s="37">
        <v>0.25</v>
      </c>
      <c r="S9" s="38">
        <v>0.25</v>
      </c>
      <c r="T9" s="39">
        <v>0.25</v>
      </c>
      <c r="U9" s="39">
        <v>0.25</v>
      </c>
      <c r="V9" s="39">
        <v>0.25</v>
      </c>
      <c r="W9" s="40">
        <v>0.25</v>
      </c>
      <c r="X9" s="38">
        <v>0.25</v>
      </c>
      <c r="Y9" s="39">
        <v>0.25</v>
      </c>
      <c r="Z9" s="39">
        <v>0.25</v>
      </c>
      <c r="AA9" s="39">
        <v>0.25</v>
      </c>
      <c r="AB9" s="41">
        <v>0.25</v>
      </c>
      <c r="AC9" s="38">
        <v>0.5</v>
      </c>
      <c r="AD9" s="39">
        <v>0.5</v>
      </c>
      <c r="AE9" s="39">
        <v>0.75</v>
      </c>
      <c r="AF9" s="39">
        <v>1</v>
      </c>
      <c r="AG9" s="41">
        <v>1</v>
      </c>
      <c r="AI9" s="34">
        <f>Tabel!AI9</f>
        <v>1.75</v>
      </c>
      <c r="AJ9" s="35">
        <f>Tabel!AJ9</f>
        <v>2</v>
      </c>
      <c r="AK9" s="35">
        <f>Tabel!AK9</f>
        <v>2.25</v>
      </c>
      <c r="AL9" s="35">
        <f>Tabel!AL9</f>
        <v>2.5</v>
      </c>
      <c r="AM9" s="36">
        <f>Tabel!AM9</f>
        <v>2.5</v>
      </c>
      <c r="AN9" s="34">
        <f>Tabel!AN9</f>
        <v>2.5</v>
      </c>
      <c r="AO9" s="35">
        <f>Tabel!AO9</f>
        <v>2.5</v>
      </c>
      <c r="AP9" s="35">
        <f>Tabel!AP9</f>
        <v>2</v>
      </c>
      <c r="AQ9" s="35">
        <f>Tabel!AQ9</f>
        <v>1.75</v>
      </c>
      <c r="AR9" s="37">
        <f>Tabel!AR9</f>
        <v>1.75</v>
      </c>
      <c r="AS9" s="34">
        <f>Tabel!AS9</f>
        <v>0.25</v>
      </c>
      <c r="AT9" s="35">
        <f>Tabel!AT9</f>
        <v>0.25</v>
      </c>
      <c r="AU9" s="35">
        <f>Tabel!AU9</f>
        <v>0.25</v>
      </c>
      <c r="AV9" s="35">
        <f>Tabel!AV9</f>
        <v>0.25</v>
      </c>
      <c r="AW9" s="37">
        <f>Tabel!AW9</f>
        <v>0.25</v>
      </c>
      <c r="AX9" s="38">
        <f>Tabel!AX9</f>
        <v>0.25</v>
      </c>
      <c r="AY9" s="39">
        <f>Tabel!AY9</f>
        <v>0.25</v>
      </c>
      <c r="AZ9" s="39">
        <f>Tabel!AZ9</f>
        <v>0.25</v>
      </c>
      <c r="BA9" s="39">
        <f>Tabel!BA9</f>
        <v>0.25</v>
      </c>
      <c r="BB9" s="40">
        <f>Tabel!BB9</f>
        <v>0.25</v>
      </c>
      <c r="BC9" s="38">
        <f>Tabel!BC9</f>
        <v>0.5</v>
      </c>
      <c r="BD9" s="39">
        <f>Tabel!BD9</f>
        <v>0.75</v>
      </c>
      <c r="BE9" s="39">
        <f>Tabel!BE9</f>
        <v>1</v>
      </c>
      <c r="BF9" s="39">
        <f>Tabel!BF9</f>
        <v>1.25</v>
      </c>
      <c r="BG9" s="41">
        <f>Tabel!BG9</f>
        <v>1.25</v>
      </c>
      <c r="BH9" s="38">
        <f>Tabel!BH9</f>
        <v>1.5</v>
      </c>
      <c r="BI9" s="39">
        <f>Tabel!BI9</f>
        <v>1.75</v>
      </c>
      <c r="BJ9" s="39">
        <f>Tabel!BJ9</f>
        <v>1.75</v>
      </c>
      <c r="BK9" s="39">
        <f>Tabel!BK9</f>
        <v>2</v>
      </c>
      <c r="BL9" s="41">
        <f>Tabel!BL9</f>
        <v>2</v>
      </c>
      <c r="BN9" s="38">
        <f t="shared" si="0"/>
        <v>0</v>
      </c>
      <c r="BO9" s="39">
        <f t="shared" si="0"/>
        <v>0</v>
      </c>
      <c r="BP9" s="39">
        <f t="shared" si="0"/>
        <v>0</v>
      </c>
      <c r="BQ9" s="39">
        <f t="shared" si="0"/>
        <v>0</v>
      </c>
      <c r="BR9" s="40">
        <f t="shared" si="0"/>
        <v>0</v>
      </c>
      <c r="BS9" s="38">
        <f t="shared" si="0"/>
        <v>0.25</v>
      </c>
      <c r="BT9" s="39">
        <f t="shared" si="0"/>
        <v>0.5</v>
      </c>
      <c r="BU9" s="39">
        <f t="shared" si="0"/>
        <v>0.75</v>
      </c>
      <c r="BV9" s="39">
        <f t="shared" si="0"/>
        <v>1</v>
      </c>
      <c r="BW9" s="41">
        <f t="shared" si="0"/>
        <v>1</v>
      </c>
      <c r="BX9" s="38">
        <f t="shared" si="0"/>
        <v>1</v>
      </c>
      <c r="BY9" s="39">
        <f t="shared" si="0"/>
        <v>1.25</v>
      </c>
      <c r="BZ9" s="39">
        <f t="shared" si="0"/>
        <v>1</v>
      </c>
      <c r="CA9" s="39">
        <f t="shared" si="0"/>
        <v>1</v>
      </c>
      <c r="CB9" s="41">
        <f t="shared" si="0"/>
        <v>1</v>
      </c>
    </row>
    <row r="10" spans="2:80" x14ac:dyDescent="0.3">
      <c r="AB10" s="42"/>
      <c r="AG10" s="42"/>
      <c r="BG10" s="42"/>
      <c r="BL10" s="42"/>
      <c r="BW10" s="42"/>
      <c r="CB10" s="42"/>
    </row>
    <row r="11" spans="2:80" x14ac:dyDescent="0.3">
      <c r="B11" s="8" t="s">
        <v>64</v>
      </c>
      <c r="C11" s="43" t="s">
        <v>31</v>
      </c>
      <c r="D11" s="44">
        <v>4.25</v>
      </c>
      <c r="E11" s="45">
        <v>5.25</v>
      </c>
      <c r="F11" s="45">
        <v>5.75</v>
      </c>
      <c r="G11" s="45">
        <v>6</v>
      </c>
      <c r="H11" s="46">
        <v>6</v>
      </c>
      <c r="I11" s="44">
        <v>6</v>
      </c>
      <c r="J11" s="45">
        <v>6</v>
      </c>
      <c r="K11" s="45">
        <v>5.25</v>
      </c>
      <c r="L11" s="45">
        <v>5</v>
      </c>
      <c r="M11" s="47">
        <v>5</v>
      </c>
      <c r="N11" s="44">
        <v>4.5</v>
      </c>
      <c r="O11" s="45">
        <v>4.25</v>
      </c>
      <c r="P11" s="45">
        <v>4</v>
      </c>
      <c r="Q11" s="45">
        <v>3.75</v>
      </c>
      <c r="R11" s="47">
        <v>3.75</v>
      </c>
      <c r="S11" s="48">
        <v>3.5</v>
      </c>
      <c r="T11" s="49">
        <v>3.5</v>
      </c>
      <c r="U11" s="49">
        <v>3.5</v>
      </c>
      <c r="V11" s="49">
        <v>3.5</v>
      </c>
      <c r="W11" s="50">
        <v>3.5</v>
      </c>
      <c r="X11" s="51">
        <v>3.5</v>
      </c>
      <c r="Y11" s="52">
        <v>3.5</v>
      </c>
      <c r="Z11" s="49">
        <v>3.5</v>
      </c>
      <c r="AA11" s="49">
        <v>3.5</v>
      </c>
      <c r="AB11" s="53">
        <v>3.5</v>
      </c>
      <c r="AC11" s="51">
        <v>3.5</v>
      </c>
      <c r="AD11" s="52">
        <v>3.5</v>
      </c>
      <c r="AE11" s="49">
        <v>3.5</v>
      </c>
      <c r="AF11" s="49">
        <v>3.5</v>
      </c>
      <c r="AG11" s="53">
        <v>3.5</v>
      </c>
      <c r="AI11" s="44">
        <f>Tabel!AI11</f>
        <v>4.25</v>
      </c>
      <c r="AJ11" s="45">
        <f>Tabel!AJ11</f>
        <v>5.25</v>
      </c>
      <c r="AK11" s="45">
        <f>Tabel!AK11</f>
        <v>5.75</v>
      </c>
      <c r="AL11" s="45">
        <f>Tabel!AL11</f>
        <v>6</v>
      </c>
      <c r="AM11" s="46">
        <f>Tabel!AM11</f>
        <v>6</v>
      </c>
      <c r="AN11" s="44">
        <f>Tabel!AN11</f>
        <v>6</v>
      </c>
      <c r="AO11" s="45">
        <f>Tabel!AO11</f>
        <v>6</v>
      </c>
      <c r="AP11" s="45">
        <f>Tabel!AP11</f>
        <v>5.25</v>
      </c>
      <c r="AQ11" s="45">
        <f>Tabel!AQ11</f>
        <v>5</v>
      </c>
      <c r="AR11" s="47">
        <f>Tabel!AR11</f>
        <v>5</v>
      </c>
      <c r="AS11" s="44">
        <f>Tabel!AS11</f>
        <v>4.5</v>
      </c>
      <c r="AT11" s="45">
        <f>Tabel!AT11</f>
        <v>4.25</v>
      </c>
      <c r="AU11" s="45">
        <f>Tabel!AU11</f>
        <v>4</v>
      </c>
      <c r="AV11" s="45">
        <f>Tabel!AV11</f>
        <v>3.75</v>
      </c>
      <c r="AW11" s="47">
        <f>Tabel!AW11</f>
        <v>3.75</v>
      </c>
      <c r="AX11" s="48">
        <f>Tabel!AX11</f>
        <v>3.5</v>
      </c>
      <c r="AY11" s="49">
        <f>Tabel!AY11</f>
        <v>3.5</v>
      </c>
      <c r="AZ11" s="49">
        <f>Tabel!AZ11</f>
        <v>3.5</v>
      </c>
      <c r="BA11" s="49">
        <f>Tabel!BA11</f>
        <v>3.5</v>
      </c>
      <c r="BB11" s="50">
        <f>Tabel!BB11</f>
        <v>3.5</v>
      </c>
      <c r="BC11" s="51">
        <f>Tabel!BC11</f>
        <v>3.62</v>
      </c>
      <c r="BD11" s="52">
        <f>Tabel!BD11</f>
        <v>3.62</v>
      </c>
      <c r="BE11" s="49">
        <f>Tabel!BE11</f>
        <v>3.62</v>
      </c>
      <c r="BF11" s="49">
        <f>Tabel!BF11</f>
        <v>3.62</v>
      </c>
      <c r="BG11" s="53">
        <f>Tabel!BG11</f>
        <v>3.62</v>
      </c>
      <c r="BH11" s="51">
        <f>Tabel!BH11</f>
        <v>3.75</v>
      </c>
      <c r="BI11" s="52">
        <f>Tabel!BI11</f>
        <v>3.75</v>
      </c>
      <c r="BJ11" s="49">
        <f>Tabel!BJ11</f>
        <v>3.75</v>
      </c>
      <c r="BK11" s="49">
        <f>Tabel!BK11</f>
        <v>3.75</v>
      </c>
      <c r="BL11" s="53">
        <f>Tabel!BL11</f>
        <v>3.75</v>
      </c>
      <c r="BN11" s="48">
        <f t="shared" si="0"/>
        <v>0</v>
      </c>
      <c r="BO11" s="49">
        <f t="shared" si="0"/>
        <v>0</v>
      </c>
      <c r="BP11" s="49">
        <f t="shared" si="0"/>
        <v>0</v>
      </c>
      <c r="BQ11" s="49">
        <f t="shared" si="0"/>
        <v>0</v>
      </c>
      <c r="BR11" s="50">
        <f t="shared" si="0"/>
        <v>0</v>
      </c>
      <c r="BS11" s="51">
        <f t="shared" si="0"/>
        <v>0.12000000000000011</v>
      </c>
      <c r="BT11" s="52">
        <f t="shared" si="0"/>
        <v>0.12000000000000011</v>
      </c>
      <c r="BU11" s="49">
        <f t="shared" si="0"/>
        <v>0.12000000000000011</v>
      </c>
      <c r="BV11" s="49">
        <f t="shared" si="0"/>
        <v>0.12000000000000011</v>
      </c>
      <c r="BW11" s="53">
        <f t="shared" si="0"/>
        <v>0.12000000000000011</v>
      </c>
      <c r="BX11" s="51">
        <f t="shared" si="0"/>
        <v>0.25</v>
      </c>
      <c r="BY11" s="52">
        <f t="shared" si="0"/>
        <v>0.25</v>
      </c>
      <c r="BZ11" s="49">
        <f t="shared" si="0"/>
        <v>0.25</v>
      </c>
      <c r="CA11" s="49">
        <f t="shared" si="0"/>
        <v>0.25</v>
      </c>
      <c r="CB11" s="53">
        <f t="shared" si="0"/>
        <v>0.25</v>
      </c>
    </row>
    <row r="12" spans="2:80" x14ac:dyDescent="0.3">
      <c r="B12" s="8" t="s">
        <v>32</v>
      </c>
      <c r="C12" s="9" t="s">
        <v>33</v>
      </c>
      <c r="D12" s="54">
        <v>13576.23</v>
      </c>
      <c r="E12" s="55">
        <v>13966.27</v>
      </c>
      <c r="F12" s="55">
        <v>14614.36</v>
      </c>
      <c r="G12" s="55">
        <v>14790.89</v>
      </c>
      <c r="H12" s="56">
        <v>14246</v>
      </c>
      <c r="I12" s="54">
        <v>14134</v>
      </c>
      <c r="J12" s="55">
        <v>14254</v>
      </c>
      <c r="K12" s="55">
        <v>14120</v>
      </c>
      <c r="L12" s="55">
        <v>14064</v>
      </c>
      <c r="M12" s="57">
        <v>14139</v>
      </c>
      <c r="N12" s="54">
        <v>14219</v>
      </c>
      <c r="O12" s="55">
        <v>14893</v>
      </c>
      <c r="P12" s="55">
        <v>14669</v>
      </c>
      <c r="Q12" s="55">
        <v>14339</v>
      </c>
      <c r="R12" s="57">
        <v>14530.000000000002</v>
      </c>
      <c r="S12" s="58">
        <v>14157</v>
      </c>
      <c r="T12" s="59">
        <v>14399</v>
      </c>
      <c r="U12" s="59">
        <v>14373</v>
      </c>
      <c r="V12" s="59">
        <v>14450</v>
      </c>
      <c r="W12" s="60">
        <v>14340</v>
      </c>
      <c r="X12" s="58">
        <v>14450</v>
      </c>
      <c r="Y12" s="59">
        <v>14400</v>
      </c>
      <c r="Z12" s="59">
        <v>14230</v>
      </c>
      <c r="AA12" s="59">
        <v>14240</v>
      </c>
      <c r="AB12" s="61">
        <v>14330.000000000002</v>
      </c>
      <c r="AC12" s="58">
        <v>14290</v>
      </c>
      <c r="AD12" s="59">
        <v>14310</v>
      </c>
      <c r="AE12" s="59">
        <v>14360</v>
      </c>
      <c r="AF12" s="59">
        <v>14420</v>
      </c>
      <c r="AG12" s="61">
        <v>14350</v>
      </c>
      <c r="AI12" s="54">
        <f>Tabel!AI12</f>
        <v>13576.23</v>
      </c>
      <c r="AJ12" s="55">
        <f>Tabel!AJ12</f>
        <v>13966.27</v>
      </c>
      <c r="AK12" s="55">
        <f>Tabel!AK12</f>
        <v>14614.36</v>
      </c>
      <c r="AL12" s="55">
        <f>Tabel!AL12</f>
        <v>14790.89</v>
      </c>
      <c r="AM12" s="56">
        <f>Tabel!AM12</f>
        <v>14246</v>
      </c>
      <c r="AN12" s="54">
        <f>Tabel!AN12</f>
        <v>14134</v>
      </c>
      <c r="AO12" s="55">
        <f>Tabel!AO12</f>
        <v>14254</v>
      </c>
      <c r="AP12" s="55">
        <f>Tabel!AP12</f>
        <v>14120</v>
      </c>
      <c r="AQ12" s="55">
        <f>Tabel!AQ12</f>
        <v>14064</v>
      </c>
      <c r="AR12" s="57">
        <f>Tabel!AR12</f>
        <v>14139</v>
      </c>
      <c r="AS12" s="54">
        <f>Tabel!AS12</f>
        <v>14219</v>
      </c>
      <c r="AT12" s="55">
        <f>Tabel!AT12</f>
        <v>14893</v>
      </c>
      <c r="AU12" s="55">
        <f>Tabel!AU12</f>
        <v>14669</v>
      </c>
      <c r="AV12" s="55">
        <f>Tabel!AV12</f>
        <v>14339</v>
      </c>
      <c r="AW12" s="57">
        <f>Tabel!AW12</f>
        <v>14530.000000000002</v>
      </c>
      <c r="AX12" s="58">
        <f>Tabel!AX12</f>
        <v>14157</v>
      </c>
      <c r="AY12" s="59">
        <f>Tabel!AY12</f>
        <v>14399</v>
      </c>
      <c r="AZ12" s="59">
        <f>Tabel!AZ12</f>
        <v>14373</v>
      </c>
      <c r="BA12" s="59">
        <f>Tabel!BA12</f>
        <v>14259</v>
      </c>
      <c r="BB12" s="60">
        <f>Tabel!BB12</f>
        <v>14300</v>
      </c>
      <c r="BC12" s="58">
        <f>Tabel!BC12</f>
        <v>14500</v>
      </c>
      <c r="BD12" s="59">
        <f>Tabel!BD12</f>
        <v>14500</v>
      </c>
      <c r="BE12" s="59">
        <f>Tabel!BE12</f>
        <v>14520</v>
      </c>
      <c r="BF12" s="59">
        <f>Tabel!BF12</f>
        <v>14550</v>
      </c>
      <c r="BG12" s="61">
        <f>Tabel!BG12</f>
        <v>14520</v>
      </c>
      <c r="BH12" s="58">
        <f>Tabel!BH12</f>
        <v>14560</v>
      </c>
      <c r="BI12" s="59">
        <f>Tabel!BI12</f>
        <v>14570</v>
      </c>
      <c r="BJ12" s="59">
        <f>Tabel!BJ12</f>
        <v>14570</v>
      </c>
      <c r="BK12" s="59">
        <f>Tabel!BK12</f>
        <v>14580</v>
      </c>
      <c r="BL12" s="61">
        <f>Tabel!BL12</f>
        <v>14570</v>
      </c>
      <c r="BN12" s="58">
        <f t="shared" si="0"/>
        <v>0</v>
      </c>
      <c r="BO12" s="59">
        <f t="shared" si="0"/>
        <v>0</v>
      </c>
      <c r="BP12" s="59">
        <f t="shared" si="0"/>
        <v>0</v>
      </c>
      <c r="BQ12" s="59">
        <f t="shared" si="0"/>
        <v>-191</v>
      </c>
      <c r="BR12" s="60">
        <f t="shared" si="0"/>
        <v>-40</v>
      </c>
      <c r="BS12" s="58">
        <f t="shared" si="0"/>
        <v>50</v>
      </c>
      <c r="BT12" s="59">
        <f t="shared" si="0"/>
        <v>100</v>
      </c>
      <c r="BU12" s="59">
        <f t="shared" si="0"/>
        <v>290</v>
      </c>
      <c r="BV12" s="59">
        <f t="shared" si="0"/>
        <v>310</v>
      </c>
      <c r="BW12" s="61">
        <f t="shared" si="0"/>
        <v>189.99999999999818</v>
      </c>
      <c r="BX12" s="58">
        <f t="shared" si="0"/>
        <v>270</v>
      </c>
      <c r="BY12" s="59">
        <f t="shared" si="0"/>
        <v>260</v>
      </c>
      <c r="BZ12" s="59">
        <f t="shared" si="0"/>
        <v>210</v>
      </c>
      <c r="CA12" s="59">
        <f t="shared" si="0"/>
        <v>160</v>
      </c>
      <c r="CB12" s="61">
        <f t="shared" si="0"/>
        <v>220</v>
      </c>
    </row>
    <row r="13" spans="2:80" x14ac:dyDescent="0.3">
      <c r="B13" s="7" t="s">
        <v>34</v>
      </c>
    </row>
    <row r="14" spans="2:80" x14ac:dyDescent="0.3">
      <c r="B14" s="62" t="s">
        <v>35</v>
      </c>
      <c r="C14" s="63" t="s">
        <v>26</v>
      </c>
      <c r="D14" s="64">
        <v>5.0691589162313875</v>
      </c>
      <c r="E14" s="64">
        <v>5.2694285415116013</v>
      </c>
      <c r="F14" s="64">
        <v>5.1731832149628332</v>
      </c>
      <c r="G14" s="64">
        <v>5.1813252599072399</v>
      </c>
      <c r="H14" s="65">
        <v>5.1743036971518421</v>
      </c>
      <c r="I14" s="66">
        <v>5.0597551204667468</v>
      </c>
      <c r="J14" s="64">
        <v>5.0521285187758309</v>
      </c>
      <c r="K14" s="64">
        <v>5.0064597076665507</v>
      </c>
      <c r="L14" s="64">
        <v>4.9571613167258306</v>
      </c>
      <c r="M14" s="67">
        <v>5.0181601447862363</v>
      </c>
      <c r="N14" s="66">
        <v>2.9721620981240591</v>
      </c>
      <c r="O14" s="64">
        <v>-5.3222505056841669</v>
      </c>
      <c r="P14" s="64">
        <v>-3.4853738680153583</v>
      </c>
      <c r="Q14" s="64">
        <v>-2.1947889152527154</v>
      </c>
      <c r="R14" s="65">
        <v>-2.0695514921446545</v>
      </c>
      <c r="S14" s="66">
        <v>-0.71</v>
      </c>
      <c r="T14" s="64">
        <v>7.07</v>
      </c>
      <c r="U14" s="64">
        <v>3.51</v>
      </c>
      <c r="V14" s="64">
        <v>4.76</v>
      </c>
      <c r="W14" s="65">
        <v>3.6217865648714653</v>
      </c>
      <c r="X14" s="66">
        <v>4.63</v>
      </c>
      <c r="Y14" s="64">
        <v>5.0999999999999996</v>
      </c>
      <c r="Z14" s="64">
        <v>5.41</v>
      </c>
      <c r="AA14" s="64">
        <v>5.17</v>
      </c>
      <c r="AB14" s="67">
        <v>5.0829162686675478</v>
      </c>
      <c r="AC14" s="66">
        <v>5.2</v>
      </c>
      <c r="AD14" s="64">
        <v>5.24</v>
      </c>
      <c r="AE14" s="64">
        <v>5.29</v>
      </c>
      <c r="AF14" s="64">
        <v>5.1100000000000003</v>
      </c>
      <c r="AG14" s="67">
        <v>5.2098579774346954</v>
      </c>
      <c r="AI14" s="64">
        <f>Tabel!AI14</f>
        <v>5.0691589162313875</v>
      </c>
      <c r="AJ14" s="64">
        <f>Tabel!AJ14</f>
        <v>5.2694285415116013</v>
      </c>
      <c r="AK14" s="64">
        <f>Tabel!AK14</f>
        <v>5.1731832149628332</v>
      </c>
      <c r="AL14" s="64">
        <f>Tabel!AL14</f>
        <v>5.1813252599072399</v>
      </c>
      <c r="AM14" s="65">
        <f>Tabel!AM14</f>
        <v>5.1743036971518421</v>
      </c>
      <c r="AN14" s="66">
        <f>Tabel!AN14</f>
        <v>5.0597551204667468</v>
      </c>
      <c r="AO14" s="64">
        <f>Tabel!AO14</f>
        <v>5.0521285187758309</v>
      </c>
      <c r="AP14" s="64">
        <f>Tabel!AP14</f>
        <v>5.0064597076665507</v>
      </c>
      <c r="AQ14" s="64">
        <f>Tabel!AQ14</f>
        <v>4.9571613167258306</v>
      </c>
      <c r="AR14" s="67">
        <f>Tabel!AR14</f>
        <v>5.0181601447862363</v>
      </c>
      <c r="AS14" s="66">
        <f>Tabel!AS14</f>
        <v>2.9721620981240591</v>
      </c>
      <c r="AT14" s="64">
        <f>Tabel!AT14</f>
        <v>-5.3222505056841669</v>
      </c>
      <c r="AU14" s="64">
        <f>Tabel!AU14</f>
        <v>-3.4853738680153583</v>
      </c>
      <c r="AV14" s="64">
        <f>Tabel!AV14</f>
        <v>-2.1947889152527154</v>
      </c>
      <c r="AW14" s="65">
        <f>Tabel!AW14</f>
        <v>-2.0695514921446545</v>
      </c>
      <c r="AX14" s="66">
        <f>Tabel!AX14</f>
        <v>-0.71</v>
      </c>
      <c r="AY14" s="64">
        <f>Tabel!AY14</f>
        <v>7.07</v>
      </c>
      <c r="AZ14" s="64">
        <f>Tabel!AZ14</f>
        <v>3.51</v>
      </c>
      <c r="BA14" s="64">
        <f>Tabel!BA14</f>
        <v>4.8499999999999996</v>
      </c>
      <c r="BB14" s="65">
        <f>Tabel!BB14</f>
        <v>3.64</v>
      </c>
      <c r="BC14" s="66">
        <f>Tabel!BC14</f>
        <v>4.53</v>
      </c>
      <c r="BD14" s="64">
        <f>Tabel!BD14</f>
        <v>5.09</v>
      </c>
      <c r="BE14" s="64">
        <f>Tabel!BE14</f>
        <v>5.41</v>
      </c>
      <c r="BF14" s="64">
        <f>Tabel!BF14</f>
        <v>5.18</v>
      </c>
      <c r="BG14" s="67">
        <f>Tabel!BG14</f>
        <v>5.0599999999999996</v>
      </c>
      <c r="BH14" s="66">
        <f>Tabel!BH14</f>
        <v>5.23</v>
      </c>
      <c r="BI14" s="64">
        <f>Tabel!BI14</f>
        <v>5.25</v>
      </c>
      <c r="BJ14" s="64">
        <f>Tabel!BJ14</f>
        <v>5.3</v>
      </c>
      <c r="BK14" s="64">
        <f>Tabel!BK14</f>
        <v>5.13</v>
      </c>
      <c r="BL14" s="67">
        <f>Tabel!BL14</f>
        <v>5.23</v>
      </c>
      <c r="BN14" s="66">
        <f t="shared" si="0"/>
        <v>0</v>
      </c>
      <c r="BO14" s="64">
        <f t="shared" si="0"/>
        <v>0</v>
      </c>
      <c r="BP14" s="64">
        <f t="shared" si="0"/>
        <v>0</v>
      </c>
      <c r="BQ14" s="64">
        <f t="shared" si="0"/>
        <v>8.9999999999999858E-2</v>
      </c>
      <c r="BR14" s="65">
        <f t="shared" si="0"/>
        <v>1.8213435128534794E-2</v>
      </c>
      <c r="BS14" s="66">
        <f t="shared" si="0"/>
        <v>-9.9999999999999645E-2</v>
      </c>
      <c r="BT14" s="64">
        <f t="shared" si="0"/>
        <v>-9.9999999999997868E-3</v>
      </c>
      <c r="BU14" s="64">
        <f t="shared" si="0"/>
        <v>0</v>
      </c>
      <c r="BV14" s="64">
        <f t="shared" si="0"/>
        <v>9.9999999999997868E-3</v>
      </c>
      <c r="BW14" s="67">
        <f t="shared" si="0"/>
        <v>-2.2916268667548145E-2</v>
      </c>
      <c r="BX14" s="66">
        <f t="shared" si="0"/>
        <v>3.0000000000000249E-2</v>
      </c>
      <c r="BY14" s="64">
        <f t="shared" si="0"/>
        <v>9.9999999999997868E-3</v>
      </c>
      <c r="BZ14" s="64">
        <f t="shared" si="0"/>
        <v>9.9999999999997868E-3</v>
      </c>
      <c r="CA14" s="64">
        <f t="shared" si="0"/>
        <v>1.9999999999999574E-2</v>
      </c>
      <c r="CB14" s="67">
        <f t="shared" si="0"/>
        <v>2.0142022565305062E-2</v>
      </c>
    </row>
    <row r="15" spans="2:80" x14ac:dyDescent="0.3">
      <c r="B15" s="68" t="s">
        <v>38</v>
      </c>
      <c r="C15" s="69" t="s">
        <v>26</v>
      </c>
      <c r="D15" s="70">
        <v>5.021644308740747</v>
      </c>
      <c r="E15" s="71">
        <v>5.247356501043825</v>
      </c>
      <c r="F15" s="71">
        <v>5.0764715962642555</v>
      </c>
      <c r="G15" s="71">
        <v>5.2003551211379886</v>
      </c>
      <c r="H15" s="72">
        <v>5.136889091678114</v>
      </c>
      <c r="I15" s="72">
        <v>5.2669917790566245</v>
      </c>
      <c r="J15" s="73">
        <v>5.3957033850098952</v>
      </c>
      <c r="K15" s="73">
        <v>5.0568864045468445</v>
      </c>
      <c r="L15" s="73">
        <v>4.9358243785954556</v>
      </c>
      <c r="M15" s="72">
        <v>5.1606861010947256</v>
      </c>
      <c r="N15" s="70">
        <v>2.6445292769033557</v>
      </c>
      <c r="O15" s="71">
        <v>-5.5763298960839336</v>
      </c>
      <c r="P15" s="71">
        <v>-4.0013971223161207</v>
      </c>
      <c r="Q15" s="71">
        <v>-3.5825341761710092</v>
      </c>
      <c r="R15" s="72">
        <v>-2.6680440403884802</v>
      </c>
      <c r="S15" s="74">
        <v>-2.25</v>
      </c>
      <c r="T15" s="75">
        <v>5.92</v>
      </c>
      <c r="U15" s="75">
        <v>1.07</v>
      </c>
      <c r="V15" s="75">
        <v>2.27</v>
      </c>
      <c r="W15" s="76">
        <v>1.6855680594801248</v>
      </c>
      <c r="X15" s="74">
        <v>3.54</v>
      </c>
      <c r="Y15" s="75">
        <v>4.32</v>
      </c>
      <c r="Z15" s="75">
        <v>5.81</v>
      </c>
      <c r="AA15" s="75">
        <v>5.19</v>
      </c>
      <c r="AB15" s="77">
        <v>4.7203718447563103</v>
      </c>
      <c r="AC15" s="74">
        <v>5.09</v>
      </c>
      <c r="AD15" s="75">
        <v>5.15</v>
      </c>
      <c r="AE15" s="75">
        <v>5.21</v>
      </c>
      <c r="AF15" s="75">
        <v>5.01</v>
      </c>
      <c r="AG15" s="77">
        <v>5.1148198103795561</v>
      </c>
      <c r="AI15" s="70">
        <f>Tabel!AI15</f>
        <v>4.9567453822773047</v>
      </c>
      <c r="AJ15" s="71">
        <f>Tabel!AJ15</f>
        <v>5.1722864340167973</v>
      </c>
      <c r="AK15" s="71">
        <f>Tabel!AK15</f>
        <v>5.0019678726567633</v>
      </c>
      <c r="AL15" s="71">
        <f>Tabel!AL15</f>
        <v>5.0801630444684491</v>
      </c>
      <c r="AM15" s="72">
        <f>Tabel!AM15</f>
        <v>5.136889091678114</v>
      </c>
      <c r="AN15" s="72">
        <f>Tabel!AN15</f>
        <v>5.2669917790566245</v>
      </c>
      <c r="AO15" s="73">
        <f>Tabel!AO15</f>
        <v>5.3957033850098952</v>
      </c>
      <c r="AP15" s="73">
        <f>Tabel!AP15</f>
        <v>5.0568864045468445</v>
      </c>
      <c r="AQ15" s="73">
        <f>Tabel!AQ15</f>
        <v>4.9358243785954556</v>
      </c>
      <c r="AR15" s="72">
        <f>Tabel!AR15</f>
        <v>5.1606861010947256</v>
      </c>
      <c r="AS15" s="70">
        <f>Tabel!AS15</f>
        <v>2.6445292769033557</v>
      </c>
      <c r="AT15" s="71">
        <f>Tabel!AT15</f>
        <v>-5.5763298960839336</v>
      </c>
      <c r="AU15" s="71">
        <f>Tabel!AU15</f>
        <v>-4.0013971223161207</v>
      </c>
      <c r="AV15" s="71">
        <f>Tabel!AV15</f>
        <v>-3.5825341761710092</v>
      </c>
      <c r="AW15" s="72">
        <f>Tabel!AW15</f>
        <v>-2.6680440403884802</v>
      </c>
      <c r="AX15" s="74">
        <f>Tabel!AX15</f>
        <v>-2.25</v>
      </c>
      <c r="AY15" s="75">
        <f>Tabel!AY15</f>
        <v>5.92</v>
      </c>
      <c r="AZ15" s="75">
        <f>Tabel!AZ15</f>
        <v>1.07</v>
      </c>
      <c r="BA15" s="75">
        <f>Tabel!BA15</f>
        <v>3.04</v>
      </c>
      <c r="BB15" s="76">
        <f>Tabel!BB15</f>
        <v>1.88</v>
      </c>
      <c r="BC15" s="74">
        <f>Tabel!BC15</f>
        <v>3.48</v>
      </c>
      <c r="BD15" s="75">
        <f>Tabel!BD15</f>
        <v>4.33</v>
      </c>
      <c r="BE15" s="75">
        <f>Tabel!BE15</f>
        <v>5.81</v>
      </c>
      <c r="BF15" s="75">
        <f>Tabel!BF15</f>
        <v>5.19</v>
      </c>
      <c r="BG15" s="77">
        <f>Tabel!BG15</f>
        <v>4.71</v>
      </c>
      <c r="BH15" s="74">
        <f>Tabel!BH15</f>
        <v>5.2</v>
      </c>
      <c r="BI15" s="75">
        <f>Tabel!BI15</f>
        <v>5.24</v>
      </c>
      <c r="BJ15" s="75">
        <f>Tabel!BJ15</f>
        <v>5.31</v>
      </c>
      <c r="BK15" s="75">
        <f>Tabel!BK15</f>
        <v>5.1100000000000003</v>
      </c>
      <c r="BL15" s="77">
        <f>Tabel!BL15</f>
        <v>5.22</v>
      </c>
      <c r="BN15" s="74">
        <f t="shared" si="0"/>
        <v>0</v>
      </c>
      <c r="BO15" s="75">
        <f t="shared" si="0"/>
        <v>0</v>
      </c>
      <c r="BP15" s="75">
        <f t="shared" si="0"/>
        <v>0</v>
      </c>
      <c r="BQ15" s="75">
        <f t="shared" si="0"/>
        <v>0.77</v>
      </c>
      <c r="BR15" s="76">
        <f t="shared" si="0"/>
        <v>0.19443194051987511</v>
      </c>
      <c r="BS15" s="74">
        <f t="shared" si="0"/>
        <v>-6.0000000000000053E-2</v>
      </c>
      <c r="BT15" s="75">
        <f t="shared" si="0"/>
        <v>9.9999999999997868E-3</v>
      </c>
      <c r="BU15" s="75">
        <f t="shared" si="0"/>
        <v>0</v>
      </c>
      <c r="BV15" s="75">
        <f t="shared" si="0"/>
        <v>0</v>
      </c>
      <c r="BW15" s="77">
        <f t="shared" si="0"/>
        <v>-1.0371844756310367E-2</v>
      </c>
      <c r="BX15" s="74">
        <f t="shared" si="0"/>
        <v>0.11000000000000032</v>
      </c>
      <c r="BY15" s="75">
        <f t="shared" si="0"/>
        <v>8.9999999999999858E-2</v>
      </c>
      <c r="BZ15" s="75">
        <f t="shared" si="0"/>
        <v>9.9999999999999645E-2</v>
      </c>
      <c r="CA15" s="75">
        <f t="shared" si="0"/>
        <v>0.10000000000000053</v>
      </c>
      <c r="CB15" s="77">
        <f t="shared" si="0"/>
        <v>0.10518018962044362</v>
      </c>
    </row>
    <row r="16" spans="2:80" x14ac:dyDescent="0.3">
      <c r="B16" s="78" t="s">
        <v>36</v>
      </c>
      <c r="C16" s="79" t="s">
        <v>26</v>
      </c>
      <c r="D16" s="70">
        <v>4.9567453822773047</v>
      </c>
      <c r="E16" s="71">
        <v>5.1722864340167973</v>
      </c>
      <c r="F16" s="71">
        <v>5.0019678726567633</v>
      </c>
      <c r="G16" s="71">
        <v>5.0801630444684491</v>
      </c>
      <c r="H16" s="72"/>
      <c r="I16" s="72"/>
      <c r="J16" s="73"/>
      <c r="K16" s="73"/>
      <c r="L16" s="73"/>
      <c r="M16" s="72"/>
      <c r="N16" s="70"/>
      <c r="O16" s="71"/>
      <c r="P16" s="71"/>
      <c r="Q16" s="71"/>
      <c r="R16" s="72"/>
      <c r="S16" s="74"/>
      <c r="T16" s="75"/>
      <c r="U16" s="75"/>
      <c r="V16" s="75"/>
      <c r="W16" s="76"/>
      <c r="X16" s="74"/>
      <c r="Y16" s="75"/>
      <c r="Z16" s="75"/>
      <c r="AA16" s="75"/>
      <c r="AB16" s="77"/>
      <c r="AC16" s="74"/>
      <c r="AD16" s="75"/>
      <c r="AE16" s="75"/>
      <c r="AF16" s="75"/>
      <c r="AG16" s="77"/>
      <c r="AI16" s="70">
        <f>Tabel!AI16</f>
        <v>8.1460734152659171</v>
      </c>
      <c r="AJ16" s="71">
        <f>Tabel!AJ16</f>
        <v>8.8132302539475518</v>
      </c>
      <c r="AK16" s="71">
        <f>Tabel!AK16</f>
        <v>8.6649349226614021</v>
      </c>
      <c r="AL16" s="71">
        <f>Tabel!AL16</f>
        <v>10.875477279763345</v>
      </c>
      <c r="AM16" s="72">
        <f>Tabel!AM16</f>
        <v>5.0529135001688701</v>
      </c>
      <c r="AN16" s="72">
        <f>Tabel!AN16</f>
        <v>5.016984145704015</v>
      </c>
      <c r="AO16" s="73">
        <f>Tabel!AO16</f>
        <v>5.1801540307287297</v>
      </c>
      <c r="AP16" s="73">
        <f>Tabel!AP16</f>
        <v>5.0065629231974782</v>
      </c>
      <c r="AQ16" s="73">
        <f>Tabel!AQ16</f>
        <v>4.9672364909477267</v>
      </c>
      <c r="AR16" s="72">
        <f>Tabel!AR16</f>
        <v>5.0419210479704475</v>
      </c>
      <c r="AS16" s="70">
        <f>Tabel!AS16</f>
        <v>2.8269403673635907</v>
      </c>
      <c r="AT16" s="71">
        <f>Tabel!AT16</f>
        <v>-5.5226784138567808</v>
      </c>
      <c r="AU16" s="71">
        <f>Tabel!AU16</f>
        <v>-4.0460815297756341</v>
      </c>
      <c r="AV16" s="71">
        <f>Tabel!AV16</f>
        <v>-3.6142819009057376</v>
      </c>
      <c r="AW16" s="72">
        <f>Tabel!AW16</f>
        <v>-2.6308878496880084</v>
      </c>
      <c r="AX16" s="74">
        <f>Tabel!AX16</f>
        <v>-2.21</v>
      </c>
      <c r="AY16" s="75">
        <f>Tabel!AY16</f>
        <v>5.96</v>
      </c>
      <c r="AZ16" s="75">
        <f>Tabel!AZ16</f>
        <v>1.03</v>
      </c>
      <c r="BA16" s="75">
        <f>Tabel!BA16</f>
        <v>3</v>
      </c>
      <c r="BB16" s="76">
        <f>Tabel!BB16</f>
        <v>1.88</v>
      </c>
      <c r="BC16" s="74">
        <f>Tabel!BC16</f>
        <v>3.42</v>
      </c>
      <c r="BD16" s="75">
        <f>Tabel!BD16</f>
        <v>4.32</v>
      </c>
      <c r="BE16" s="75">
        <f>Tabel!BE16</f>
        <v>5.82</v>
      </c>
      <c r="BF16" s="75">
        <f>Tabel!BF16</f>
        <v>5.19</v>
      </c>
      <c r="BG16" s="77">
        <f>Tabel!BG16</f>
        <v>4.6900000000000004</v>
      </c>
      <c r="BH16" s="74">
        <f>Tabel!BH16</f>
        <v>5.1100000000000003</v>
      </c>
      <c r="BI16" s="75">
        <f>Tabel!BI16</f>
        <v>5.18</v>
      </c>
      <c r="BJ16" s="75">
        <f>Tabel!BJ16</f>
        <v>5.27</v>
      </c>
      <c r="BK16" s="75">
        <f>Tabel!BK16</f>
        <v>5.04</v>
      </c>
      <c r="BL16" s="77">
        <f>Tabel!BL16</f>
        <v>5.15</v>
      </c>
      <c r="BN16" s="74">
        <f t="shared" si="0"/>
        <v>-2.21</v>
      </c>
      <c r="BO16" s="75">
        <f t="shared" si="0"/>
        <v>5.96</v>
      </c>
      <c r="BP16" s="75">
        <f t="shared" si="0"/>
        <v>1.03</v>
      </c>
      <c r="BQ16" s="75">
        <f t="shared" si="0"/>
        <v>3</v>
      </c>
      <c r="BR16" s="76"/>
      <c r="BS16" s="74"/>
      <c r="BT16" s="75"/>
      <c r="BU16" s="75"/>
      <c r="BV16" s="75"/>
      <c r="BW16" s="77"/>
      <c r="BX16" s="74"/>
      <c r="BY16" s="75"/>
      <c r="BZ16" s="75"/>
      <c r="CA16" s="75"/>
      <c r="CB16" s="77"/>
    </row>
    <row r="17" spans="2:80" x14ac:dyDescent="0.3">
      <c r="B17" s="78" t="s">
        <v>37</v>
      </c>
      <c r="C17" s="79" t="s">
        <v>26</v>
      </c>
      <c r="D17" s="70">
        <v>8.1460734152659171</v>
      </c>
      <c r="E17" s="71">
        <v>8.8132302539475518</v>
      </c>
      <c r="F17" s="71">
        <v>8.6649349226614021</v>
      </c>
      <c r="G17" s="71">
        <v>10.875477279763345</v>
      </c>
      <c r="H17" s="72"/>
      <c r="I17" s="72"/>
      <c r="J17" s="73"/>
      <c r="K17" s="73"/>
      <c r="L17" s="73"/>
      <c r="M17" s="72"/>
      <c r="N17" s="70"/>
      <c r="O17" s="71"/>
      <c r="P17" s="71"/>
      <c r="Q17" s="71"/>
      <c r="R17" s="72"/>
      <c r="S17" s="74"/>
      <c r="T17" s="75"/>
      <c r="U17" s="75"/>
      <c r="V17" s="75"/>
      <c r="W17" s="76"/>
      <c r="X17" s="74"/>
      <c r="Y17" s="75"/>
      <c r="Z17" s="75"/>
      <c r="AA17" s="75"/>
      <c r="AB17" s="77"/>
      <c r="AC17" s="74"/>
      <c r="AD17" s="75"/>
      <c r="AE17" s="75"/>
      <c r="AF17" s="75"/>
      <c r="AG17" s="77"/>
      <c r="AI17" s="70">
        <f>Tabel!AI17</f>
        <v>5.021644308740747</v>
      </c>
      <c r="AJ17" s="71">
        <f>Tabel!AJ17</f>
        <v>5.247356501043825</v>
      </c>
      <c r="AK17" s="71">
        <f>Tabel!AK17</f>
        <v>5.0764715962642555</v>
      </c>
      <c r="AL17" s="71">
        <f>Tabel!AL17</f>
        <v>5.2003551211379886</v>
      </c>
      <c r="AM17" s="72">
        <f>Tabel!AM17</f>
        <v>9.14706301087584</v>
      </c>
      <c r="AN17" s="72">
        <f>Tabel!AN17</f>
        <v>16.959606752706563</v>
      </c>
      <c r="AO17" s="73">
        <f>Tabel!AO17</f>
        <v>15.281515969511261</v>
      </c>
      <c r="AP17" s="73">
        <f>Tabel!AP17</f>
        <v>7.4011890371280913</v>
      </c>
      <c r="AQ17" s="73">
        <f>Tabel!AQ17</f>
        <v>3.5264907185611065</v>
      </c>
      <c r="AR17" s="72">
        <f>Tabel!AR17</f>
        <v>10.617839301083933</v>
      </c>
      <c r="AS17" s="70">
        <f>Tabel!AS17</f>
        <v>-5.0147546729924244</v>
      </c>
      <c r="AT17" s="71">
        <f>Tabel!AT17</f>
        <v>-7.8219318620543419</v>
      </c>
      <c r="AU17" s="71">
        <f>Tabel!AU17</f>
        <v>-1.9672828547127921</v>
      </c>
      <c r="AV17" s="71">
        <f>Tabel!AV17</f>
        <v>-2.1387329487681654</v>
      </c>
      <c r="AW17" s="72">
        <f>Tabel!AW17</f>
        <v>-4.288323649686717</v>
      </c>
      <c r="AX17" s="74">
        <f>Tabel!AX17</f>
        <v>-3.99</v>
      </c>
      <c r="AY17" s="75">
        <f>Tabel!AY17</f>
        <v>4.1500000000000004</v>
      </c>
      <c r="AZ17" s="75">
        <f>Tabel!AZ17</f>
        <v>2.96</v>
      </c>
      <c r="BA17" s="75">
        <f>Tabel!BA17</f>
        <v>4.82</v>
      </c>
      <c r="BB17" s="76">
        <f>Tabel!BB17</f>
        <v>1.98</v>
      </c>
      <c r="BC17" s="74">
        <f>Tabel!BC17</f>
        <v>6.17</v>
      </c>
      <c r="BD17" s="75">
        <f>Tabel!BD17</f>
        <v>4.55</v>
      </c>
      <c r="BE17" s="75">
        <f>Tabel!BE17</f>
        <v>5.52</v>
      </c>
      <c r="BF17" s="75">
        <f>Tabel!BF17</f>
        <v>5.38</v>
      </c>
      <c r="BG17" s="77">
        <f>Tabel!BG17</f>
        <v>5.39</v>
      </c>
      <c r="BH17" s="74">
        <f>Tabel!BH17</f>
        <v>9.19</v>
      </c>
      <c r="BI17" s="75">
        <f>Tabel!BI17</f>
        <v>7.97</v>
      </c>
      <c r="BJ17" s="75">
        <f>Tabel!BJ17</f>
        <v>7.1</v>
      </c>
      <c r="BK17" s="75">
        <f>Tabel!BK17</f>
        <v>8.39</v>
      </c>
      <c r="BL17" s="77">
        <f>Tabel!BL17</f>
        <v>8.15</v>
      </c>
      <c r="BN17" s="74">
        <f t="shared" si="0"/>
        <v>-3.99</v>
      </c>
      <c r="BO17" s="75">
        <f t="shared" si="0"/>
        <v>4.1500000000000004</v>
      </c>
      <c r="BP17" s="75">
        <f t="shared" si="0"/>
        <v>2.96</v>
      </c>
      <c r="BQ17" s="75">
        <f t="shared" si="0"/>
        <v>4.82</v>
      </c>
      <c r="BR17" s="76"/>
      <c r="BS17" s="74"/>
      <c r="BT17" s="75"/>
      <c r="BU17" s="75"/>
      <c r="BV17" s="75"/>
      <c r="BW17" s="77"/>
      <c r="BX17" s="74"/>
      <c r="BY17" s="75"/>
      <c r="BZ17" s="75"/>
      <c r="CA17" s="75"/>
      <c r="CB17" s="77"/>
    </row>
    <row r="18" spans="2:80" x14ac:dyDescent="0.3">
      <c r="B18" s="78" t="s">
        <v>39</v>
      </c>
      <c r="C18" s="79" t="s">
        <v>26</v>
      </c>
      <c r="D18" s="70">
        <v>2.7330329217267462</v>
      </c>
      <c r="E18" s="71">
        <v>5.218759939000023</v>
      </c>
      <c r="F18" s="71">
        <v>6.2570692812806925</v>
      </c>
      <c r="G18" s="71">
        <v>4.6196993725181557</v>
      </c>
      <c r="H18" s="72">
        <v>4.820726079485425</v>
      </c>
      <c r="I18" s="72">
        <v>5.2528058734046823</v>
      </c>
      <c r="J18" s="73">
        <v>8.2301987871873337</v>
      </c>
      <c r="K18" s="73">
        <v>0.99059806750744883</v>
      </c>
      <c r="L18" s="73">
        <v>0.49915338253742902</v>
      </c>
      <c r="M18" s="72">
        <v>3.2639599187623389</v>
      </c>
      <c r="N18" s="70">
        <v>3.7661318071331635</v>
      </c>
      <c r="O18" s="71">
        <v>-6.89810743534143</v>
      </c>
      <c r="P18" s="71">
        <v>9.7596744128067172</v>
      </c>
      <c r="Q18" s="71">
        <v>1.757573290416687</v>
      </c>
      <c r="R18" s="72">
        <v>1.9426103138244315</v>
      </c>
      <c r="S18" s="74">
        <v>2.5800999999999998</v>
      </c>
      <c r="T18" s="75">
        <v>8.0299999999999994</v>
      </c>
      <c r="U18" s="75">
        <v>0.66</v>
      </c>
      <c r="V18" s="75">
        <v>5.97</v>
      </c>
      <c r="W18" s="76">
        <v>4.4228578501371851</v>
      </c>
      <c r="X18" s="74">
        <v>2.04</v>
      </c>
      <c r="Y18" s="75">
        <v>5.72</v>
      </c>
      <c r="Z18" s="75">
        <v>1.22</v>
      </c>
      <c r="AA18" s="75">
        <v>5.0599999999999996</v>
      </c>
      <c r="AB18" s="77">
        <v>3.7027931734621156</v>
      </c>
      <c r="AC18" s="74">
        <v>4.01</v>
      </c>
      <c r="AD18" s="75">
        <v>3.21</v>
      </c>
      <c r="AE18" s="75">
        <v>2.16</v>
      </c>
      <c r="AF18" s="75">
        <v>1.46</v>
      </c>
      <c r="AG18" s="77">
        <v>2.4952163642675051</v>
      </c>
      <c r="AI18" s="70">
        <f>Tabel!AI18</f>
        <v>2.7330329217267462</v>
      </c>
      <c r="AJ18" s="71">
        <f>Tabel!AJ18</f>
        <v>5.218759939000023</v>
      </c>
      <c r="AK18" s="71">
        <f>Tabel!AK18</f>
        <v>6.2570692812806925</v>
      </c>
      <c r="AL18" s="71">
        <f>Tabel!AL18</f>
        <v>4.6196993725181557</v>
      </c>
      <c r="AM18" s="72">
        <f>Tabel!AM18</f>
        <v>4.820726079485425</v>
      </c>
      <c r="AN18" s="72">
        <f>Tabel!AN18</f>
        <v>5.2528058734046823</v>
      </c>
      <c r="AO18" s="73">
        <f>Tabel!AO18</f>
        <v>8.2301987871873337</v>
      </c>
      <c r="AP18" s="73">
        <f>Tabel!AP18</f>
        <v>0.99059806750744883</v>
      </c>
      <c r="AQ18" s="73">
        <f>Tabel!AQ18</f>
        <v>0.49915338253742902</v>
      </c>
      <c r="AR18" s="72">
        <f>Tabel!AR18</f>
        <v>3.2639599187623389</v>
      </c>
      <c r="AS18" s="70">
        <f>Tabel!AS18</f>
        <v>3.7661318071331635</v>
      </c>
      <c r="AT18" s="71">
        <f>Tabel!AT18</f>
        <v>-6.89810743534143</v>
      </c>
      <c r="AU18" s="71">
        <f>Tabel!AU18</f>
        <v>9.7596744128067172</v>
      </c>
      <c r="AV18" s="71">
        <f>Tabel!AV18</f>
        <v>1.757573290416687</v>
      </c>
      <c r="AW18" s="72">
        <f>Tabel!AW18</f>
        <v>1.9426103138244315</v>
      </c>
      <c r="AX18" s="74">
        <f>Tabel!AX18</f>
        <v>2.58</v>
      </c>
      <c r="AY18" s="75">
        <f>Tabel!AY18</f>
        <v>8.0299999999999994</v>
      </c>
      <c r="AZ18" s="75">
        <f>Tabel!AZ18</f>
        <v>0.66</v>
      </c>
      <c r="BA18" s="75">
        <f>Tabel!BA18</f>
        <v>7.66</v>
      </c>
      <c r="BB18" s="76">
        <f>Tabel!BB18</f>
        <v>4.99</v>
      </c>
      <c r="BC18" s="74">
        <f>Tabel!BC18</f>
        <v>2.0299999999999998</v>
      </c>
      <c r="BD18" s="75">
        <f>Tabel!BD18</f>
        <v>6.29</v>
      </c>
      <c r="BE18" s="75">
        <f>Tabel!BE18</f>
        <v>1.73</v>
      </c>
      <c r="BF18" s="75">
        <f>Tabel!BF18</f>
        <v>3.93</v>
      </c>
      <c r="BG18" s="77">
        <f>Tabel!BG18</f>
        <v>3.58</v>
      </c>
      <c r="BH18" s="74">
        <f>Tabel!BH18</f>
        <v>3.99</v>
      </c>
      <c r="BI18" s="75">
        <f>Tabel!BI18</f>
        <v>3.12</v>
      </c>
      <c r="BJ18" s="75">
        <f>Tabel!BJ18</f>
        <v>2.1</v>
      </c>
      <c r="BK18" s="75">
        <f>Tabel!BK18</f>
        <v>1.41</v>
      </c>
      <c r="BL18" s="77">
        <f>Tabel!BL18</f>
        <v>2.44</v>
      </c>
      <c r="BN18" s="74">
        <f t="shared" si="0"/>
        <v>-9.9999999999766942E-5</v>
      </c>
      <c r="BO18" s="75">
        <f t="shared" si="0"/>
        <v>0</v>
      </c>
      <c r="BP18" s="75">
        <f t="shared" si="0"/>
        <v>0</v>
      </c>
      <c r="BQ18" s="75">
        <f t="shared" si="0"/>
        <v>1.6900000000000004</v>
      </c>
      <c r="BR18" s="76">
        <f t="shared" si="0"/>
        <v>0.56714214986281508</v>
      </c>
      <c r="BS18" s="74">
        <f t="shared" si="0"/>
        <v>-1.0000000000000231E-2</v>
      </c>
      <c r="BT18" s="75">
        <f t="shared" si="0"/>
        <v>0.57000000000000028</v>
      </c>
      <c r="BU18" s="75">
        <f t="shared" si="0"/>
        <v>0.51</v>
      </c>
      <c r="BV18" s="75">
        <f t="shared" si="0"/>
        <v>-1.1299999999999994</v>
      </c>
      <c r="BW18" s="77">
        <f t="shared" si="0"/>
        <v>-0.12279317346211549</v>
      </c>
      <c r="BX18" s="74">
        <f t="shared" si="0"/>
        <v>-1.9999999999999574E-2</v>
      </c>
      <c r="BY18" s="75">
        <f t="shared" si="0"/>
        <v>-8.9999999999999858E-2</v>
      </c>
      <c r="BZ18" s="75">
        <f t="shared" si="0"/>
        <v>-6.0000000000000053E-2</v>
      </c>
      <c r="CA18" s="75">
        <f t="shared" si="0"/>
        <v>-5.0000000000000044E-2</v>
      </c>
      <c r="CB18" s="77">
        <f t="shared" si="0"/>
        <v>-5.5216364267505202E-2</v>
      </c>
    </row>
    <row r="19" spans="2:80" x14ac:dyDescent="0.3">
      <c r="B19" s="78" t="s">
        <v>40</v>
      </c>
      <c r="C19" s="79" t="s">
        <v>26</v>
      </c>
      <c r="D19" s="70">
        <v>4.8014342737297824</v>
      </c>
      <c r="E19" s="71">
        <v>5.2439980293491857</v>
      </c>
      <c r="F19" s="71">
        <v>5.2198710401037687</v>
      </c>
      <c r="G19" s="71">
        <v>5.1062292791909272</v>
      </c>
      <c r="H19" s="72">
        <v>5.0970953751912589</v>
      </c>
      <c r="I19" s="72">
        <v>5.2656755343528658</v>
      </c>
      <c r="J19" s="73">
        <v>5.7344677602931142</v>
      </c>
      <c r="K19" s="73">
        <v>4.5581395903421509</v>
      </c>
      <c r="L19" s="73">
        <v>4.2200817013916492</v>
      </c>
      <c r="M19" s="72">
        <v>4.9225978154565695</v>
      </c>
      <c r="N19" s="70">
        <v>2.7503328449767253</v>
      </c>
      <c r="O19" s="71">
        <v>-5.7380424351840418</v>
      </c>
      <c r="P19" s="71">
        <v>-2.37112749578489</v>
      </c>
      <c r="Q19" s="71">
        <v>-2.7517847267677098</v>
      </c>
      <c r="R19" s="72">
        <v>-2.098419884890447</v>
      </c>
      <c r="S19" s="74">
        <v>-1.7901074673258965</v>
      </c>
      <c r="T19" s="75">
        <v>6.1750135543335194</v>
      </c>
      <c r="U19" s="75">
        <v>1.0154057125769889</v>
      </c>
      <c r="V19" s="75">
        <v>2.8722578935727494</v>
      </c>
      <c r="W19" s="76">
        <v>2.0376917541566231</v>
      </c>
      <c r="X19" s="74">
        <v>3.3908986546888897</v>
      </c>
      <c r="Y19" s="75">
        <v>4.4920666786497199</v>
      </c>
      <c r="Z19" s="75">
        <v>5.2008316335262039</v>
      </c>
      <c r="AA19" s="75">
        <v>5.1682025939782328</v>
      </c>
      <c r="AB19" s="77">
        <v>4.5864111420226505</v>
      </c>
      <c r="AC19" s="74">
        <v>4.9839827425071537</v>
      </c>
      <c r="AD19" s="75">
        <v>4.9086710173945391</v>
      </c>
      <c r="AE19" s="75">
        <v>4.8205007578747017</v>
      </c>
      <c r="AF19" s="75">
        <v>4.4153830667547966</v>
      </c>
      <c r="AG19" s="77">
        <v>4.7728717314725388</v>
      </c>
      <c r="AI19" s="70">
        <f>Tabel!AI19</f>
        <v>4.8014342737297824</v>
      </c>
      <c r="AJ19" s="71">
        <f>Tabel!AJ19</f>
        <v>5.2439980293491857</v>
      </c>
      <c r="AK19" s="71">
        <f>Tabel!AK19</f>
        <v>5.2198710401037687</v>
      </c>
      <c r="AL19" s="71">
        <f>Tabel!AL19</f>
        <v>5.1062292791909272</v>
      </c>
      <c r="AM19" s="72">
        <f>Tabel!AM19</f>
        <v>5.0970953751912589</v>
      </c>
      <c r="AN19" s="72">
        <f>Tabel!AN19</f>
        <v>5.2656755343528658</v>
      </c>
      <c r="AO19" s="73">
        <f>Tabel!AO19</f>
        <v>5.7344677602931142</v>
      </c>
      <c r="AP19" s="73">
        <f>Tabel!AP19</f>
        <v>4.5581395903421509</v>
      </c>
      <c r="AQ19" s="73">
        <f>Tabel!AQ19</f>
        <v>4.2200817013916492</v>
      </c>
      <c r="AR19" s="72">
        <f>Tabel!AR19</f>
        <v>4.9225978154565695</v>
      </c>
      <c r="AS19" s="70">
        <f>Tabel!AS19</f>
        <v>2.7503328449767253</v>
      </c>
      <c r="AT19" s="71">
        <f>Tabel!AT19</f>
        <v>-5.7380424351840418</v>
      </c>
      <c r="AU19" s="71">
        <f>Tabel!AU19</f>
        <v>-2.37112749578489</v>
      </c>
      <c r="AV19" s="71">
        <f>Tabel!AV19</f>
        <v>-2.7517847267677098</v>
      </c>
      <c r="AW19" s="72">
        <f>Tabel!AW19</f>
        <v>-2.098419884890447</v>
      </c>
      <c r="AX19" s="74">
        <f>Tabel!AX19</f>
        <v>-1.79</v>
      </c>
      <c r="AY19" s="75">
        <f>Tabel!AY19</f>
        <v>6.17</v>
      </c>
      <c r="AZ19" s="75">
        <f>Tabel!AZ19</f>
        <v>1.02</v>
      </c>
      <c r="BA19" s="75">
        <f>Tabel!BA19</f>
        <v>3.79</v>
      </c>
      <c r="BB19" s="76">
        <f>Tabel!BB19</f>
        <v>2.2799999999999998</v>
      </c>
      <c r="BC19" s="74">
        <f>Tabel!BC19</f>
        <v>3.33</v>
      </c>
      <c r="BD19" s="75">
        <f>Tabel!BD19</f>
        <v>4.57</v>
      </c>
      <c r="BE19" s="75">
        <f>Tabel!BE19</f>
        <v>5.27</v>
      </c>
      <c r="BF19" s="75">
        <f>Tabel!BF19</f>
        <v>4.9800000000000004</v>
      </c>
      <c r="BG19" s="77">
        <f>Tabel!BG19</f>
        <v>4.5599999999999996</v>
      </c>
      <c r="BH19" s="74">
        <f>Tabel!BH19</f>
        <v>5.08</v>
      </c>
      <c r="BI19" s="75">
        <f>Tabel!BI19</f>
        <v>4.9800000000000004</v>
      </c>
      <c r="BJ19" s="75">
        <f>Tabel!BJ19</f>
        <v>4.9000000000000004</v>
      </c>
      <c r="BK19" s="75">
        <f>Tabel!BK19</f>
        <v>4.5</v>
      </c>
      <c r="BL19" s="77">
        <f>Tabel!BL19</f>
        <v>4.8499999999999996</v>
      </c>
      <c r="BN19" s="74">
        <f t="shared" si="0"/>
        <v>1.0746732589650421E-4</v>
      </c>
      <c r="BO19" s="75">
        <f t="shared" si="0"/>
        <v>-5.0135543335194654E-3</v>
      </c>
      <c r="BP19" s="75">
        <f t="shared" si="0"/>
        <v>4.5942874230111563E-3</v>
      </c>
      <c r="BQ19" s="75">
        <f t="shared" si="0"/>
        <v>0.91774210642725063</v>
      </c>
      <c r="BR19" s="76">
        <f t="shared" si="0"/>
        <v>0.24230824584337673</v>
      </c>
      <c r="BS19" s="74">
        <f t="shared" si="0"/>
        <v>-6.0898654688889664E-2</v>
      </c>
      <c r="BT19" s="75">
        <f t="shared" si="0"/>
        <v>7.7933321350280416E-2</v>
      </c>
      <c r="BU19" s="75">
        <f t="shared" si="0"/>
        <v>6.9168366473795651E-2</v>
      </c>
      <c r="BV19" s="75">
        <f t="shared" si="0"/>
        <v>-0.18820259397823236</v>
      </c>
      <c r="BW19" s="77">
        <f t="shared" si="0"/>
        <v>-2.6411142022650935E-2</v>
      </c>
      <c r="BX19" s="74">
        <f t="shared" si="0"/>
        <v>9.6017257492846397E-2</v>
      </c>
      <c r="BY19" s="75">
        <f t="shared" si="0"/>
        <v>7.1328982605461277E-2</v>
      </c>
      <c r="BZ19" s="75">
        <f t="shared" si="0"/>
        <v>7.9499242125298686E-2</v>
      </c>
      <c r="CA19" s="75">
        <f t="shared" si="0"/>
        <v>8.4616933245203363E-2</v>
      </c>
      <c r="CB19" s="77">
        <f t="shared" si="0"/>
        <v>7.7128268527460797E-2</v>
      </c>
    </row>
    <row r="20" spans="2:80" x14ac:dyDescent="0.3">
      <c r="B20" s="78" t="s">
        <v>41</v>
      </c>
      <c r="C20" s="79" t="s">
        <v>26</v>
      </c>
      <c r="D20" s="70">
        <v>7.9205198700324786</v>
      </c>
      <c r="E20" s="71">
        <v>5.8060564971000588</v>
      </c>
      <c r="F20" s="71">
        <v>6.9185491448793073</v>
      </c>
      <c r="G20" s="71">
        <v>6.1362889288652127</v>
      </c>
      <c r="H20" s="72">
        <v>6.6758445881596202</v>
      </c>
      <c r="I20" s="72">
        <v>5.0267978707973384</v>
      </c>
      <c r="J20" s="73">
        <v>4.554572790066814</v>
      </c>
      <c r="K20" s="73">
        <v>4.211502945182005</v>
      </c>
      <c r="L20" s="73">
        <v>4.0768221013151731</v>
      </c>
      <c r="M20" s="72">
        <v>4.4523835280573678</v>
      </c>
      <c r="N20" s="70">
        <v>1.7031341014568824</v>
      </c>
      <c r="O20" s="71">
        <v>-8.6131299517068385</v>
      </c>
      <c r="P20" s="71">
        <v>-6.4797564827317728</v>
      </c>
      <c r="Q20" s="71">
        <v>-6.1519551630085374</v>
      </c>
      <c r="R20" s="72">
        <v>-4.946542952689768</v>
      </c>
      <c r="S20" s="74">
        <v>-0.2218</v>
      </c>
      <c r="T20" s="75">
        <v>7.5404</v>
      </c>
      <c r="U20" s="75">
        <v>3.7465000000000002</v>
      </c>
      <c r="V20" s="75">
        <v>4.8376000000000001</v>
      </c>
      <c r="W20" s="76">
        <v>3.8926760912640468</v>
      </c>
      <c r="X20" s="74">
        <v>4.109</v>
      </c>
      <c r="Y20" s="75">
        <v>5.2721</v>
      </c>
      <c r="Z20" s="75">
        <v>6.8202999999999996</v>
      </c>
      <c r="AA20" s="75">
        <v>7.1029999999999998</v>
      </c>
      <c r="AB20" s="77">
        <v>5.8568090379985227</v>
      </c>
      <c r="AC20" s="74">
        <v>7.9010999999999996</v>
      </c>
      <c r="AD20" s="75">
        <v>7.9425999999999997</v>
      </c>
      <c r="AE20" s="75">
        <v>8.02</v>
      </c>
      <c r="AF20" s="75">
        <v>7.5349000000000004</v>
      </c>
      <c r="AG20" s="77">
        <v>7.8433004405323858</v>
      </c>
      <c r="AI20" s="70">
        <f>Tabel!AI20</f>
        <v>7.9205198700324786</v>
      </c>
      <c r="AJ20" s="71">
        <f>Tabel!AJ20</f>
        <v>5.8060564971000588</v>
      </c>
      <c r="AK20" s="71">
        <f>Tabel!AK20</f>
        <v>6.9185491448793073</v>
      </c>
      <c r="AL20" s="71">
        <f>Tabel!AL20</f>
        <v>6.1362889288652127</v>
      </c>
      <c r="AM20" s="72">
        <f>Tabel!AM20</f>
        <v>6.6758445881596202</v>
      </c>
      <c r="AN20" s="72">
        <f>Tabel!AN20</f>
        <v>5.0267978707973384</v>
      </c>
      <c r="AO20" s="73">
        <f>Tabel!AO20</f>
        <v>4.554572790066814</v>
      </c>
      <c r="AP20" s="73">
        <f>Tabel!AP20</f>
        <v>4.211502945182005</v>
      </c>
      <c r="AQ20" s="73">
        <f>Tabel!AQ20</f>
        <v>4.0768221013151731</v>
      </c>
      <c r="AR20" s="72">
        <f>Tabel!AR20</f>
        <v>4.4523835280573678</v>
      </c>
      <c r="AS20" s="70">
        <f>Tabel!AS20</f>
        <v>1.7031341014568824</v>
      </c>
      <c r="AT20" s="71">
        <f>Tabel!AT20</f>
        <v>-8.6131299517068385</v>
      </c>
      <c r="AU20" s="71">
        <f>Tabel!AU20</f>
        <v>-6.4797564827317728</v>
      </c>
      <c r="AV20" s="71">
        <f>Tabel!AV20</f>
        <v>-6.1519551630085374</v>
      </c>
      <c r="AW20" s="72">
        <f>Tabel!AW20</f>
        <v>-4.946542952689768</v>
      </c>
      <c r="AX20" s="74">
        <f>Tabel!AX20</f>
        <v>-0.23</v>
      </c>
      <c r="AY20" s="75">
        <f>Tabel!AY20</f>
        <v>7.54</v>
      </c>
      <c r="AZ20" s="75">
        <f>Tabel!AZ20</f>
        <v>3.74</v>
      </c>
      <c r="BA20" s="75">
        <f>Tabel!BA20</f>
        <v>4.74</v>
      </c>
      <c r="BB20" s="76">
        <f>Tabel!BB20</f>
        <v>3.87</v>
      </c>
      <c r="BC20" s="74">
        <f>Tabel!BC20</f>
        <v>4.0199999999999996</v>
      </c>
      <c r="BD20" s="75">
        <f>Tabel!BD20</f>
        <v>4.82</v>
      </c>
      <c r="BE20" s="75">
        <f>Tabel!BE20</f>
        <v>6.62</v>
      </c>
      <c r="BF20" s="75">
        <f>Tabel!BF20</f>
        <v>7.01</v>
      </c>
      <c r="BG20" s="77">
        <f>Tabel!BG20</f>
        <v>5.65</v>
      </c>
      <c r="BH20" s="74">
        <f>Tabel!BH20</f>
        <v>7.84</v>
      </c>
      <c r="BI20" s="75">
        <f>Tabel!BI20</f>
        <v>8.16</v>
      </c>
      <c r="BJ20" s="75">
        <f>Tabel!BJ20</f>
        <v>8.48</v>
      </c>
      <c r="BK20" s="75">
        <f>Tabel!BK20</f>
        <v>8.18</v>
      </c>
      <c r="BL20" s="77">
        <f>Tabel!BL20</f>
        <v>8.17</v>
      </c>
      <c r="BN20" s="74">
        <f t="shared" si="0"/>
        <v>-8.2000000000000128E-3</v>
      </c>
      <c r="BO20" s="75">
        <f t="shared" si="0"/>
        <v>-3.9999999999995595E-4</v>
      </c>
      <c r="BP20" s="75">
        <f t="shared" si="0"/>
        <v>-6.4999999999999503E-3</v>
      </c>
      <c r="BQ20" s="75">
        <f t="shared" si="0"/>
        <v>-9.7599999999999909E-2</v>
      </c>
      <c r="BR20" s="76">
        <f t="shared" si="0"/>
        <v>-2.2676091264046683E-2</v>
      </c>
      <c r="BS20" s="74">
        <f t="shared" si="0"/>
        <v>-8.9000000000000412E-2</v>
      </c>
      <c r="BT20" s="75">
        <f t="shared" si="0"/>
        <v>-0.45209999999999972</v>
      </c>
      <c r="BU20" s="75">
        <f t="shared" si="0"/>
        <v>-0.20029999999999948</v>
      </c>
      <c r="BV20" s="75">
        <f t="shared" si="0"/>
        <v>-9.2999999999999972E-2</v>
      </c>
      <c r="BW20" s="77">
        <f t="shared" si="0"/>
        <v>-0.20680903799852235</v>
      </c>
      <c r="BX20" s="74">
        <f t="shared" si="0"/>
        <v>-6.109999999999971E-2</v>
      </c>
      <c r="BY20" s="75">
        <f t="shared" si="0"/>
        <v>0.21740000000000048</v>
      </c>
      <c r="BZ20" s="75">
        <f t="shared" si="0"/>
        <v>0.46000000000000085</v>
      </c>
      <c r="CA20" s="75">
        <f t="shared" si="0"/>
        <v>0.64509999999999934</v>
      </c>
      <c r="CB20" s="77">
        <f t="shared" si="0"/>
        <v>0.32669955946761409</v>
      </c>
    </row>
    <row r="21" spans="2:80" x14ac:dyDescent="0.3">
      <c r="B21" s="78" t="s">
        <v>42</v>
      </c>
      <c r="C21" s="79" t="s">
        <v>26</v>
      </c>
      <c r="D21" s="70">
        <v>13.558336929624986</v>
      </c>
      <c r="E21" s="71">
        <v>8.3323089801404109</v>
      </c>
      <c r="F21" s="71">
        <v>10.733144223500332</v>
      </c>
      <c r="G21" s="71">
        <v>9.447420647669972</v>
      </c>
      <c r="H21" s="72">
        <v>10.44451131772648</v>
      </c>
      <c r="I21" s="72">
        <v>3.6862366600357177</v>
      </c>
      <c r="J21" s="73">
        <v>1.9550235797524351</v>
      </c>
      <c r="K21" s="73">
        <v>1.9460763877891196</v>
      </c>
      <c r="L21" s="73">
        <v>-3.6064733680802874E-2</v>
      </c>
      <c r="M21" s="72">
        <v>1.8256817994212042</v>
      </c>
      <c r="N21" s="70">
        <v>-1.4605280733370023</v>
      </c>
      <c r="O21" s="71">
        <v>-18.619214535300287</v>
      </c>
      <c r="P21" s="71">
        <v>-8.9890919045145949</v>
      </c>
      <c r="Q21" s="71">
        <v>-4.7079779220980811</v>
      </c>
      <c r="R21" s="72">
        <v>-8.379050550171911</v>
      </c>
      <c r="S21" s="74">
        <v>1.39</v>
      </c>
      <c r="T21" s="75">
        <v>18.579999999999998</v>
      </c>
      <c r="U21" s="75">
        <v>4.8899999999999997</v>
      </c>
      <c r="V21" s="75">
        <v>5.77</v>
      </c>
      <c r="W21" s="76">
        <v>7.1394958740832459</v>
      </c>
      <c r="X21" s="74">
        <v>9.1300000000000008</v>
      </c>
      <c r="Y21" s="75">
        <v>5.37</v>
      </c>
      <c r="Z21" s="75">
        <v>7.55</v>
      </c>
      <c r="AA21" s="75">
        <v>8.0399999999999991</v>
      </c>
      <c r="AB21" s="77">
        <v>7.5520251379065373</v>
      </c>
      <c r="AC21" s="74">
        <v>10.220000000000001</v>
      </c>
      <c r="AD21" s="75">
        <v>10.3</v>
      </c>
      <c r="AE21" s="75">
        <v>10.36</v>
      </c>
      <c r="AF21" s="75">
        <v>9.0399999999999991</v>
      </c>
      <c r="AG21" s="77">
        <v>9.9553363755552802</v>
      </c>
      <c r="AI21" s="70">
        <f>Tabel!AI21</f>
        <v>13.558336929624986</v>
      </c>
      <c r="AJ21" s="71">
        <f>Tabel!AJ21</f>
        <v>8.3323089801404109</v>
      </c>
      <c r="AK21" s="71">
        <f>Tabel!AK21</f>
        <v>10.733144223500332</v>
      </c>
      <c r="AL21" s="71">
        <f>Tabel!AL21</f>
        <v>9.447420647669972</v>
      </c>
      <c r="AM21" s="72">
        <f>Tabel!AM21</f>
        <v>10.44451131772648</v>
      </c>
      <c r="AN21" s="72">
        <f>Tabel!AN21</f>
        <v>3.6862366600357177</v>
      </c>
      <c r="AO21" s="73">
        <f>Tabel!AO21</f>
        <v>1.9550235797524351</v>
      </c>
      <c r="AP21" s="73">
        <f>Tabel!AP21</f>
        <v>1.9460763877891196</v>
      </c>
      <c r="AQ21" s="73">
        <f>Tabel!AQ21</f>
        <v>-3.6064733680802874E-2</v>
      </c>
      <c r="AR21" s="72">
        <f>Tabel!AR21</f>
        <v>1.8256817994212042</v>
      </c>
      <c r="AS21" s="70">
        <f>Tabel!AS21</f>
        <v>-1.4605280733370023</v>
      </c>
      <c r="AT21" s="71">
        <f>Tabel!AT21</f>
        <v>-18.619214535300287</v>
      </c>
      <c r="AU21" s="71">
        <f>Tabel!AU21</f>
        <v>-8.9890919045145949</v>
      </c>
      <c r="AV21" s="71">
        <f>Tabel!AV21</f>
        <v>-4.7079779220980811</v>
      </c>
      <c r="AW21" s="72">
        <f>Tabel!AW21</f>
        <v>-8.379050550171911</v>
      </c>
      <c r="AX21" s="74">
        <f>Tabel!AX21</f>
        <v>1.39</v>
      </c>
      <c r="AY21" s="75">
        <f>Tabel!AY21</f>
        <v>18.579999999999998</v>
      </c>
      <c r="AZ21" s="75">
        <f>Tabel!AZ21</f>
        <v>4.8899999999999997</v>
      </c>
      <c r="BA21" s="75">
        <f>Tabel!BA21</f>
        <v>7.45</v>
      </c>
      <c r="BB21" s="76">
        <f>Tabel!BB21</f>
        <v>7.6</v>
      </c>
      <c r="BC21" s="74">
        <f>Tabel!BC21</f>
        <v>10.86</v>
      </c>
      <c r="BD21" s="75">
        <f>Tabel!BD21</f>
        <v>5.41</v>
      </c>
      <c r="BE21" s="75">
        <f>Tabel!BE21</f>
        <v>7.84</v>
      </c>
      <c r="BF21" s="75">
        <f>Tabel!BF21</f>
        <v>8.44</v>
      </c>
      <c r="BG21" s="77">
        <f>Tabel!BG21</f>
        <v>8.16</v>
      </c>
      <c r="BH21" s="74">
        <f>Tabel!BH21</f>
        <v>10.050000000000001</v>
      </c>
      <c r="BI21" s="75">
        <f>Tabel!BI21</f>
        <v>10.33</v>
      </c>
      <c r="BJ21" s="75">
        <f>Tabel!BJ21</f>
        <v>10.59</v>
      </c>
      <c r="BK21" s="75">
        <f>Tabel!BK21</f>
        <v>9.5</v>
      </c>
      <c r="BL21" s="77">
        <f>Tabel!BL21</f>
        <v>10.1</v>
      </c>
      <c r="BN21" s="74">
        <f t="shared" si="0"/>
        <v>0</v>
      </c>
      <c r="BO21" s="75">
        <f t="shared" si="0"/>
        <v>0</v>
      </c>
      <c r="BP21" s="75">
        <f t="shared" si="0"/>
        <v>0</v>
      </c>
      <c r="BQ21" s="75">
        <f t="shared" si="0"/>
        <v>1.6800000000000006</v>
      </c>
      <c r="BR21" s="76">
        <f t="shared" si="0"/>
        <v>0.46050412591675371</v>
      </c>
      <c r="BS21" s="74">
        <f t="shared" si="0"/>
        <v>1.7299999999999986</v>
      </c>
      <c r="BT21" s="75">
        <f t="shared" si="0"/>
        <v>4.0000000000000036E-2</v>
      </c>
      <c r="BU21" s="75">
        <f t="shared" si="0"/>
        <v>0.29000000000000004</v>
      </c>
      <c r="BV21" s="75">
        <f t="shared" si="0"/>
        <v>0.40000000000000036</v>
      </c>
      <c r="BW21" s="77">
        <f t="shared" si="0"/>
        <v>0.60797486209346285</v>
      </c>
      <c r="BX21" s="74">
        <f t="shared" si="0"/>
        <v>-0.16999999999999993</v>
      </c>
      <c r="BY21" s="75">
        <f t="shared" si="0"/>
        <v>2.9999999999999361E-2</v>
      </c>
      <c r="BZ21" s="75">
        <f t="shared" si="0"/>
        <v>0.23000000000000043</v>
      </c>
      <c r="CA21" s="75">
        <f t="shared" si="0"/>
        <v>0.46000000000000085</v>
      </c>
      <c r="CB21" s="77">
        <f t="shared" si="0"/>
        <v>0.14466362444471947</v>
      </c>
    </row>
    <row r="22" spans="2:80" x14ac:dyDescent="0.3">
      <c r="B22" s="78" t="s">
        <v>43</v>
      </c>
      <c r="C22" s="79" t="s">
        <v>26</v>
      </c>
      <c r="D22" s="70">
        <v>6.1233174408464208</v>
      </c>
      <c r="E22" s="71">
        <v>4.9569738548199496</v>
      </c>
      <c r="F22" s="71">
        <v>5.604551637011852</v>
      </c>
      <c r="G22" s="71">
        <v>5.0170801645293324</v>
      </c>
      <c r="H22" s="72">
        <v>5.4148442518943085</v>
      </c>
      <c r="I22" s="72">
        <v>5.4840601183947939</v>
      </c>
      <c r="J22" s="73">
        <v>5.456388822153599</v>
      </c>
      <c r="K22" s="73">
        <v>5.0297624891066306</v>
      </c>
      <c r="L22" s="73">
        <v>5.5256840165509402</v>
      </c>
      <c r="M22" s="72">
        <v>5.3732120139674606</v>
      </c>
      <c r="N22" s="70">
        <v>2.76391344108076</v>
      </c>
      <c r="O22" s="71">
        <v>-5.2571310641867086</v>
      </c>
      <c r="P22" s="71">
        <v>-5.5999944654777494</v>
      </c>
      <c r="Q22" s="71">
        <v>-6.633820574324119</v>
      </c>
      <c r="R22" s="72">
        <v>-3.7837227962859998</v>
      </c>
      <c r="S22" s="74">
        <v>-0.74</v>
      </c>
      <c r="T22" s="75">
        <v>4.3600000000000003</v>
      </c>
      <c r="U22" s="75">
        <v>3.36</v>
      </c>
      <c r="V22" s="75">
        <v>4.5199999999999996</v>
      </c>
      <c r="W22" s="76">
        <v>2.8452755873536129</v>
      </c>
      <c r="X22" s="74">
        <v>2.46</v>
      </c>
      <c r="Y22" s="75">
        <v>5.24</v>
      </c>
      <c r="Z22" s="75">
        <v>6.57</v>
      </c>
      <c r="AA22" s="75">
        <v>6.78</v>
      </c>
      <c r="AB22" s="77">
        <v>5.2871228397237013</v>
      </c>
      <c r="AC22" s="74">
        <v>7.09</v>
      </c>
      <c r="AD22" s="75">
        <v>7.17</v>
      </c>
      <c r="AE22" s="75">
        <v>7.21</v>
      </c>
      <c r="AF22" s="75">
        <v>7.01</v>
      </c>
      <c r="AG22" s="77">
        <v>7.11828383442763</v>
      </c>
      <c r="AI22" s="70">
        <f>Tabel!AI22</f>
        <v>6.1233174408464208</v>
      </c>
      <c r="AJ22" s="71">
        <f>Tabel!AJ22</f>
        <v>4.9569738548199496</v>
      </c>
      <c r="AK22" s="71">
        <f>Tabel!AK22</f>
        <v>5.604551637011852</v>
      </c>
      <c r="AL22" s="71">
        <f>Tabel!AL22</f>
        <v>5.0170801645293324</v>
      </c>
      <c r="AM22" s="72">
        <f>Tabel!AM22</f>
        <v>5.4148442518943085</v>
      </c>
      <c r="AN22" s="72">
        <f>Tabel!AN22</f>
        <v>5.4840601183947939</v>
      </c>
      <c r="AO22" s="73">
        <f>Tabel!AO22</f>
        <v>5.456388822153599</v>
      </c>
      <c r="AP22" s="73">
        <f>Tabel!AP22</f>
        <v>5.0297624891066306</v>
      </c>
      <c r="AQ22" s="73">
        <f>Tabel!AQ22</f>
        <v>5.5256840165509402</v>
      </c>
      <c r="AR22" s="72">
        <f>Tabel!AR22</f>
        <v>5.3732120139674606</v>
      </c>
      <c r="AS22" s="70">
        <f>Tabel!AS22</f>
        <v>2.76391344108076</v>
      </c>
      <c r="AT22" s="71">
        <f>Tabel!AT22</f>
        <v>-5.2571310641867086</v>
      </c>
      <c r="AU22" s="71">
        <f>Tabel!AU22</f>
        <v>-5.5999944654777494</v>
      </c>
      <c r="AV22" s="71">
        <f>Tabel!AV22</f>
        <v>-6.633820574324119</v>
      </c>
      <c r="AW22" s="72">
        <f>Tabel!AW22</f>
        <v>-3.7837227962859998</v>
      </c>
      <c r="AX22" s="74">
        <f>Tabel!AX22</f>
        <v>-0.74</v>
      </c>
      <c r="AY22" s="75">
        <f>Tabel!AY22</f>
        <v>4.3600000000000003</v>
      </c>
      <c r="AZ22" s="75">
        <f>Tabel!AZ22</f>
        <v>3.36</v>
      </c>
      <c r="BA22" s="75">
        <f>Tabel!BA22</f>
        <v>3.82</v>
      </c>
      <c r="BB22" s="76">
        <f>Tabel!BB22</f>
        <v>2.66</v>
      </c>
      <c r="BC22" s="74">
        <f>Tabel!BC22</f>
        <v>1.78</v>
      </c>
      <c r="BD22" s="75">
        <f>Tabel!BD22</f>
        <v>4.63</v>
      </c>
      <c r="BE22" s="75">
        <f>Tabel!BE22</f>
        <v>6.2</v>
      </c>
      <c r="BF22" s="75">
        <f>Tabel!BF22</f>
        <v>6.5</v>
      </c>
      <c r="BG22" s="77">
        <f>Tabel!BG22</f>
        <v>4.8</v>
      </c>
      <c r="BH22" s="74">
        <f>Tabel!BH22</f>
        <v>7.05</v>
      </c>
      <c r="BI22" s="75">
        <f>Tabel!BI22</f>
        <v>7.45</v>
      </c>
      <c r="BJ22" s="75">
        <f>Tabel!BJ22</f>
        <v>7.74</v>
      </c>
      <c r="BK22" s="75">
        <f>Tabel!BK22</f>
        <v>7.7</v>
      </c>
      <c r="BL22" s="77">
        <f>Tabel!BL22</f>
        <v>7.49</v>
      </c>
      <c r="BN22" s="74">
        <f t="shared" ref="BN22:CB33" si="1">AX22-S22</f>
        <v>0</v>
      </c>
      <c r="BO22" s="75">
        <f t="shared" si="1"/>
        <v>0</v>
      </c>
      <c r="BP22" s="75">
        <f t="shared" si="1"/>
        <v>0</v>
      </c>
      <c r="BQ22" s="75">
        <f t="shared" si="1"/>
        <v>-0.69999999999999973</v>
      </c>
      <c r="BR22" s="76">
        <f t="shared" si="1"/>
        <v>-0.18527558735361271</v>
      </c>
      <c r="BS22" s="74">
        <f t="shared" si="1"/>
        <v>-0.67999999999999994</v>
      </c>
      <c r="BT22" s="75">
        <f t="shared" si="1"/>
        <v>-0.61000000000000032</v>
      </c>
      <c r="BU22" s="75">
        <f t="shared" si="1"/>
        <v>-0.37000000000000011</v>
      </c>
      <c r="BV22" s="75">
        <f t="shared" si="1"/>
        <v>-0.28000000000000025</v>
      </c>
      <c r="BW22" s="77">
        <f t="shared" si="1"/>
        <v>-0.48712283972370152</v>
      </c>
      <c r="BX22" s="74">
        <f t="shared" si="1"/>
        <v>-4.0000000000000036E-2</v>
      </c>
      <c r="BY22" s="75">
        <f t="shared" si="1"/>
        <v>0.28000000000000025</v>
      </c>
      <c r="BZ22" s="75">
        <f t="shared" si="1"/>
        <v>0.53000000000000025</v>
      </c>
      <c r="CA22" s="75">
        <f t="shared" si="1"/>
        <v>0.69000000000000039</v>
      </c>
      <c r="CB22" s="77">
        <f t="shared" si="1"/>
        <v>0.37171616557237019</v>
      </c>
    </row>
    <row r="23" spans="2:80" x14ac:dyDescent="0.3">
      <c r="B23" s="78" t="s">
        <v>44</v>
      </c>
      <c r="C23" s="79" t="s">
        <v>26</v>
      </c>
      <c r="D23" s="70">
        <v>5.8607687118291238</v>
      </c>
      <c r="E23" s="71">
        <v>5.4334850221803492</v>
      </c>
      <c r="F23" s="71">
        <v>5.7984718135931814</v>
      </c>
      <c r="G23" s="71">
        <v>5.4567705822338581</v>
      </c>
      <c r="H23" s="72">
        <v>5.6330066237642313</v>
      </c>
      <c r="I23" s="72">
        <v>5.1829712201584215</v>
      </c>
      <c r="J23" s="73">
        <v>5.3352625176672746</v>
      </c>
      <c r="K23" s="73">
        <v>4.4388137881315544</v>
      </c>
      <c r="L23" s="73">
        <v>4.1710094807403664</v>
      </c>
      <c r="M23" s="72">
        <v>4.7614095009431736</v>
      </c>
      <c r="N23" s="70">
        <v>2.3882549312276353</v>
      </c>
      <c r="O23" s="71">
        <v>-6.7036167535335096</v>
      </c>
      <c r="P23" s="71">
        <v>-3.78234307618591</v>
      </c>
      <c r="Q23" s="71">
        <v>-3.915152834146582</v>
      </c>
      <c r="R23" s="72">
        <v>-3.0718825280702049</v>
      </c>
      <c r="S23" s="74">
        <v>-1.2515000000000001</v>
      </c>
      <c r="T23" s="75">
        <v>6.6241000000000003</v>
      </c>
      <c r="U23" s="75">
        <v>1.9272</v>
      </c>
      <c r="V23" s="75">
        <v>3.5289999999999999</v>
      </c>
      <c r="W23" s="76">
        <v>2.6594204617338635</v>
      </c>
      <c r="X23" s="74">
        <v>3.64</v>
      </c>
      <c r="Y23" s="75">
        <v>4.7508999999999997</v>
      </c>
      <c r="Z23" s="75">
        <v>5.7511000000000001</v>
      </c>
      <c r="AA23" s="75">
        <v>5.8228999999999997</v>
      </c>
      <c r="AB23" s="77">
        <v>5.0173257490973455</v>
      </c>
      <c r="AC23" s="74">
        <v>6.0007999999999999</v>
      </c>
      <c r="AD23" s="75">
        <v>5.9203000000000001</v>
      </c>
      <c r="AE23" s="75">
        <v>5.9187000000000003</v>
      </c>
      <c r="AF23" s="75">
        <v>5.4837999999999996</v>
      </c>
      <c r="AG23" s="77">
        <v>5.8227080979253554</v>
      </c>
      <c r="AI23" s="70">
        <f>Tabel!AI23</f>
        <v>5.8607687118291238</v>
      </c>
      <c r="AJ23" s="71">
        <f>Tabel!AJ23</f>
        <v>5.4334850221803492</v>
      </c>
      <c r="AK23" s="71">
        <f>Tabel!AK23</f>
        <v>5.7984718135931814</v>
      </c>
      <c r="AL23" s="71">
        <f>Tabel!AL23</f>
        <v>5.4567705822338581</v>
      </c>
      <c r="AM23" s="72">
        <f>Tabel!AM23</f>
        <v>5.6330066237642313</v>
      </c>
      <c r="AN23" s="72">
        <f>Tabel!AN23</f>
        <v>5.1829712201584215</v>
      </c>
      <c r="AO23" s="73">
        <f>Tabel!AO23</f>
        <v>5.3352625176672746</v>
      </c>
      <c r="AP23" s="73">
        <f>Tabel!AP23</f>
        <v>4.4388137881315544</v>
      </c>
      <c r="AQ23" s="73">
        <f>Tabel!AQ23</f>
        <v>4.1710094807403664</v>
      </c>
      <c r="AR23" s="72">
        <f>Tabel!AR23</f>
        <v>4.7614095009431736</v>
      </c>
      <c r="AS23" s="70">
        <f>Tabel!AS23</f>
        <v>2.3882549312276353</v>
      </c>
      <c r="AT23" s="71">
        <f>Tabel!AT23</f>
        <v>-6.7036167535335096</v>
      </c>
      <c r="AU23" s="71">
        <f>Tabel!AU23</f>
        <v>-3.78234307618591</v>
      </c>
      <c r="AV23" s="71">
        <f>Tabel!AV23</f>
        <v>-3.915152834146582</v>
      </c>
      <c r="AW23" s="72">
        <f>Tabel!AW23</f>
        <v>-3.0718825280702049</v>
      </c>
      <c r="AX23" s="74">
        <f>Tabel!AX23</f>
        <v>-1.25</v>
      </c>
      <c r="AY23" s="75">
        <f>Tabel!AY23</f>
        <v>6.62</v>
      </c>
      <c r="AZ23" s="75">
        <f>Tabel!AZ23</f>
        <v>1.93</v>
      </c>
      <c r="BA23" s="75">
        <f>Tabel!BA23</f>
        <v>4.1100000000000003</v>
      </c>
      <c r="BB23" s="76">
        <f>Tabel!BB23</f>
        <v>2.81</v>
      </c>
      <c r="BC23" s="74">
        <f>Tabel!BC23</f>
        <v>3.57</v>
      </c>
      <c r="BD23" s="75">
        <f>Tabel!BD23</f>
        <v>4.6500000000000004</v>
      </c>
      <c r="BE23" s="75">
        <f>Tabel!BE23</f>
        <v>5.73</v>
      </c>
      <c r="BF23" s="75">
        <f>Tabel!BF23</f>
        <v>5.66</v>
      </c>
      <c r="BG23" s="77">
        <f>Tabel!BG23</f>
        <v>4.93</v>
      </c>
      <c r="BH23" s="74">
        <f>Tabel!BH23</f>
        <v>6.04</v>
      </c>
      <c r="BI23" s="75">
        <f>Tabel!BI23</f>
        <v>6.04</v>
      </c>
      <c r="BJ23" s="75">
        <f>Tabel!BJ23</f>
        <v>6.12</v>
      </c>
      <c r="BK23" s="75">
        <f>Tabel!BK23</f>
        <v>5.75</v>
      </c>
      <c r="BL23" s="77">
        <f>Tabel!BL23</f>
        <v>5.98</v>
      </c>
      <c r="BN23" s="74">
        <f t="shared" si="1"/>
        <v>1.5000000000000568E-3</v>
      </c>
      <c r="BO23" s="75">
        <f t="shared" si="1"/>
        <v>-4.1000000000002146E-3</v>
      </c>
      <c r="BP23" s="75">
        <f t="shared" si="1"/>
        <v>2.7999999999999137E-3</v>
      </c>
      <c r="BQ23" s="75">
        <f t="shared" si="1"/>
        <v>0.58100000000000041</v>
      </c>
      <c r="BR23" s="76">
        <f t="shared" si="1"/>
        <v>0.15057953826613657</v>
      </c>
      <c r="BS23" s="74">
        <f t="shared" si="1"/>
        <v>-7.0000000000000284E-2</v>
      </c>
      <c r="BT23" s="75">
        <f t="shared" si="1"/>
        <v>-0.10089999999999932</v>
      </c>
      <c r="BU23" s="75">
        <f t="shared" si="1"/>
        <v>-2.1099999999999675E-2</v>
      </c>
      <c r="BV23" s="75">
        <f t="shared" si="1"/>
        <v>-0.1628999999999996</v>
      </c>
      <c r="BW23" s="77">
        <f t="shared" si="1"/>
        <v>-8.7325749097345806E-2</v>
      </c>
      <c r="BX23" s="74">
        <f t="shared" si="1"/>
        <v>3.9200000000000124E-2</v>
      </c>
      <c r="BY23" s="75">
        <f t="shared" si="1"/>
        <v>0.11969999999999992</v>
      </c>
      <c r="BZ23" s="75">
        <f t="shared" si="1"/>
        <v>0.20129999999999981</v>
      </c>
      <c r="CA23" s="75">
        <f t="shared" si="1"/>
        <v>0.26620000000000044</v>
      </c>
      <c r="CB23" s="77">
        <f t="shared" si="1"/>
        <v>0.15729190207464505</v>
      </c>
    </row>
    <row r="24" spans="2:80" x14ac:dyDescent="0.3">
      <c r="B24" s="80" t="s">
        <v>45</v>
      </c>
      <c r="C24" s="79" t="s">
        <v>26</v>
      </c>
      <c r="D24" s="70">
        <v>5.51610372113403</v>
      </c>
      <c r="E24" s="71">
        <v>5.0989018452702712</v>
      </c>
      <c r="F24" s="71">
        <v>5.4925425998619986</v>
      </c>
      <c r="G24" s="71">
        <v>5.51269603646434</v>
      </c>
      <c r="H24" s="72">
        <v>5.4050730520790733</v>
      </c>
      <c r="I24" s="72">
        <v>4.9149196901746413</v>
      </c>
      <c r="J24" s="73">
        <v>5.0145303901564304</v>
      </c>
      <c r="K24" s="73">
        <v>4.2296183929558699</v>
      </c>
      <c r="L24" s="73">
        <v>4.2247922484909033</v>
      </c>
      <c r="M24" s="72">
        <v>4.5886701068967826</v>
      </c>
      <c r="N24" s="70">
        <v>2.2673959269002748</v>
      </c>
      <c r="O24" s="71">
        <v>-6.3176065830153751</v>
      </c>
      <c r="P24" s="71">
        <v>-3.5846032350831307</v>
      </c>
      <c r="Q24" s="71">
        <v>-3.9359330028146493</v>
      </c>
      <c r="R24" s="72">
        <v>-2.953199819637145</v>
      </c>
      <c r="S24" s="74">
        <v>-1.1826186194198101</v>
      </c>
      <c r="T24" s="75">
        <v>6.149393148996066</v>
      </c>
      <c r="U24" s="75">
        <v>1.8210372462689888</v>
      </c>
      <c r="V24" s="75">
        <v>3.4853563406176669</v>
      </c>
      <c r="W24" s="76">
        <v>2.5297340351554123</v>
      </c>
      <c r="X24" s="74">
        <v>3.4174107633487449</v>
      </c>
      <c r="Y24" s="75">
        <v>4.3936437432289095</v>
      </c>
      <c r="Z24" s="75">
        <v>5.3506945356818063</v>
      </c>
      <c r="AA24" s="75">
        <v>5.6832937664667611</v>
      </c>
      <c r="AB24" s="77">
        <v>4.7297844343770379</v>
      </c>
      <c r="AC24" s="74">
        <v>5.580522553222206</v>
      </c>
      <c r="AD24" s="75">
        <v>5.4569567042210743</v>
      </c>
      <c r="AE24" s="75">
        <v>5.5244394502413332</v>
      </c>
      <c r="AF24" s="75">
        <v>5.3855107305253407</v>
      </c>
      <c r="AG24" s="77">
        <v>5.4855694774830068</v>
      </c>
      <c r="AI24" s="70">
        <f>Tabel!AI24</f>
        <v>5.51610372113403</v>
      </c>
      <c r="AJ24" s="71">
        <f>Tabel!AJ24</f>
        <v>5.0989018452702712</v>
      </c>
      <c r="AK24" s="71">
        <f>Tabel!AK24</f>
        <v>5.4925425998619986</v>
      </c>
      <c r="AL24" s="71">
        <f>Tabel!AL24</f>
        <v>5.51269603646434</v>
      </c>
      <c r="AM24" s="72">
        <f>Tabel!AM24</f>
        <v>5.4050730520790733</v>
      </c>
      <c r="AN24" s="72">
        <f>Tabel!AN24</f>
        <v>4.9149196901746413</v>
      </c>
      <c r="AO24" s="73">
        <f>Tabel!AO24</f>
        <v>5.0145303901564304</v>
      </c>
      <c r="AP24" s="73">
        <f>Tabel!AP24</f>
        <v>4.2296183929558699</v>
      </c>
      <c r="AQ24" s="73">
        <f>Tabel!AQ24</f>
        <v>4.2247922484909033</v>
      </c>
      <c r="AR24" s="72">
        <f>Tabel!AR24</f>
        <v>4.5886701068967826</v>
      </c>
      <c r="AS24" s="70">
        <f>Tabel!AS24</f>
        <v>2.2673959269002748</v>
      </c>
      <c r="AT24" s="71">
        <f>Tabel!AT24</f>
        <v>-6.3176065830153751</v>
      </c>
      <c r="AU24" s="71">
        <f>Tabel!AU24</f>
        <v>-3.5846032350831307</v>
      </c>
      <c r="AV24" s="71">
        <f>Tabel!AV24</f>
        <v>-3.9359330028146493</v>
      </c>
      <c r="AW24" s="72">
        <f>Tabel!AW24</f>
        <v>-2.953199819637145</v>
      </c>
      <c r="AX24" s="74">
        <f>Tabel!AX24</f>
        <v>-1.18</v>
      </c>
      <c r="AY24" s="75">
        <f>Tabel!AY24</f>
        <v>6.15</v>
      </c>
      <c r="AZ24" s="75">
        <f>Tabel!AZ24</f>
        <v>1.82</v>
      </c>
      <c r="BA24" s="75">
        <f>Tabel!BA24</f>
        <v>4.0599999999999996</v>
      </c>
      <c r="BB24" s="76">
        <f>Tabel!BB24</f>
        <v>2.67</v>
      </c>
      <c r="BC24" s="74">
        <f>Tabel!BC24</f>
        <v>3.36</v>
      </c>
      <c r="BD24" s="75">
        <f>Tabel!BD24</f>
        <v>4.3</v>
      </c>
      <c r="BE24" s="75">
        <f>Tabel!BE24</f>
        <v>5.33</v>
      </c>
      <c r="BF24" s="75">
        <f>Tabel!BF24</f>
        <v>5.55</v>
      </c>
      <c r="BG24" s="77">
        <f>Tabel!BG24</f>
        <v>4.6500000000000004</v>
      </c>
      <c r="BH24" s="74">
        <f>Tabel!BH24</f>
        <v>5.62</v>
      </c>
      <c r="BI24" s="75">
        <f>Tabel!BI24</f>
        <v>5.56</v>
      </c>
      <c r="BJ24" s="75">
        <f>Tabel!BJ24</f>
        <v>5.72</v>
      </c>
      <c r="BK24" s="75">
        <f>Tabel!BK24</f>
        <v>5.66</v>
      </c>
      <c r="BL24" s="77">
        <f>Tabel!BL24</f>
        <v>5.64</v>
      </c>
      <c r="BN24" s="74">
        <f t="shared" si="1"/>
        <v>2.6186194198101198E-3</v>
      </c>
      <c r="BO24" s="75">
        <f t="shared" si="1"/>
        <v>6.0685100393431668E-4</v>
      </c>
      <c r="BP24" s="75">
        <f t="shared" si="1"/>
        <v>-1.0372462689887119E-3</v>
      </c>
      <c r="BQ24" s="75">
        <f t="shared" si="1"/>
        <v>0.57464365938233275</v>
      </c>
      <c r="BR24" s="76">
        <f t="shared" si="1"/>
        <v>0.14026596484458764</v>
      </c>
      <c r="BS24" s="74">
        <f t="shared" si="1"/>
        <v>-5.7410763348745064E-2</v>
      </c>
      <c r="BT24" s="75">
        <f t="shared" si="1"/>
        <v>-9.3643743228909671E-2</v>
      </c>
      <c r="BU24" s="75">
        <f t="shared" si="1"/>
        <v>-2.0694535681806236E-2</v>
      </c>
      <c r="BV24" s="75">
        <f t="shared" si="1"/>
        <v>-0.13329376646676128</v>
      </c>
      <c r="BW24" s="77">
        <f t="shared" si="1"/>
        <v>-7.9784434377037527E-2</v>
      </c>
      <c r="BX24" s="74">
        <f t="shared" si="1"/>
        <v>3.9477446777794079E-2</v>
      </c>
      <c r="BY24" s="75">
        <f t="shared" si="1"/>
        <v>0.10304329577892535</v>
      </c>
      <c r="BZ24" s="75">
        <f t="shared" si="1"/>
        <v>0.19556054975866655</v>
      </c>
      <c r="CA24" s="75">
        <f t="shared" si="1"/>
        <v>0.27448926947465946</v>
      </c>
      <c r="CB24" s="77">
        <f t="shared" si="1"/>
        <v>0.15443052251699285</v>
      </c>
    </row>
    <row r="25" spans="2:80" x14ac:dyDescent="0.3">
      <c r="B25" s="80" t="s">
        <v>46</v>
      </c>
      <c r="C25" s="79" t="s">
        <v>26</v>
      </c>
      <c r="D25" s="70">
        <v>0.3505705276811687</v>
      </c>
      <c r="E25" s="71">
        <v>0.9824945709686741</v>
      </c>
      <c r="F25" s="71">
        <v>-2.1241794882158202E-2</v>
      </c>
      <c r="G25" s="71">
        <v>1.5300697542084625</v>
      </c>
      <c r="H25" s="72">
        <v>0.71105205181020803</v>
      </c>
      <c r="I25" s="72">
        <v>-0.28981520718854298</v>
      </c>
      <c r="J25" s="73">
        <v>-0.85487606662342075</v>
      </c>
      <c r="K25" s="73">
        <v>-0.36542383286367236</v>
      </c>
      <c r="L25" s="73">
        <v>-1.0650095894190692</v>
      </c>
      <c r="M25" s="72">
        <v>-0.64662138758191223</v>
      </c>
      <c r="N25" s="70">
        <v>-0.41817671460129224</v>
      </c>
      <c r="O25" s="71">
        <v>0.24951775589616471</v>
      </c>
      <c r="P25" s="71">
        <v>-1.5332562660931615</v>
      </c>
      <c r="Q25" s="71">
        <v>-1.1282136962362219</v>
      </c>
      <c r="R25" s="72">
        <v>-0.71805122570192459</v>
      </c>
      <c r="S25" s="74">
        <v>0.40081738106840203</v>
      </c>
      <c r="T25" s="75">
        <v>-0.38568896822498849</v>
      </c>
      <c r="U25" s="75">
        <v>0.57130768474235738</v>
      </c>
      <c r="V25" s="75">
        <v>0.24</v>
      </c>
      <c r="W25" s="76">
        <v>0.21219734085486433</v>
      </c>
      <c r="X25" s="74">
        <v>-0.20655605401511878</v>
      </c>
      <c r="Y25" s="75">
        <v>0.14564021780228495</v>
      </c>
      <c r="Z25" s="75">
        <v>-2.862601544376769E-2</v>
      </c>
      <c r="AA25" s="75">
        <v>-0.50026011488711675</v>
      </c>
      <c r="AB25" s="77">
        <v>-0.14858371642584156</v>
      </c>
      <c r="AC25" s="74">
        <v>-0.32098987359725184</v>
      </c>
      <c r="AD25" s="75">
        <v>-0.12085206104487962</v>
      </c>
      <c r="AE25" s="75">
        <v>-7.9085081841994948E-2</v>
      </c>
      <c r="AF25" s="75">
        <v>-0.1873313571118578</v>
      </c>
      <c r="AG25" s="77">
        <v>-0.17536624499784775</v>
      </c>
      <c r="AI25" s="70">
        <f>Tabel!AI25</f>
        <v>0.3505705276811687</v>
      </c>
      <c r="AJ25" s="71">
        <f>Tabel!AJ25</f>
        <v>0.9824945709686741</v>
      </c>
      <c r="AK25" s="71">
        <f>Tabel!AK25</f>
        <v>-2.1241794882158202E-2</v>
      </c>
      <c r="AL25" s="71">
        <f>Tabel!AL25</f>
        <v>1.5300697542084625</v>
      </c>
      <c r="AM25" s="72">
        <f>Tabel!AM25</f>
        <v>0.71105205180990005</v>
      </c>
      <c r="AN25" s="72">
        <f>Tabel!AN25</f>
        <v>-0.2898152071885729</v>
      </c>
      <c r="AO25" s="73">
        <f>Tabel!AO25</f>
        <v>-0.85487606662278248</v>
      </c>
      <c r="AP25" s="73">
        <f>Tabel!AP25</f>
        <v>-0.36542383286271374</v>
      </c>
      <c r="AQ25" s="73">
        <f>Tabel!AQ25</f>
        <v>-1.0650095894164009</v>
      </c>
      <c r="AR25" s="72">
        <f>Tabel!AR25</f>
        <v>-0.64662138758083809</v>
      </c>
      <c r="AS25" s="70">
        <f>Tabel!AS25</f>
        <v>-0.41817671459662753</v>
      </c>
      <c r="AT25" s="71">
        <f>Tabel!AT25</f>
        <v>0.24951775590278077</v>
      </c>
      <c r="AU25" s="71">
        <f>Tabel!AU25</f>
        <v>-1.5332562660155247</v>
      </c>
      <c r="AV25" s="71">
        <f>Tabel!AV25</f>
        <v>-1.1282136961231468</v>
      </c>
      <c r="AW25" s="72">
        <f>Tabel!AW25</f>
        <v>-0.71805122565056168</v>
      </c>
      <c r="AX25" s="74">
        <f>Tabel!AX25</f>
        <v>0.4</v>
      </c>
      <c r="AY25" s="75">
        <f>Tabel!AY25</f>
        <v>-0.38</v>
      </c>
      <c r="AZ25" s="75">
        <f>Tabel!AZ25</f>
        <v>0.56999999999999995</v>
      </c>
      <c r="BA25" s="75">
        <f>Tabel!BA25</f>
        <v>0.37</v>
      </c>
      <c r="BB25" s="76">
        <f>Tabel!BB25</f>
        <v>0.25</v>
      </c>
      <c r="BC25" s="74">
        <f>Tabel!BC25</f>
        <v>0.37</v>
      </c>
      <c r="BD25" s="75">
        <f>Tabel!BD25</f>
        <v>0.18</v>
      </c>
      <c r="BE25" s="75">
        <f>Tabel!BE25</f>
        <v>-0.08</v>
      </c>
      <c r="BF25" s="75">
        <f>Tabel!BF25</f>
        <v>-0.35</v>
      </c>
      <c r="BG25" s="77">
        <f>Tabel!BG25</f>
        <v>0.02</v>
      </c>
      <c r="BH25" s="74">
        <f>Tabel!BH25</f>
        <v>-0.43</v>
      </c>
      <c r="BI25" s="75">
        <f>Tabel!BI25</f>
        <v>-0.31</v>
      </c>
      <c r="BJ25" s="75">
        <f>Tabel!BJ25</f>
        <v>-0.32</v>
      </c>
      <c r="BK25" s="75">
        <f>Tabel!BK25</f>
        <v>-0.41</v>
      </c>
      <c r="BL25" s="77">
        <f>Tabel!BL25</f>
        <v>-0.37</v>
      </c>
      <c r="BN25" s="74">
        <f t="shared" si="1"/>
        <v>-8.1738106840201219E-4</v>
      </c>
      <c r="BO25" s="75">
        <f t="shared" si="1"/>
        <v>5.6889682249884888E-3</v>
      </c>
      <c r="BP25" s="75">
        <f t="shared" si="1"/>
        <v>-1.3076847423574289E-3</v>
      </c>
      <c r="BQ25" s="75">
        <f t="shared" si="1"/>
        <v>0.13</v>
      </c>
      <c r="BR25" s="76">
        <f t="shared" si="1"/>
        <v>3.780265914513567E-2</v>
      </c>
      <c r="BS25" s="74">
        <f t="shared" si="1"/>
        <v>0.57655605401511878</v>
      </c>
      <c r="BT25" s="75">
        <f t="shared" si="1"/>
        <v>3.4359782197715044E-2</v>
      </c>
      <c r="BU25" s="75">
        <f t="shared" si="1"/>
        <v>-5.1373984556232308E-2</v>
      </c>
      <c r="BV25" s="75">
        <f t="shared" si="1"/>
        <v>0.15026011488711677</v>
      </c>
      <c r="BW25" s="77">
        <f t="shared" si="1"/>
        <v>0.16858371642584155</v>
      </c>
      <c r="BX25" s="74">
        <f t="shared" si="1"/>
        <v>-0.10901012640274815</v>
      </c>
      <c r="BY25" s="75">
        <f t="shared" si="1"/>
        <v>-0.18914793895512039</v>
      </c>
      <c r="BZ25" s="75">
        <f t="shared" si="1"/>
        <v>-0.24091491815800506</v>
      </c>
      <c r="CA25" s="75">
        <f t="shared" si="1"/>
        <v>-0.22266864288814217</v>
      </c>
      <c r="CB25" s="77">
        <f t="shared" si="1"/>
        <v>-0.19463375500215224</v>
      </c>
    </row>
    <row r="26" spans="2:80" x14ac:dyDescent="0.3">
      <c r="B26" s="78" t="s">
        <v>47</v>
      </c>
      <c r="C26" s="79" t="s">
        <v>26</v>
      </c>
      <c r="D26" s="70">
        <v>5.7587618232136464</v>
      </c>
      <c r="E26" s="71">
        <v>7.4243996452495935</v>
      </c>
      <c r="F26" s="71">
        <v>8.2987777986181186</v>
      </c>
      <c r="G26" s="71">
        <v>4.6304895705055173</v>
      </c>
      <c r="H26" s="72">
        <v>6.5141438796737674</v>
      </c>
      <c r="I26" s="72">
        <v>-1.4627761688125247</v>
      </c>
      <c r="J26" s="73">
        <v>-1.8388830860599228</v>
      </c>
      <c r="K26" s="73">
        <v>0.11524849223243905</v>
      </c>
      <c r="L26" s="73">
        <v>-0.37893780042746528</v>
      </c>
      <c r="M26" s="72">
        <v>-0.86229639780493983</v>
      </c>
      <c r="N26" s="70">
        <v>0.36395781617241596</v>
      </c>
      <c r="O26" s="71">
        <v>-12.015520286903197</v>
      </c>
      <c r="P26" s="71">
        <v>-11.657055035348762</v>
      </c>
      <c r="Q26" s="71">
        <v>-7.211672497138423</v>
      </c>
      <c r="R26" s="72">
        <v>-7.7047247045490934</v>
      </c>
      <c r="S26" s="74">
        <v>7.09</v>
      </c>
      <c r="T26" s="75">
        <v>31.98</v>
      </c>
      <c r="U26" s="75">
        <v>29.16</v>
      </c>
      <c r="V26" s="75">
        <v>23.23</v>
      </c>
      <c r="W26" s="76">
        <v>22.488501642895599</v>
      </c>
      <c r="X26" s="74">
        <v>15.54</v>
      </c>
      <c r="Y26" s="75">
        <v>4.84</v>
      </c>
      <c r="Z26" s="75">
        <v>4.46</v>
      </c>
      <c r="AA26" s="75">
        <v>5.14</v>
      </c>
      <c r="AB26" s="77">
        <v>7.2644122589371474</v>
      </c>
      <c r="AC26" s="74">
        <v>6.08</v>
      </c>
      <c r="AD26" s="75">
        <v>6.49</v>
      </c>
      <c r="AE26" s="75">
        <v>6.71</v>
      </c>
      <c r="AF26" s="75">
        <v>6.96</v>
      </c>
      <c r="AG26" s="77">
        <v>6.5661521244738896</v>
      </c>
      <c r="AI26" s="70">
        <f>Tabel!AI26</f>
        <v>5.7587618232136464</v>
      </c>
      <c r="AJ26" s="71">
        <f>Tabel!AJ26</f>
        <v>7.4243996452495935</v>
      </c>
      <c r="AK26" s="71">
        <f>Tabel!AK26</f>
        <v>8.2987777986181186</v>
      </c>
      <c r="AL26" s="71">
        <f>Tabel!AL26</f>
        <v>4.6304895705055173</v>
      </c>
      <c r="AM26" s="72">
        <f>Tabel!AM26</f>
        <v>6.5141438796737674</v>
      </c>
      <c r="AN26" s="72">
        <f>Tabel!AN26</f>
        <v>-1.4627761688125247</v>
      </c>
      <c r="AO26" s="73">
        <f>Tabel!AO26</f>
        <v>-1.8388830860599228</v>
      </c>
      <c r="AP26" s="73">
        <f>Tabel!AP26</f>
        <v>0.11524849223243905</v>
      </c>
      <c r="AQ26" s="73">
        <f>Tabel!AQ26</f>
        <v>-0.37893780042746528</v>
      </c>
      <c r="AR26" s="72">
        <f>Tabel!AR26</f>
        <v>-0.86229639780493983</v>
      </c>
      <c r="AS26" s="70">
        <f>Tabel!AS26</f>
        <v>0.36395781617241596</v>
      </c>
      <c r="AT26" s="71">
        <f>Tabel!AT26</f>
        <v>-12.015520286903197</v>
      </c>
      <c r="AU26" s="71">
        <f>Tabel!AU26</f>
        <v>-11.657055035348762</v>
      </c>
      <c r="AV26" s="71">
        <f>Tabel!AV26</f>
        <v>-7.211672497138423</v>
      </c>
      <c r="AW26" s="72">
        <f>Tabel!AW26</f>
        <v>-7.7047247045490934</v>
      </c>
      <c r="AX26" s="74">
        <f>Tabel!AX26</f>
        <v>7.09</v>
      </c>
      <c r="AY26" s="75">
        <f>Tabel!AY26</f>
        <v>31.98</v>
      </c>
      <c r="AZ26" s="75">
        <f>Tabel!AZ26</f>
        <v>29.16</v>
      </c>
      <c r="BA26" s="75">
        <f>Tabel!BA26</f>
        <v>22.73</v>
      </c>
      <c r="BB26" s="76">
        <f>Tabel!BB26</f>
        <v>22.36</v>
      </c>
      <c r="BC26" s="74">
        <f>Tabel!BC26</f>
        <v>15.06</v>
      </c>
      <c r="BD26" s="75">
        <f>Tabel!BD26</f>
        <v>4.75</v>
      </c>
      <c r="BE26" s="75">
        <f>Tabel!BE26</f>
        <v>4.72</v>
      </c>
      <c r="BF26" s="75">
        <f>Tabel!BF26</f>
        <v>5.29</v>
      </c>
      <c r="BG26" s="77">
        <f>Tabel!BG26</f>
        <v>7.24</v>
      </c>
      <c r="BH26" s="74">
        <f>Tabel!BH26</f>
        <v>6.45</v>
      </c>
      <c r="BI26" s="75">
        <f>Tabel!BI26</f>
        <v>6.64</v>
      </c>
      <c r="BJ26" s="75">
        <f>Tabel!BJ26</f>
        <v>6.82</v>
      </c>
      <c r="BK26" s="75">
        <f>Tabel!BK26</f>
        <v>7.11</v>
      </c>
      <c r="BL26" s="77">
        <f>Tabel!BL26</f>
        <v>6.76</v>
      </c>
      <c r="BN26" s="74">
        <f t="shared" si="1"/>
        <v>0</v>
      </c>
      <c r="BO26" s="75">
        <f t="shared" si="1"/>
        <v>0</v>
      </c>
      <c r="BP26" s="75">
        <f t="shared" si="1"/>
        <v>0</v>
      </c>
      <c r="BQ26" s="75">
        <f t="shared" si="1"/>
        <v>-0.5</v>
      </c>
      <c r="BR26" s="76">
        <f t="shared" si="1"/>
        <v>-0.12850164289559984</v>
      </c>
      <c r="BS26" s="74">
        <f t="shared" si="1"/>
        <v>-0.47999999999999865</v>
      </c>
      <c r="BT26" s="75">
        <f t="shared" si="1"/>
        <v>-8.9999999999999858E-2</v>
      </c>
      <c r="BU26" s="75">
        <f t="shared" si="1"/>
        <v>0.25999999999999979</v>
      </c>
      <c r="BV26" s="75">
        <f t="shared" si="1"/>
        <v>0.15000000000000036</v>
      </c>
      <c r="BW26" s="77">
        <f t="shared" si="1"/>
        <v>-2.4412258937147158E-2</v>
      </c>
      <c r="BX26" s="74">
        <f t="shared" si="1"/>
        <v>0.37000000000000011</v>
      </c>
      <c r="BY26" s="75">
        <f t="shared" si="1"/>
        <v>0.14999999999999947</v>
      </c>
      <c r="BZ26" s="75">
        <f t="shared" si="1"/>
        <v>0.11000000000000032</v>
      </c>
      <c r="CA26" s="75">
        <f t="shared" si="1"/>
        <v>0.15000000000000036</v>
      </c>
      <c r="CB26" s="77">
        <f t="shared" si="1"/>
        <v>0.19384787552611016</v>
      </c>
    </row>
    <row r="27" spans="2:80" x14ac:dyDescent="0.3">
      <c r="B27" s="78" t="s">
        <v>48</v>
      </c>
      <c r="C27" s="79" t="s">
        <v>26</v>
      </c>
      <c r="D27" s="70">
        <v>12.544299095013173</v>
      </c>
      <c r="E27" s="71">
        <v>15.199976885460217</v>
      </c>
      <c r="F27" s="71">
        <v>14.160103046558973</v>
      </c>
      <c r="G27" s="71">
        <v>7.3730885851890093</v>
      </c>
      <c r="H27" s="72">
        <v>12.136012310954627</v>
      </c>
      <c r="I27" s="72">
        <v>-6.4698556333424762</v>
      </c>
      <c r="J27" s="73">
        <v>-6.726655585475271</v>
      </c>
      <c r="K27" s="73">
        <v>-8.343824005873131</v>
      </c>
      <c r="L27" s="73">
        <v>-7.8988103218732135</v>
      </c>
      <c r="M27" s="72">
        <v>-7.3942733933777163</v>
      </c>
      <c r="N27" s="70">
        <v>-3.6161559437747002</v>
      </c>
      <c r="O27" s="71">
        <v>-18.290306481019371</v>
      </c>
      <c r="P27" s="71">
        <v>-23.003167224743549</v>
      </c>
      <c r="Q27" s="71">
        <v>-13.517061000201394</v>
      </c>
      <c r="R27" s="72">
        <v>-14.712534456641635</v>
      </c>
      <c r="S27" s="74">
        <v>5.38</v>
      </c>
      <c r="T27" s="75">
        <v>31.72</v>
      </c>
      <c r="U27" s="75">
        <v>30.11</v>
      </c>
      <c r="V27" s="75">
        <v>20.95</v>
      </c>
      <c r="W27" s="76">
        <v>21.323597863652076</v>
      </c>
      <c r="X27" s="74">
        <v>10.67</v>
      </c>
      <c r="Y27" s="75">
        <v>2.79</v>
      </c>
      <c r="Z27" s="75">
        <v>5.37</v>
      </c>
      <c r="AA27" s="75">
        <v>6.15</v>
      </c>
      <c r="AB27" s="77">
        <v>6.1804197738571709</v>
      </c>
      <c r="AC27" s="74">
        <v>7.79</v>
      </c>
      <c r="AD27" s="75">
        <v>8.35</v>
      </c>
      <c r="AE27" s="75">
        <v>9.5500000000000007</v>
      </c>
      <c r="AF27" s="75">
        <v>8.6</v>
      </c>
      <c r="AG27" s="77">
        <v>8.5736590066087803</v>
      </c>
      <c r="AI27" s="70">
        <f>Tabel!AI27</f>
        <v>12.544299095013173</v>
      </c>
      <c r="AJ27" s="71">
        <f>Tabel!AJ27</f>
        <v>15.199976885460217</v>
      </c>
      <c r="AK27" s="71">
        <f>Tabel!AK27</f>
        <v>14.160103046558973</v>
      </c>
      <c r="AL27" s="71">
        <f>Tabel!AL27</f>
        <v>7.3730885851890093</v>
      </c>
      <c r="AM27" s="72">
        <f>Tabel!AM27</f>
        <v>12.136012310954627</v>
      </c>
      <c r="AN27" s="72">
        <f>Tabel!AN27</f>
        <v>-6.4698556333424762</v>
      </c>
      <c r="AO27" s="73">
        <f>Tabel!AO27</f>
        <v>-6.726655585475271</v>
      </c>
      <c r="AP27" s="73">
        <f>Tabel!AP27</f>
        <v>-8.343824005873131</v>
      </c>
      <c r="AQ27" s="73">
        <f>Tabel!AQ27</f>
        <v>-7.8988103218732135</v>
      </c>
      <c r="AR27" s="72">
        <f>Tabel!AR27</f>
        <v>-7.3942733933777163</v>
      </c>
      <c r="AS27" s="70">
        <f>Tabel!AS27</f>
        <v>-3.6161559437747002</v>
      </c>
      <c r="AT27" s="71">
        <f>Tabel!AT27</f>
        <v>-18.290306481019371</v>
      </c>
      <c r="AU27" s="71">
        <f>Tabel!AU27</f>
        <v>-23.003167224743549</v>
      </c>
      <c r="AV27" s="71">
        <f>Tabel!AV27</f>
        <v>-13.517061000201394</v>
      </c>
      <c r="AW27" s="72">
        <f>Tabel!AW27</f>
        <v>-14.712534456641635</v>
      </c>
      <c r="AX27" s="74">
        <f>Tabel!AX27</f>
        <v>5.38</v>
      </c>
      <c r="AY27" s="75">
        <f>Tabel!AY27</f>
        <v>31.72</v>
      </c>
      <c r="AZ27" s="75">
        <f>Tabel!AZ27</f>
        <v>30.11</v>
      </c>
      <c r="BA27" s="75">
        <f>Tabel!BA27</f>
        <v>23.97</v>
      </c>
      <c r="BB27" s="76">
        <f>Tabel!BB27</f>
        <v>22.13</v>
      </c>
      <c r="BC27" s="74">
        <f>Tabel!BC27</f>
        <v>13.41</v>
      </c>
      <c r="BD27" s="75">
        <f>Tabel!BD27</f>
        <v>2.4500000000000002</v>
      </c>
      <c r="BE27" s="75">
        <f>Tabel!BE27</f>
        <v>5.31</v>
      </c>
      <c r="BF27" s="75">
        <f>Tabel!BF27</f>
        <v>6.19</v>
      </c>
      <c r="BG27" s="77">
        <f>Tabel!BG27</f>
        <v>6.73</v>
      </c>
      <c r="BH27" s="74">
        <f>Tabel!BH27</f>
        <v>7.5</v>
      </c>
      <c r="BI27" s="75">
        <f>Tabel!BI27</f>
        <v>8.0500000000000007</v>
      </c>
      <c r="BJ27" s="75">
        <f>Tabel!BJ27</f>
        <v>9.3699999999999992</v>
      </c>
      <c r="BK27" s="75">
        <f>Tabel!BK27</f>
        <v>8.6999999999999993</v>
      </c>
      <c r="BL27" s="77">
        <f>Tabel!BL27</f>
        <v>8.41</v>
      </c>
      <c r="BN27" s="74">
        <f t="shared" si="1"/>
        <v>0</v>
      </c>
      <c r="BO27" s="75">
        <f t="shared" si="1"/>
        <v>0</v>
      </c>
      <c r="BP27" s="75">
        <f t="shared" si="1"/>
        <v>0</v>
      </c>
      <c r="BQ27" s="75">
        <f t="shared" si="1"/>
        <v>3.0199999999999996</v>
      </c>
      <c r="BR27" s="76">
        <f t="shared" si="1"/>
        <v>0.80640213634792346</v>
      </c>
      <c r="BS27" s="74">
        <f t="shared" si="1"/>
        <v>2.74</v>
      </c>
      <c r="BT27" s="75">
        <f t="shared" si="1"/>
        <v>-0.33999999999999986</v>
      </c>
      <c r="BU27" s="75">
        <f t="shared" si="1"/>
        <v>-6.0000000000000497E-2</v>
      </c>
      <c r="BV27" s="75">
        <f t="shared" si="1"/>
        <v>4.0000000000000036E-2</v>
      </c>
      <c r="BW27" s="77">
        <f t="shared" si="1"/>
        <v>0.54958022614282953</v>
      </c>
      <c r="BX27" s="74">
        <f t="shared" si="1"/>
        <v>-0.29000000000000004</v>
      </c>
      <c r="BY27" s="75">
        <f t="shared" si="1"/>
        <v>-0.29999999999999893</v>
      </c>
      <c r="BZ27" s="75">
        <f t="shared" si="1"/>
        <v>-0.18000000000000149</v>
      </c>
      <c r="CA27" s="75">
        <f t="shared" si="1"/>
        <v>9.9999999999999645E-2</v>
      </c>
      <c r="CB27" s="77">
        <f t="shared" si="1"/>
        <v>-0.16365900660878019</v>
      </c>
    </row>
    <row r="28" spans="2:80" x14ac:dyDescent="0.3">
      <c r="B28" s="80" t="s">
        <v>49</v>
      </c>
      <c r="C28" s="79" t="s">
        <v>26</v>
      </c>
      <c r="D28" s="70">
        <v>-1.1849104302258948</v>
      </c>
      <c r="E28" s="71">
        <v>-1.2746163048263739</v>
      </c>
      <c r="F28" s="71">
        <v>-0.96580061019544283</v>
      </c>
      <c r="G28" s="71">
        <v>-0.56850375372861317</v>
      </c>
      <c r="H28" s="72">
        <v>-0.99486650160275281</v>
      </c>
      <c r="I28" s="72">
        <v>1.030700788970895</v>
      </c>
      <c r="J28" s="73">
        <v>0.97219005834814443</v>
      </c>
      <c r="K28" s="73">
        <v>1.7920994869487092</v>
      </c>
      <c r="L28" s="73">
        <v>1.6682986165056786</v>
      </c>
      <c r="M28" s="72">
        <v>1.3735115966050913</v>
      </c>
      <c r="N28" s="70">
        <v>0.74969353851967591</v>
      </c>
      <c r="O28" s="71">
        <v>0.91698371318595739</v>
      </c>
      <c r="P28" s="71">
        <v>1.7740131875367626</v>
      </c>
      <c r="Q28" s="71">
        <v>1.1112150099574425</v>
      </c>
      <c r="R28" s="72">
        <v>1.1466430980837694</v>
      </c>
      <c r="S28" s="74">
        <v>0.49690194658156112</v>
      </c>
      <c r="T28" s="75">
        <v>0.93778790633164177</v>
      </c>
      <c r="U28" s="75">
        <v>1.2320624419449664</v>
      </c>
      <c r="V28" s="75">
        <v>1.0396836910487537</v>
      </c>
      <c r="W28" s="76">
        <v>0.92704619646847286</v>
      </c>
      <c r="X28" s="74">
        <v>1.417906471675962</v>
      </c>
      <c r="Y28" s="75">
        <v>0.5598795204185627</v>
      </c>
      <c r="Z28" s="75">
        <v>8.7216931164321179E-2</v>
      </c>
      <c r="AA28" s="75">
        <v>-1.3002366148744955E-2</v>
      </c>
      <c r="AB28" s="77">
        <v>0.50102661494635792</v>
      </c>
      <c r="AC28" s="74">
        <v>-5.9539409961598511E-2</v>
      </c>
      <c r="AD28" s="75">
        <v>-9.607674061030004E-2</v>
      </c>
      <c r="AE28" s="75">
        <v>-0.15534086556294135</v>
      </c>
      <c r="AF28" s="75">
        <v>-8.8217546547068718E-2</v>
      </c>
      <c r="AG28" s="77">
        <v>-0.10034654502888474</v>
      </c>
      <c r="AI28" s="70">
        <f>Tabel!AI28</f>
        <v>-1.1849104302258948</v>
      </c>
      <c r="AJ28" s="71">
        <f>Tabel!AJ28</f>
        <v>-1.2746163048263739</v>
      </c>
      <c r="AK28" s="71">
        <f>Tabel!AK28</f>
        <v>-0.96580061019544283</v>
      </c>
      <c r="AL28" s="71">
        <f>Tabel!AL28</f>
        <v>-0.56850375372861317</v>
      </c>
      <c r="AM28" s="72">
        <f>Tabel!AM28</f>
        <v>-0.99486650160275281</v>
      </c>
      <c r="AN28" s="72">
        <f>Tabel!AN28</f>
        <v>1.030700788970895</v>
      </c>
      <c r="AO28" s="73">
        <f>Tabel!AO28</f>
        <v>0.97219005834814443</v>
      </c>
      <c r="AP28" s="73">
        <f>Tabel!AP28</f>
        <v>1.7920994869487092</v>
      </c>
      <c r="AQ28" s="73">
        <f>Tabel!AQ28</f>
        <v>1.6682986165056786</v>
      </c>
      <c r="AR28" s="72">
        <f>Tabel!AR28</f>
        <v>1.3735115966050913</v>
      </c>
      <c r="AS28" s="70">
        <f>Tabel!AS28</f>
        <v>0.74969353851967591</v>
      </c>
      <c r="AT28" s="71">
        <f>Tabel!AT28</f>
        <v>0.91698371318595739</v>
      </c>
      <c r="AU28" s="71">
        <f>Tabel!AU28</f>
        <v>1.7740131875367626</v>
      </c>
      <c r="AV28" s="71">
        <f>Tabel!AV28</f>
        <v>1.1112150099574425</v>
      </c>
      <c r="AW28" s="72">
        <f>Tabel!AW28</f>
        <v>1.1466430980837694</v>
      </c>
      <c r="AX28" s="74">
        <f>Tabel!AX28</f>
        <v>0.5</v>
      </c>
      <c r="AY28" s="75">
        <f>Tabel!AY28</f>
        <v>0.94</v>
      </c>
      <c r="AZ28" s="75">
        <f>Tabel!AZ28</f>
        <v>1.23</v>
      </c>
      <c r="BA28" s="75">
        <f>Tabel!BA28</f>
        <v>0.42</v>
      </c>
      <c r="BB28" s="76">
        <f>Tabel!BB28</f>
        <v>0.77</v>
      </c>
      <c r="BC28" s="74">
        <f>Tabel!BC28</f>
        <v>0.81</v>
      </c>
      <c r="BD28" s="75">
        <f>Tabel!BD28</f>
        <v>0.6</v>
      </c>
      <c r="BE28" s="75">
        <f>Tabel!BE28</f>
        <v>0.16</v>
      </c>
      <c r="BF28" s="75">
        <f>Tabel!BF28</f>
        <v>-0.02</v>
      </c>
      <c r="BG28" s="77">
        <f>Tabel!BG28</f>
        <v>0.38</v>
      </c>
      <c r="BH28" s="74">
        <f>Tabel!BH28</f>
        <v>0.04</v>
      </c>
      <c r="BI28" s="75">
        <f>Tabel!BI28</f>
        <v>0</v>
      </c>
      <c r="BJ28" s="75">
        <f>Tabel!BJ28</f>
        <v>-0.09</v>
      </c>
      <c r="BK28" s="75">
        <f>Tabel!BK28</f>
        <v>-0.12</v>
      </c>
      <c r="BL28" s="77">
        <f>Tabel!BL28</f>
        <v>-0.04</v>
      </c>
      <c r="BN28" s="74">
        <f t="shared" si="1"/>
        <v>3.0980534184388842E-3</v>
      </c>
      <c r="BO28" s="75">
        <f t="shared" si="1"/>
        <v>2.2120936683581727E-3</v>
      </c>
      <c r="BP28" s="75">
        <f t="shared" si="1"/>
        <v>-2.0624419449664089E-3</v>
      </c>
      <c r="BQ28" s="75">
        <f t="shared" si="1"/>
        <v>-0.61968369104875376</v>
      </c>
      <c r="BR28" s="76">
        <f t="shared" si="1"/>
        <v>-0.15704619646847284</v>
      </c>
      <c r="BS28" s="74">
        <f t="shared" si="1"/>
        <v>-0.6079064716759619</v>
      </c>
      <c r="BT28" s="75">
        <f t="shared" si="1"/>
        <v>4.0120479581437274E-2</v>
      </c>
      <c r="BU28" s="75">
        <f t="shared" si="1"/>
        <v>7.2783068835678824E-2</v>
      </c>
      <c r="BV28" s="75">
        <f t="shared" si="1"/>
        <v>-6.9976338512550453E-3</v>
      </c>
      <c r="BW28" s="77">
        <f t="shared" si="1"/>
        <v>-0.12102661494635791</v>
      </c>
      <c r="BX28" s="74">
        <f t="shared" si="1"/>
        <v>9.9539409961598518E-2</v>
      </c>
      <c r="BY28" s="75">
        <f t="shared" si="1"/>
        <v>9.607674061030004E-2</v>
      </c>
      <c r="BZ28" s="75">
        <f t="shared" si="1"/>
        <v>6.5340865562941358E-2</v>
      </c>
      <c r="CA28" s="75">
        <f t="shared" si="1"/>
        <v>-3.1782453452931278E-2</v>
      </c>
      <c r="CB28" s="77">
        <f t="shared" si="1"/>
        <v>6.0346545028884736E-2</v>
      </c>
    </row>
    <row r="29" spans="2:80" x14ac:dyDescent="0.3">
      <c r="B29" s="81"/>
      <c r="C29" s="82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AB29" s="84"/>
      <c r="AG29" s="84"/>
      <c r="AI29" s="83"/>
      <c r="AJ29" s="83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G29" s="84"/>
      <c r="BL29" s="84"/>
      <c r="BN29" s="84"/>
      <c r="BO29" s="84"/>
      <c r="BP29" s="84"/>
      <c r="BQ29" s="84"/>
      <c r="BR29" s="84"/>
      <c r="BW29" s="84"/>
      <c r="CB29" s="84"/>
    </row>
    <row r="30" spans="2:80" x14ac:dyDescent="0.3">
      <c r="B30" s="62" t="s">
        <v>50</v>
      </c>
      <c r="C30" s="63" t="s">
        <v>51</v>
      </c>
      <c r="D30" s="85">
        <v>3.4003945224932108</v>
      </c>
      <c r="E30" s="86">
        <v>3.1220882971565889</v>
      </c>
      <c r="F30" s="86">
        <v>2.8828861880105583</v>
      </c>
      <c r="G30" s="86">
        <v>3.130708331148746</v>
      </c>
      <c r="H30" s="87">
        <v>3.130708331148746</v>
      </c>
      <c r="I30" s="85">
        <v>2.4815178868091703</v>
      </c>
      <c r="J30" s="86">
        <v>3.2817487841372728</v>
      </c>
      <c r="K30" s="86">
        <v>3.3923282594816806</v>
      </c>
      <c r="L30" s="86">
        <v>2.7180989914313169</v>
      </c>
      <c r="M30" s="88">
        <v>2.7180989914313169</v>
      </c>
      <c r="N30" s="85">
        <v>2.9594275945312498</v>
      </c>
      <c r="O30" s="86">
        <v>1.9604209262130246</v>
      </c>
      <c r="P30" s="86">
        <v>1.4219389413223871</v>
      </c>
      <c r="Q30" s="86">
        <v>1.6838265281207576</v>
      </c>
      <c r="R30" s="88">
        <v>1.6838265281207576</v>
      </c>
      <c r="S30" s="85">
        <v>1.37</v>
      </c>
      <c r="T30" s="86">
        <v>1.3299000000000001</v>
      </c>
      <c r="U30" s="86">
        <v>1.6</v>
      </c>
      <c r="V30" s="86">
        <v>1.89</v>
      </c>
      <c r="W30" s="88">
        <v>1.89</v>
      </c>
      <c r="X30" s="85">
        <v>2.4900000000000002</v>
      </c>
      <c r="Y30" s="86">
        <v>2.88</v>
      </c>
      <c r="Z30" s="86">
        <v>3.09</v>
      </c>
      <c r="AA30" s="86">
        <v>2.9</v>
      </c>
      <c r="AB30" s="88">
        <v>2.9</v>
      </c>
      <c r="AC30" s="85">
        <v>3.0961629100000003</v>
      </c>
      <c r="AD30" s="86">
        <v>3.1692069900000002</v>
      </c>
      <c r="AE30" s="86">
        <v>3.20022991</v>
      </c>
      <c r="AF30" s="86">
        <v>3.1054927600000002</v>
      </c>
      <c r="AG30" s="88">
        <v>3.1054927600000002</v>
      </c>
      <c r="AI30" s="85">
        <f>Tabel!AI30</f>
        <v>3.4003945224932108</v>
      </c>
      <c r="AJ30" s="86">
        <f>Tabel!AJ30</f>
        <v>3.1220882971565889</v>
      </c>
      <c r="AK30" s="86">
        <f>Tabel!AK30</f>
        <v>2.8828861880105583</v>
      </c>
      <c r="AL30" s="86">
        <f>Tabel!AL30</f>
        <v>3.130708331148746</v>
      </c>
      <c r="AM30" s="87">
        <f>Tabel!AM30</f>
        <v>3.130708331148746</v>
      </c>
      <c r="AN30" s="85">
        <f>Tabel!AN30</f>
        <v>2.4815178868091703</v>
      </c>
      <c r="AO30" s="86">
        <f>Tabel!AO30</f>
        <v>3.2817487841372728</v>
      </c>
      <c r="AP30" s="86">
        <f>Tabel!AP30</f>
        <v>3.3923282594816806</v>
      </c>
      <c r="AQ30" s="86">
        <f>Tabel!AQ30</f>
        <v>2.7180989914313169</v>
      </c>
      <c r="AR30" s="88">
        <f>Tabel!AR30</f>
        <v>2.7180989914313169</v>
      </c>
      <c r="AS30" s="85">
        <f>Tabel!AS30</f>
        <v>2.9594275945312498</v>
      </c>
      <c r="AT30" s="86">
        <f>Tabel!AT30</f>
        <v>1.9604209262130246</v>
      </c>
      <c r="AU30" s="86">
        <f>Tabel!AU30</f>
        <v>1.4219389413223871</v>
      </c>
      <c r="AV30" s="86">
        <f>Tabel!AV30</f>
        <v>1.6838265281207576</v>
      </c>
      <c r="AW30" s="88">
        <f>Tabel!AW30</f>
        <v>1.6838265281207576</v>
      </c>
      <c r="AX30" s="85">
        <f>Tabel!AX30</f>
        <v>1.37</v>
      </c>
      <c r="AY30" s="86">
        <f>Tabel!AY30</f>
        <v>1.33</v>
      </c>
      <c r="AZ30" s="86">
        <f>Tabel!AZ30</f>
        <v>1.6</v>
      </c>
      <c r="BA30" s="86">
        <f>Tabel!BA30</f>
        <v>1.87</v>
      </c>
      <c r="BB30" s="88">
        <f>Tabel!BB30</f>
        <v>1.87</v>
      </c>
      <c r="BC30" s="85">
        <f>Tabel!BC30</f>
        <v>2.34</v>
      </c>
      <c r="BD30" s="86">
        <f>Tabel!BD30</f>
        <v>3.23</v>
      </c>
      <c r="BE30" s="86">
        <f>Tabel!BE30</f>
        <v>3.53</v>
      </c>
      <c r="BF30" s="86">
        <f>Tabel!BF30</f>
        <v>3.29</v>
      </c>
      <c r="BG30" s="88">
        <f>Tabel!BG30</f>
        <v>3.29</v>
      </c>
      <c r="BH30" s="85">
        <f>Tabel!BH30</f>
        <v>3.45</v>
      </c>
      <c r="BI30" s="86">
        <f>Tabel!BI30</f>
        <v>3.41</v>
      </c>
      <c r="BJ30" s="86">
        <f>Tabel!BJ30</f>
        <v>3.33</v>
      </c>
      <c r="BK30" s="86">
        <f>Tabel!BK30</f>
        <v>3.23</v>
      </c>
      <c r="BL30" s="88">
        <f>Tabel!BL30</f>
        <v>3.23</v>
      </c>
      <c r="BN30" s="85">
        <f t="shared" si="1"/>
        <v>0</v>
      </c>
      <c r="BO30" s="86">
        <f t="shared" si="1"/>
        <v>9.9999999999988987E-5</v>
      </c>
      <c r="BP30" s="86">
        <f t="shared" si="1"/>
        <v>0</v>
      </c>
      <c r="BQ30" s="86">
        <f t="shared" si="1"/>
        <v>-1.9999999999999796E-2</v>
      </c>
      <c r="BR30" s="88">
        <f t="shared" si="1"/>
        <v>-1.9999999999999796E-2</v>
      </c>
      <c r="BS30" s="85">
        <f t="shared" si="1"/>
        <v>-0.15000000000000036</v>
      </c>
      <c r="BT30" s="86">
        <f t="shared" si="1"/>
        <v>0.35000000000000009</v>
      </c>
      <c r="BU30" s="86">
        <f t="shared" si="1"/>
        <v>0.43999999999999995</v>
      </c>
      <c r="BV30" s="86">
        <f t="shared" si="1"/>
        <v>0.39000000000000012</v>
      </c>
      <c r="BW30" s="88">
        <f t="shared" si="1"/>
        <v>0.39000000000000012</v>
      </c>
      <c r="BX30" s="85">
        <f t="shared" si="1"/>
        <v>0.35383708999999985</v>
      </c>
      <c r="BY30" s="86">
        <f t="shared" si="1"/>
        <v>0.24079300999999997</v>
      </c>
      <c r="BZ30" s="86">
        <f t="shared" si="1"/>
        <v>0.12977009000000006</v>
      </c>
      <c r="CA30" s="86">
        <f t="shared" si="1"/>
        <v>0.1245072399999998</v>
      </c>
      <c r="CB30" s="88">
        <f t="shared" si="1"/>
        <v>0.1245072399999998</v>
      </c>
    </row>
    <row r="31" spans="2:80" x14ac:dyDescent="0.3">
      <c r="B31" s="89" t="s">
        <v>52</v>
      </c>
      <c r="C31" s="90" t="s">
        <v>51</v>
      </c>
      <c r="D31" s="91">
        <v>2.6730672171301428</v>
      </c>
      <c r="E31" s="92">
        <v>2.7242750416885064</v>
      </c>
      <c r="F31" s="92">
        <v>2.8227364188111892</v>
      </c>
      <c r="G31" s="92">
        <v>3.0713400996230655</v>
      </c>
      <c r="H31" s="93">
        <v>3.0713400996230655</v>
      </c>
      <c r="I31" s="94">
        <v>3.0320315960376654</v>
      </c>
      <c r="J31" s="95">
        <v>3.2549096883980555</v>
      </c>
      <c r="K31" s="95">
        <v>3.3182443601305733</v>
      </c>
      <c r="L31" s="95">
        <v>3.0192278736085543</v>
      </c>
      <c r="M31" s="93">
        <v>3.0192278736085543</v>
      </c>
      <c r="N31" s="91">
        <v>2.8728487432225558</v>
      </c>
      <c r="O31" s="92">
        <v>2.2554876058855866</v>
      </c>
      <c r="P31" s="92">
        <v>1.8581076337699898</v>
      </c>
      <c r="Q31" s="92">
        <v>1.6014601960215424</v>
      </c>
      <c r="R31" s="96">
        <v>1.6014601960215424</v>
      </c>
      <c r="S31" s="97">
        <v>1.21</v>
      </c>
      <c r="T31" s="98">
        <v>1.4899</v>
      </c>
      <c r="U31" s="98">
        <v>1.3</v>
      </c>
      <c r="V31" s="98">
        <v>1.5</v>
      </c>
      <c r="W31" s="99">
        <v>1.5</v>
      </c>
      <c r="X31" s="97">
        <v>2.39</v>
      </c>
      <c r="Y31" s="98">
        <v>2.37</v>
      </c>
      <c r="Z31" s="98">
        <v>2.64</v>
      </c>
      <c r="AA31" s="98">
        <v>2.8</v>
      </c>
      <c r="AB31" s="100">
        <v>2.8</v>
      </c>
      <c r="AC31" s="97">
        <v>3.0384743624772335</v>
      </c>
      <c r="AD31" s="98">
        <v>3.12</v>
      </c>
      <c r="AE31" s="98">
        <v>3.17</v>
      </c>
      <c r="AF31" s="98">
        <v>3.0867406800242838</v>
      </c>
      <c r="AG31" s="100">
        <v>3.0867406800242838</v>
      </c>
      <c r="AI31" s="91">
        <f>Tabel!AI31</f>
        <v>2.6730672171301428</v>
      </c>
      <c r="AJ31" s="92">
        <f>Tabel!AJ31</f>
        <v>2.7242750416885064</v>
      </c>
      <c r="AK31" s="92">
        <f>Tabel!AK31</f>
        <v>2.8227364188111892</v>
      </c>
      <c r="AL31" s="92">
        <f>Tabel!AL31</f>
        <v>3.0713400996230655</v>
      </c>
      <c r="AM31" s="93">
        <f>Tabel!AM31</f>
        <v>3.0713400996230655</v>
      </c>
      <c r="AN31" s="94">
        <f>Tabel!AN31</f>
        <v>3.0320315960376654</v>
      </c>
      <c r="AO31" s="95">
        <f>Tabel!AO31</f>
        <v>3.2549096883980555</v>
      </c>
      <c r="AP31" s="95">
        <f>Tabel!AP31</f>
        <v>3.3182443601305733</v>
      </c>
      <c r="AQ31" s="95">
        <f>Tabel!AQ31</f>
        <v>3.0192278736085543</v>
      </c>
      <c r="AR31" s="93">
        <f>Tabel!AR31</f>
        <v>3.0192278736085543</v>
      </c>
      <c r="AS31" s="91">
        <f>Tabel!AS31</f>
        <v>2.8728487432225558</v>
      </c>
      <c r="AT31" s="92">
        <f>Tabel!AT31</f>
        <v>2.2554876058855866</v>
      </c>
      <c r="AU31" s="92">
        <f>Tabel!AU31</f>
        <v>1.8581076337699898</v>
      </c>
      <c r="AV31" s="92">
        <f>Tabel!AV31</f>
        <v>1.6014601960215424</v>
      </c>
      <c r="AW31" s="96">
        <f>Tabel!AW31</f>
        <v>1.6014601960215424</v>
      </c>
      <c r="AX31" s="97">
        <f>Tabel!AX31</f>
        <v>1.21</v>
      </c>
      <c r="AY31" s="98">
        <f>Tabel!AY31</f>
        <v>1.49</v>
      </c>
      <c r="AZ31" s="98">
        <f>Tabel!AZ31</f>
        <v>1.3</v>
      </c>
      <c r="BA31" s="98">
        <f>Tabel!BA31</f>
        <v>1.56</v>
      </c>
      <c r="BB31" s="99">
        <f>Tabel!BB31</f>
        <v>1.56</v>
      </c>
      <c r="BC31" s="97">
        <f>Tabel!BC31</f>
        <v>2.14</v>
      </c>
      <c r="BD31" s="98">
        <f>Tabel!BD31</f>
        <v>2.77</v>
      </c>
      <c r="BE31" s="98">
        <f>Tabel!BE31</f>
        <v>3.22</v>
      </c>
      <c r="BF31" s="98">
        <f>Tabel!BF31</f>
        <v>3.26</v>
      </c>
      <c r="BG31" s="100">
        <f>Tabel!BG31</f>
        <v>3.26</v>
      </c>
      <c r="BH31" s="97">
        <f>Tabel!BH31</f>
        <v>3.51</v>
      </c>
      <c r="BI31" s="98">
        <f>Tabel!BI31</f>
        <v>3.41</v>
      </c>
      <c r="BJ31" s="98">
        <f>Tabel!BJ31</f>
        <v>3.34</v>
      </c>
      <c r="BK31" s="98">
        <f>Tabel!BK31</f>
        <v>3.23</v>
      </c>
      <c r="BL31" s="100">
        <f>Tabel!BL31</f>
        <v>3.23</v>
      </c>
      <c r="BN31" s="97">
        <f t="shared" si="1"/>
        <v>0</v>
      </c>
      <c r="BO31" s="98">
        <f t="shared" si="1"/>
        <v>9.9999999999988987E-5</v>
      </c>
      <c r="BP31" s="98">
        <f t="shared" si="1"/>
        <v>0</v>
      </c>
      <c r="BQ31" s="98">
        <f t="shared" si="1"/>
        <v>6.0000000000000053E-2</v>
      </c>
      <c r="BR31" s="99">
        <f t="shared" si="1"/>
        <v>6.0000000000000053E-2</v>
      </c>
      <c r="BS31" s="97">
        <f t="shared" si="1"/>
        <v>-0.25</v>
      </c>
      <c r="BT31" s="98">
        <f t="shared" si="1"/>
        <v>0.39999999999999991</v>
      </c>
      <c r="BU31" s="98">
        <f t="shared" si="1"/>
        <v>0.58000000000000007</v>
      </c>
      <c r="BV31" s="98">
        <f t="shared" si="1"/>
        <v>0.45999999999999996</v>
      </c>
      <c r="BW31" s="100">
        <f t="shared" si="1"/>
        <v>0.45999999999999996</v>
      </c>
      <c r="BX31" s="97">
        <f t="shared" si="1"/>
        <v>0.47152563752276633</v>
      </c>
      <c r="BY31" s="98">
        <f t="shared" si="1"/>
        <v>0.29000000000000004</v>
      </c>
      <c r="BZ31" s="98">
        <f t="shared" si="1"/>
        <v>0.16999999999999993</v>
      </c>
      <c r="CA31" s="98">
        <f t="shared" si="1"/>
        <v>0.14325931997571617</v>
      </c>
      <c r="CB31" s="100">
        <f t="shared" si="1"/>
        <v>0.14325931997571617</v>
      </c>
    </row>
    <row r="32" spans="2:80" x14ac:dyDescent="0.3">
      <c r="B32" s="101" t="s">
        <v>53</v>
      </c>
      <c r="C32" s="90" t="s">
        <v>51</v>
      </c>
      <c r="D32" s="91">
        <v>5.1075357755206552</v>
      </c>
      <c r="E32" s="92">
        <v>2.880024027721606</v>
      </c>
      <c r="F32" s="92">
        <v>2.3965654809845027</v>
      </c>
      <c r="G32" s="92">
        <v>3.361757902757434</v>
      </c>
      <c r="H32" s="93">
        <v>3.361757902757434</v>
      </c>
      <c r="I32" s="94">
        <v>3.2527084301566811</v>
      </c>
      <c r="J32" s="95">
        <v>1.8856085163703629</v>
      </c>
      <c r="K32" s="95">
        <v>1.8802023171649251</v>
      </c>
      <c r="L32" s="95">
        <v>0.50819053677475523</v>
      </c>
      <c r="M32" s="93">
        <v>0.50819053677475523</v>
      </c>
      <c r="N32" s="91">
        <v>0.15613418453961359</v>
      </c>
      <c r="O32" s="92">
        <v>0.52485964507622551</v>
      </c>
      <c r="P32" s="92">
        <v>0.63427378347007402</v>
      </c>
      <c r="Q32" s="92">
        <v>0.25185875209163822</v>
      </c>
      <c r="R32" s="96">
        <v>0.25185875209163822</v>
      </c>
      <c r="S32" s="97">
        <v>0.88</v>
      </c>
      <c r="T32" s="98">
        <v>0.49</v>
      </c>
      <c r="U32" s="98">
        <v>0.99</v>
      </c>
      <c r="V32" s="98">
        <v>1.67</v>
      </c>
      <c r="W32" s="99">
        <v>1.67</v>
      </c>
      <c r="X32" s="97">
        <v>1.8601000000000001</v>
      </c>
      <c r="Y32" s="98">
        <v>2.39</v>
      </c>
      <c r="Z32" s="98">
        <v>2.59</v>
      </c>
      <c r="AA32" s="98">
        <v>2.7</v>
      </c>
      <c r="AB32" s="100">
        <v>2.7</v>
      </c>
      <c r="AC32" s="97">
        <v>2.7545999999999999</v>
      </c>
      <c r="AD32" s="98">
        <v>2.3986999999999998</v>
      </c>
      <c r="AE32" s="98">
        <v>2.6080000000000001</v>
      </c>
      <c r="AF32" s="98">
        <v>3.0009000000000001</v>
      </c>
      <c r="AG32" s="100">
        <v>3.0009000000000001</v>
      </c>
      <c r="AI32" s="91">
        <f>Tabel!AI32</f>
        <v>5.1075357755206552</v>
      </c>
      <c r="AJ32" s="92">
        <f>Tabel!AJ32</f>
        <v>2.880024027721606</v>
      </c>
      <c r="AK32" s="92">
        <f>Tabel!AK32</f>
        <v>2.3965654809845027</v>
      </c>
      <c r="AL32" s="92">
        <f>Tabel!AL32</f>
        <v>3.361757902757434</v>
      </c>
      <c r="AM32" s="93">
        <f>Tabel!AM32</f>
        <v>3.361757902757434</v>
      </c>
      <c r="AN32" s="94">
        <f>Tabel!AN32</f>
        <v>3.2527084301566811</v>
      </c>
      <c r="AO32" s="95">
        <f>Tabel!AO32</f>
        <v>1.8856085163703629</v>
      </c>
      <c r="AP32" s="95">
        <f>Tabel!AP32</f>
        <v>1.8802023171649251</v>
      </c>
      <c r="AQ32" s="95">
        <f>Tabel!AQ32</f>
        <v>0.50819053677475523</v>
      </c>
      <c r="AR32" s="93">
        <f>Tabel!AR32</f>
        <v>0.50819053677475523</v>
      </c>
      <c r="AS32" s="91">
        <f>Tabel!AS32</f>
        <v>0.15613418453961359</v>
      </c>
      <c r="AT32" s="92">
        <f>Tabel!AT32</f>
        <v>0.52485964507622551</v>
      </c>
      <c r="AU32" s="92">
        <f>Tabel!AU32</f>
        <v>0.63427378347007402</v>
      </c>
      <c r="AV32" s="92">
        <f>Tabel!AV32</f>
        <v>0.25185875209163822</v>
      </c>
      <c r="AW32" s="96">
        <f>Tabel!AW32</f>
        <v>0.25185875209163822</v>
      </c>
      <c r="AX32" s="97">
        <f>Tabel!AX32</f>
        <v>0.88</v>
      </c>
      <c r="AY32" s="98">
        <f>Tabel!AY32</f>
        <v>0.49</v>
      </c>
      <c r="AZ32" s="98">
        <f>Tabel!AZ32</f>
        <v>0.99</v>
      </c>
      <c r="BA32" s="98">
        <f>Tabel!BA32</f>
        <v>1.79</v>
      </c>
      <c r="BB32" s="99">
        <f>Tabel!BB32</f>
        <v>1.79</v>
      </c>
      <c r="BC32" s="97">
        <f>Tabel!BC32</f>
        <v>2.38</v>
      </c>
      <c r="BD32" s="98">
        <f>Tabel!BD32</f>
        <v>3.26</v>
      </c>
      <c r="BE32" s="98">
        <f>Tabel!BE32</f>
        <v>3.26</v>
      </c>
      <c r="BF32" s="98">
        <f>Tabel!BF32</f>
        <v>3.13</v>
      </c>
      <c r="BG32" s="100">
        <f>Tabel!BG32</f>
        <v>3.13</v>
      </c>
      <c r="BH32" s="97">
        <f>Tabel!BH32</f>
        <v>2.93</v>
      </c>
      <c r="BI32" s="98">
        <f>Tabel!BI32</f>
        <v>2.48</v>
      </c>
      <c r="BJ32" s="98">
        <f>Tabel!BJ32</f>
        <v>2.64</v>
      </c>
      <c r="BK32" s="98">
        <f>Tabel!BK32</f>
        <v>3.1</v>
      </c>
      <c r="BL32" s="100">
        <f>Tabel!BL32</f>
        <v>3.1</v>
      </c>
      <c r="BN32" s="97">
        <f t="shared" si="1"/>
        <v>0</v>
      </c>
      <c r="BO32" s="98">
        <f t="shared" si="1"/>
        <v>0</v>
      </c>
      <c r="BP32" s="98">
        <f t="shared" si="1"/>
        <v>0</v>
      </c>
      <c r="BQ32" s="98">
        <f t="shared" si="1"/>
        <v>0.12000000000000011</v>
      </c>
      <c r="BR32" s="99">
        <f t="shared" si="1"/>
        <v>0.12000000000000011</v>
      </c>
      <c r="BS32" s="97">
        <f t="shared" si="1"/>
        <v>0.51989999999999981</v>
      </c>
      <c r="BT32" s="98">
        <f t="shared" si="1"/>
        <v>0.86999999999999966</v>
      </c>
      <c r="BU32" s="98">
        <f t="shared" si="1"/>
        <v>0.66999999999999993</v>
      </c>
      <c r="BV32" s="98">
        <f t="shared" si="1"/>
        <v>0.42999999999999972</v>
      </c>
      <c r="BW32" s="100">
        <f t="shared" si="1"/>
        <v>0.42999999999999972</v>
      </c>
      <c r="BX32" s="97">
        <f t="shared" si="1"/>
        <v>0.17540000000000022</v>
      </c>
      <c r="BY32" s="98">
        <f t="shared" si="1"/>
        <v>8.130000000000015E-2</v>
      </c>
      <c r="BZ32" s="98">
        <f t="shared" si="1"/>
        <v>3.2000000000000028E-2</v>
      </c>
      <c r="CA32" s="98">
        <f t="shared" si="1"/>
        <v>9.9099999999999966E-2</v>
      </c>
      <c r="CB32" s="100">
        <f t="shared" si="1"/>
        <v>9.9099999999999966E-2</v>
      </c>
    </row>
    <row r="33" spans="2:80" x14ac:dyDescent="0.3">
      <c r="B33" s="101" t="s">
        <v>54</v>
      </c>
      <c r="C33" s="90" t="s">
        <v>51</v>
      </c>
      <c r="D33" s="91">
        <v>4.0571207104322937</v>
      </c>
      <c r="E33" s="92">
        <v>4.5954443215568297</v>
      </c>
      <c r="F33" s="92">
        <v>3.7518427518427711</v>
      </c>
      <c r="G33" s="92">
        <v>3.387809894454219</v>
      </c>
      <c r="H33" s="93">
        <v>3.387809894454219</v>
      </c>
      <c r="I33" s="94">
        <v>0.1630544780400367</v>
      </c>
      <c r="J33" s="95">
        <v>4.912378666730044</v>
      </c>
      <c r="K33" s="95">
        <v>5.4897431646904638</v>
      </c>
      <c r="L33" s="95">
        <v>4.3037458992373878</v>
      </c>
      <c r="M33" s="93">
        <v>4.3037458992373878</v>
      </c>
      <c r="N33" s="91">
        <v>6.4761702069148441</v>
      </c>
      <c r="O33" s="92">
        <v>2.3177398002575123</v>
      </c>
      <c r="P33" s="92">
        <v>0.54672268588313866</v>
      </c>
      <c r="Q33" s="92">
        <v>3.6212022060125193</v>
      </c>
      <c r="R33" s="96">
        <v>3.6212022060125193</v>
      </c>
      <c r="S33" s="97">
        <v>2.4900000000000002</v>
      </c>
      <c r="T33" s="98">
        <v>1.6</v>
      </c>
      <c r="U33" s="98">
        <v>3.51</v>
      </c>
      <c r="V33" s="98">
        <v>3.57</v>
      </c>
      <c r="W33" s="99">
        <v>3.57</v>
      </c>
      <c r="X33" s="97">
        <v>3.57</v>
      </c>
      <c r="Y33" s="98">
        <v>5.48</v>
      </c>
      <c r="Z33" s="98">
        <v>5.47</v>
      </c>
      <c r="AA33" s="98">
        <v>3.51</v>
      </c>
      <c r="AB33" s="100">
        <v>3.51</v>
      </c>
      <c r="AC33" s="97">
        <v>3.6975315436241587</v>
      </c>
      <c r="AD33" s="98">
        <v>4.200497132397806</v>
      </c>
      <c r="AE33" s="98">
        <v>3.9623887126296524</v>
      </c>
      <c r="AF33" s="98">
        <v>3.2940111653447306</v>
      </c>
      <c r="AG33" s="100">
        <v>3.2940111653447306</v>
      </c>
      <c r="AI33" s="91">
        <f>Tabel!AI33</f>
        <v>4.0571207104322937</v>
      </c>
      <c r="AJ33" s="92">
        <f>Tabel!AJ33</f>
        <v>4.5954443215568297</v>
      </c>
      <c r="AK33" s="92">
        <f>Tabel!AK33</f>
        <v>3.7518427518427711</v>
      </c>
      <c r="AL33" s="92">
        <f>Tabel!AL33</f>
        <v>3.387809894454219</v>
      </c>
      <c r="AM33" s="93">
        <f>Tabel!AM33</f>
        <v>3.387809894454219</v>
      </c>
      <c r="AN33" s="94">
        <f>Tabel!AN33</f>
        <v>0.1630544780400367</v>
      </c>
      <c r="AO33" s="95">
        <f>Tabel!AO33</f>
        <v>4.912378666730044</v>
      </c>
      <c r="AP33" s="95">
        <f>Tabel!AP33</f>
        <v>5.4897431646904638</v>
      </c>
      <c r="AQ33" s="95">
        <f>Tabel!AQ33</f>
        <v>4.3037458992373878</v>
      </c>
      <c r="AR33" s="93">
        <f>Tabel!AR33</f>
        <v>4.3037458992373878</v>
      </c>
      <c r="AS33" s="91">
        <f>Tabel!AS33</f>
        <v>6.4761702069148441</v>
      </c>
      <c r="AT33" s="92">
        <f>Tabel!AT33</f>
        <v>2.3177398002575123</v>
      </c>
      <c r="AU33" s="92">
        <f>Tabel!AU33</f>
        <v>0.54672268588313866</v>
      </c>
      <c r="AV33" s="92">
        <f>Tabel!AV33</f>
        <v>3.6212022060125193</v>
      </c>
      <c r="AW33" s="96">
        <f>Tabel!AW33</f>
        <v>3.6212022060125193</v>
      </c>
      <c r="AX33" s="97">
        <f>Tabel!AX33</f>
        <v>2.4900000000000002</v>
      </c>
      <c r="AY33" s="98">
        <f>Tabel!AY33</f>
        <v>1.6</v>
      </c>
      <c r="AZ33" s="98">
        <f>Tabel!AZ33</f>
        <v>3.51</v>
      </c>
      <c r="BA33" s="98">
        <f>Tabel!BA33</f>
        <v>3.2</v>
      </c>
      <c r="BB33" s="99">
        <f>Tabel!BB33</f>
        <v>3.2</v>
      </c>
      <c r="BC33" s="97">
        <f>Tabel!BC33</f>
        <v>3.11</v>
      </c>
      <c r="BD33" s="98">
        <f>Tabel!BD33</f>
        <v>5.03</v>
      </c>
      <c r="BE33" s="98">
        <f>Tabel!BE33</f>
        <v>5.03</v>
      </c>
      <c r="BF33" s="98">
        <f>Tabel!BF33</f>
        <v>3.66</v>
      </c>
      <c r="BG33" s="100">
        <f>Tabel!BG33</f>
        <v>3.66</v>
      </c>
      <c r="BH33" s="97">
        <f>Tabel!BH33</f>
        <v>3.77</v>
      </c>
      <c r="BI33" s="98">
        <f>Tabel!BI33</f>
        <v>4.42</v>
      </c>
      <c r="BJ33" s="98">
        <f>Tabel!BJ33</f>
        <v>4.04</v>
      </c>
      <c r="BK33" s="98">
        <f>Tabel!BK33</f>
        <v>3.36</v>
      </c>
      <c r="BL33" s="100">
        <f>Tabel!BL33</f>
        <v>3.36</v>
      </c>
      <c r="BN33" s="97">
        <f t="shared" si="1"/>
        <v>0</v>
      </c>
      <c r="BO33" s="98">
        <f t="shared" si="1"/>
        <v>0</v>
      </c>
      <c r="BP33" s="98">
        <f t="shared" si="1"/>
        <v>0</v>
      </c>
      <c r="BQ33" s="98">
        <f t="shared" si="1"/>
        <v>-0.36999999999999966</v>
      </c>
      <c r="BR33" s="99">
        <f t="shared" si="1"/>
        <v>-0.36999999999999966</v>
      </c>
      <c r="BS33" s="97">
        <f t="shared" si="1"/>
        <v>-0.45999999999999996</v>
      </c>
      <c r="BT33" s="98">
        <f t="shared" si="1"/>
        <v>-0.45000000000000018</v>
      </c>
      <c r="BU33" s="98">
        <f t="shared" si="1"/>
        <v>-0.4399999999999995</v>
      </c>
      <c r="BV33" s="98">
        <f t="shared" si="1"/>
        <v>0.15000000000000036</v>
      </c>
      <c r="BW33" s="100">
        <f t="shared" si="1"/>
        <v>0.15000000000000036</v>
      </c>
      <c r="BX33" s="97">
        <f t="shared" si="1"/>
        <v>7.2468456375841317E-2</v>
      </c>
      <c r="BY33" s="98">
        <f t="shared" si="1"/>
        <v>0.21950286760219395</v>
      </c>
      <c r="BZ33" s="98">
        <f t="shared" si="1"/>
        <v>7.7611287370347615E-2</v>
      </c>
      <c r="CA33" s="98">
        <f t="shared" si="1"/>
        <v>6.5988834655269279E-2</v>
      </c>
      <c r="CB33" s="100">
        <f t="shared" si="1"/>
        <v>6.5988834655269279E-2</v>
      </c>
    </row>
    <row r="34" spans="2:80" x14ac:dyDescent="0.3">
      <c r="BN34" s="102" t="s">
        <v>55</v>
      </c>
    </row>
    <row r="35" spans="2:80" x14ac:dyDescent="0.3">
      <c r="B35" s="62" t="s">
        <v>60</v>
      </c>
      <c r="C35" s="63" t="s">
        <v>51</v>
      </c>
      <c r="D35" s="85">
        <v>3.4003945224932108</v>
      </c>
      <c r="E35" s="86">
        <v>3.1220882971565889</v>
      </c>
      <c r="F35" s="86">
        <v>2.8828861880105583</v>
      </c>
      <c r="G35" s="86">
        <v>3.130708331148746</v>
      </c>
      <c r="H35" s="87">
        <v>3.130708331148746</v>
      </c>
      <c r="I35" s="85">
        <v>2.4815178868091703</v>
      </c>
      <c r="J35" s="86">
        <v>3.2817487841372728</v>
      </c>
      <c r="K35" s="86">
        <v>3.3923282594816806</v>
      </c>
      <c r="L35" s="86">
        <v>2.7180989914313169</v>
      </c>
      <c r="M35" s="88">
        <v>2.7180989914313169</v>
      </c>
      <c r="N35" s="85">
        <v>2.9594275945312498</v>
      </c>
      <c r="O35" s="86">
        <v>1.9604209262130246</v>
      </c>
      <c r="P35" s="86">
        <v>1.4219389413223871</v>
      </c>
      <c r="Q35" s="86">
        <v>1.6838265281207576</v>
      </c>
      <c r="R35" s="88">
        <v>1.6838265281207576</v>
      </c>
      <c r="S35" s="85">
        <v>1.37</v>
      </c>
      <c r="T35" s="86">
        <v>1.3299000000000001</v>
      </c>
      <c r="U35" s="86">
        <v>1.6</v>
      </c>
      <c r="V35" s="86">
        <v>1.89</v>
      </c>
      <c r="W35" s="88">
        <v>1.89</v>
      </c>
      <c r="X35" s="85">
        <v>2.4899644099999998</v>
      </c>
      <c r="Y35" s="86">
        <v>2.8809520100000001</v>
      </c>
      <c r="Z35" s="86">
        <v>3.1428530341222252</v>
      </c>
      <c r="AA35" s="86">
        <v>3.13</v>
      </c>
      <c r="AB35" s="88">
        <v>3.13</v>
      </c>
      <c r="AC35" s="85">
        <v>3.9965146397474016</v>
      </c>
      <c r="AD35" s="86">
        <v>4.5640177702239768</v>
      </c>
      <c r="AE35" s="86">
        <v>4.6441514297829132</v>
      </c>
      <c r="AF35" s="86">
        <v>4.7876043205432772</v>
      </c>
      <c r="AG35" s="88">
        <v>4.7876043205432772</v>
      </c>
      <c r="AI35" s="85">
        <f>Tabel!AI35</f>
        <v>3.4003945224932108</v>
      </c>
      <c r="AJ35" s="86">
        <f>Tabel!AJ35</f>
        <v>3.1220882971565889</v>
      </c>
      <c r="AK35" s="86">
        <f>Tabel!AK35</f>
        <v>2.8828861880105583</v>
      </c>
      <c r="AL35" s="86">
        <f>Tabel!AL35</f>
        <v>3.130708331148746</v>
      </c>
      <c r="AM35" s="87">
        <f>Tabel!AM35</f>
        <v>3.130708331148746</v>
      </c>
      <c r="AN35" s="85">
        <f>Tabel!AN35</f>
        <v>2.4815178868091703</v>
      </c>
      <c r="AO35" s="86">
        <f>Tabel!AO35</f>
        <v>3.2817487841372728</v>
      </c>
      <c r="AP35" s="86">
        <f>Tabel!AP35</f>
        <v>3.3923282594816806</v>
      </c>
      <c r="AQ35" s="86">
        <f>Tabel!AQ35</f>
        <v>2.7180989914313169</v>
      </c>
      <c r="AR35" s="88">
        <f>Tabel!AR35</f>
        <v>2.7180989914313169</v>
      </c>
      <c r="AS35" s="85">
        <f>Tabel!AS35</f>
        <v>2.9594275945312498</v>
      </c>
      <c r="AT35" s="86">
        <f>Tabel!AT35</f>
        <v>1.9604209262130246</v>
      </c>
      <c r="AU35" s="86">
        <f>Tabel!AU35</f>
        <v>1.4219389413223871</v>
      </c>
      <c r="AV35" s="86">
        <f>Tabel!AV35</f>
        <v>1.6838265281207576</v>
      </c>
      <c r="AW35" s="88">
        <f>Tabel!AW35</f>
        <v>1.6838265281207576</v>
      </c>
      <c r="AX35" s="85">
        <f>Tabel!AX35</f>
        <v>1.3700032080236069</v>
      </c>
      <c r="AY35" s="86">
        <f>Tabel!AY35</f>
        <v>1.3299412686365475</v>
      </c>
      <c r="AZ35" s="86">
        <f>Tabel!AZ35</f>
        <v>1.6000193569186916</v>
      </c>
      <c r="BA35" s="86">
        <f>Tabel!BA35</f>
        <v>1.8699776879874674</v>
      </c>
      <c r="BB35" s="88">
        <f>Tabel!BB35</f>
        <v>1.8699776879874674</v>
      </c>
      <c r="BC35" s="85">
        <f>Tabel!BC35</f>
        <v>2.34</v>
      </c>
      <c r="BD35" s="86">
        <f>Tabel!BD35</f>
        <v>3.23</v>
      </c>
      <c r="BE35" s="86">
        <f>Tabel!BE35</f>
        <v>3.5799999999999996</v>
      </c>
      <c r="BF35" s="86">
        <f>Tabel!BF35</f>
        <v>3.52</v>
      </c>
      <c r="BG35" s="88">
        <f>Tabel!BG35</f>
        <v>3.52</v>
      </c>
      <c r="BH35" s="85">
        <f>Tabel!BH35</f>
        <v>4.3503517297474019</v>
      </c>
      <c r="BI35" s="86">
        <f>Tabel!BI35</f>
        <v>4.8048107802239768</v>
      </c>
      <c r="BJ35" s="86">
        <f>Tabel!BJ35</f>
        <v>4.7739215197829132</v>
      </c>
      <c r="BK35" s="86">
        <f>Tabel!BK35</f>
        <v>4.912111560543277</v>
      </c>
      <c r="BL35" s="88">
        <f>Tabel!BL35</f>
        <v>4.912111560543277</v>
      </c>
      <c r="BN35" s="85">
        <f>AX35-AX30</f>
        <v>3.2080236067599799E-6</v>
      </c>
      <c r="BO35" s="86">
        <f t="shared" ref="BO35:CB38" si="2">AY35-AY30</f>
        <v>-5.8731363452579899E-5</v>
      </c>
      <c r="BP35" s="86">
        <f t="shared" si="2"/>
        <v>1.935691869148215E-5</v>
      </c>
      <c r="BQ35" s="86">
        <f t="shared" si="2"/>
        <v>-2.2312012532665904E-5</v>
      </c>
      <c r="BR35" s="88">
        <f t="shared" si="2"/>
        <v>-2.2312012532665904E-5</v>
      </c>
      <c r="BS35" s="85">
        <f t="shared" si="2"/>
        <v>0</v>
      </c>
      <c r="BT35" s="86">
        <f t="shared" si="2"/>
        <v>0</v>
      </c>
      <c r="BU35" s="86">
        <f t="shared" si="2"/>
        <v>4.9999999999999822E-2</v>
      </c>
      <c r="BV35" s="86">
        <f t="shared" si="2"/>
        <v>0.22999999999999998</v>
      </c>
      <c r="BW35" s="88">
        <f t="shared" si="2"/>
        <v>0.22999999999999998</v>
      </c>
      <c r="BX35" s="85">
        <f t="shared" si="2"/>
        <v>0.90035172974740174</v>
      </c>
      <c r="BY35" s="86">
        <f t="shared" si="2"/>
        <v>1.3948107802239766</v>
      </c>
      <c r="BZ35" s="86">
        <f t="shared" si="2"/>
        <v>1.4439215197829132</v>
      </c>
      <c r="CA35" s="86">
        <f t="shared" si="2"/>
        <v>1.682111560543277</v>
      </c>
      <c r="CB35" s="88">
        <f t="shared" si="2"/>
        <v>1.682111560543277</v>
      </c>
    </row>
    <row r="36" spans="2:80" x14ac:dyDescent="0.3">
      <c r="B36" s="89" t="s">
        <v>52</v>
      </c>
      <c r="C36" s="90" t="s">
        <v>51</v>
      </c>
      <c r="D36" s="91">
        <v>2.6730672171301428</v>
      </c>
      <c r="E36" s="92">
        <v>2.7242750416885064</v>
      </c>
      <c r="F36" s="92">
        <v>2.8227364188111892</v>
      </c>
      <c r="G36" s="92">
        <v>3.0713400996230655</v>
      </c>
      <c r="H36" s="93">
        <v>3.0713400996230655</v>
      </c>
      <c r="I36" s="94">
        <v>3.0320315960376654</v>
      </c>
      <c r="J36" s="95">
        <v>3.2549096883980555</v>
      </c>
      <c r="K36" s="95">
        <v>3.3182443601305733</v>
      </c>
      <c r="L36" s="95">
        <v>3.0192278736085543</v>
      </c>
      <c r="M36" s="93">
        <v>3.0192278736085543</v>
      </c>
      <c r="N36" s="91">
        <v>2.8728487432225558</v>
      </c>
      <c r="O36" s="92">
        <v>2.2554876058855866</v>
      </c>
      <c r="P36" s="92">
        <v>1.8581076337699898</v>
      </c>
      <c r="Q36" s="92">
        <v>1.6014601960215424</v>
      </c>
      <c r="R36" s="96">
        <v>1.6014601960215424</v>
      </c>
      <c r="S36" s="97">
        <v>1.21</v>
      </c>
      <c r="T36" s="98">
        <v>1.4899</v>
      </c>
      <c r="U36" s="98">
        <v>1.3</v>
      </c>
      <c r="V36" s="98">
        <v>1.5</v>
      </c>
      <c r="W36" s="99">
        <v>1.5</v>
      </c>
      <c r="X36" s="97">
        <v>2.39</v>
      </c>
      <c r="Y36" s="98">
        <v>2.3653193230115366</v>
      </c>
      <c r="Z36" s="98">
        <v>2.7130009018248704</v>
      </c>
      <c r="AA36" s="98">
        <v>3.1516272009714639</v>
      </c>
      <c r="AB36" s="100">
        <v>3.1516272009714639</v>
      </c>
      <c r="AC36" s="97">
        <v>4.4051284756335791</v>
      </c>
      <c r="AD36" s="98">
        <v>5.2371991199513914</v>
      </c>
      <c r="AE36" s="98">
        <v>5.3617448691301046</v>
      </c>
      <c r="AF36" s="98">
        <v>5.640036916428774</v>
      </c>
      <c r="AG36" s="100">
        <v>5.640036916428774</v>
      </c>
      <c r="AI36" s="91">
        <f>Tabel!AI36</f>
        <v>2.6730672171301428</v>
      </c>
      <c r="AJ36" s="92">
        <f>Tabel!AJ36</f>
        <v>2.7242750416885064</v>
      </c>
      <c r="AK36" s="92">
        <f>Tabel!AK36</f>
        <v>2.8227364188111892</v>
      </c>
      <c r="AL36" s="92">
        <f>Tabel!AL36</f>
        <v>3.0713400996230655</v>
      </c>
      <c r="AM36" s="93">
        <f>Tabel!AM36</f>
        <v>3.0713400996230655</v>
      </c>
      <c r="AN36" s="94">
        <f>Tabel!AN36</f>
        <v>3.0320315960376654</v>
      </c>
      <c r="AO36" s="95">
        <f>Tabel!AO36</f>
        <v>3.2549096883980555</v>
      </c>
      <c r="AP36" s="95">
        <f>Tabel!AP36</f>
        <v>3.3182443601305733</v>
      </c>
      <c r="AQ36" s="95">
        <f>Tabel!AQ36</f>
        <v>3.0192278736085543</v>
      </c>
      <c r="AR36" s="93">
        <f>Tabel!AR36</f>
        <v>3.0192278736085543</v>
      </c>
      <c r="AS36" s="91">
        <f>Tabel!AS36</f>
        <v>2.8728487432225558</v>
      </c>
      <c r="AT36" s="92">
        <f>Tabel!AT36</f>
        <v>2.2554876058855866</v>
      </c>
      <c r="AU36" s="92">
        <f>Tabel!AU36</f>
        <v>1.8581076337699898</v>
      </c>
      <c r="AV36" s="92">
        <f>Tabel!AV36</f>
        <v>1.6014601960215424</v>
      </c>
      <c r="AW36" s="96">
        <f>Tabel!AW36</f>
        <v>1.6014601960215424</v>
      </c>
      <c r="AX36" s="97">
        <f>Tabel!AX36</f>
        <v>1.2104161987730455</v>
      </c>
      <c r="AY36" s="98">
        <f>Tabel!AY36</f>
        <v>1.4926470792295143</v>
      </c>
      <c r="AZ36" s="98">
        <f>Tabel!AZ36</f>
        <v>1.3043376377049665</v>
      </c>
      <c r="BA36" s="98">
        <f>Tabel!BA36</f>
        <v>1.5600425372286564</v>
      </c>
      <c r="BB36" s="99">
        <f>Tabel!BB36</f>
        <v>1.5600425372286564</v>
      </c>
      <c r="BC36" s="97">
        <f>Tabel!BC36</f>
        <v>2.14</v>
      </c>
      <c r="BD36" s="98">
        <f>Tabel!BD36</f>
        <v>2.77</v>
      </c>
      <c r="BE36" s="98">
        <f>Tabel!BE36</f>
        <v>3.2958940497874925</v>
      </c>
      <c r="BF36" s="98">
        <f>Tabel!BF36</f>
        <v>3.609118093503342</v>
      </c>
      <c r="BG36" s="100">
        <f>Tabel!BG36</f>
        <v>3.609118093503342</v>
      </c>
      <c r="BH36" s="97">
        <f>Tabel!BH36</f>
        <v>4.8769880536542232</v>
      </c>
      <c r="BI36" s="98">
        <f>Tabel!BI36</f>
        <v>5.526212477571308</v>
      </c>
      <c r="BJ36" s="98">
        <f>Tabel!BJ36</f>
        <v>5.5308037640906393</v>
      </c>
      <c r="BK36" s="98">
        <f>Tabel!BK36</f>
        <v>5.7859404379831165</v>
      </c>
      <c r="BL36" s="100">
        <f>Tabel!BL36</f>
        <v>5.7859404379831165</v>
      </c>
      <c r="BN36" s="97">
        <f t="shared" ref="BN36:BW38" si="3">AX36-AX31</f>
        <v>4.1619877304555075E-4</v>
      </c>
      <c r="BO36" s="98">
        <f t="shared" si="3"/>
        <v>2.6470792295143486E-3</v>
      </c>
      <c r="BP36" s="98">
        <f t="shared" si="3"/>
        <v>4.3376377049664239E-3</v>
      </c>
      <c r="BQ36" s="98">
        <f t="shared" si="3"/>
        <v>4.2537228656325254E-5</v>
      </c>
      <c r="BR36" s="99">
        <f t="shared" si="3"/>
        <v>4.2537228656325254E-5</v>
      </c>
      <c r="BS36" s="97">
        <f t="shared" si="3"/>
        <v>0</v>
      </c>
      <c r="BT36" s="98">
        <f t="shared" si="3"/>
        <v>0</v>
      </c>
      <c r="BU36" s="98">
        <f t="shared" si="3"/>
        <v>7.5894049787492257E-2</v>
      </c>
      <c r="BV36" s="98">
        <f t="shared" si="3"/>
        <v>0.34911809350334222</v>
      </c>
      <c r="BW36" s="100">
        <f t="shared" si="3"/>
        <v>0.34911809350334222</v>
      </c>
      <c r="BX36" s="97">
        <f t="shared" si="2"/>
        <v>1.3669880536542234</v>
      </c>
      <c r="BY36" s="98">
        <f t="shared" si="2"/>
        <v>2.1162124775713078</v>
      </c>
      <c r="BZ36" s="98">
        <f t="shared" si="2"/>
        <v>2.1908037640906395</v>
      </c>
      <c r="CA36" s="98">
        <f t="shared" si="2"/>
        <v>2.5559404379831165</v>
      </c>
      <c r="CB36" s="100">
        <f t="shared" si="2"/>
        <v>2.5559404379831165</v>
      </c>
    </row>
    <row r="37" spans="2:80" x14ac:dyDescent="0.3">
      <c r="B37" s="101" t="s">
        <v>53</v>
      </c>
      <c r="C37" s="90" t="s">
        <v>51</v>
      </c>
      <c r="D37" s="91">
        <v>5.1075357755206552</v>
      </c>
      <c r="E37" s="92">
        <v>2.880024027721606</v>
      </c>
      <c r="F37" s="92">
        <v>2.3965654809845027</v>
      </c>
      <c r="G37" s="92">
        <v>3.361757902757434</v>
      </c>
      <c r="H37" s="93">
        <v>3.361757902757434</v>
      </c>
      <c r="I37" s="94">
        <v>3.2527084301566811</v>
      </c>
      <c r="J37" s="95">
        <v>1.8856085163703629</v>
      </c>
      <c r="K37" s="95">
        <v>1.8802023171649251</v>
      </c>
      <c r="L37" s="95">
        <v>0.50819053677475523</v>
      </c>
      <c r="M37" s="93">
        <v>0.50819053677475523</v>
      </c>
      <c r="N37" s="91">
        <v>0.15613418453961359</v>
      </c>
      <c r="O37" s="92">
        <v>0.52485964507622551</v>
      </c>
      <c r="P37" s="92">
        <v>0.63427378347007402</v>
      </c>
      <c r="Q37" s="92">
        <v>0.25185875209163822</v>
      </c>
      <c r="R37" s="96">
        <v>0.25185875209163822</v>
      </c>
      <c r="S37" s="97">
        <v>0.88</v>
      </c>
      <c r="T37" s="98">
        <v>0.49</v>
      </c>
      <c r="U37" s="98">
        <v>0.99</v>
      </c>
      <c r="V37" s="98">
        <v>1.67</v>
      </c>
      <c r="W37" s="99">
        <v>1.67</v>
      </c>
      <c r="X37" s="97">
        <v>1.8598700507614223</v>
      </c>
      <c r="Y37" s="98">
        <v>2.3904999999999998</v>
      </c>
      <c r="Z37" s="98">
        <v>2.5899000000000001</v>
      </c>
      <c r="AA37" s="98">
        <v>2.6966999999999999</v>
      </c>
      <c r="AB37" s="100">
        <v>2.6966999999999999</v>
      </c>
      <c r="AC37" s="97">
        <v>2.7545999999999999</v>
      </c>
      <c r="AD37" s="98">
        <v>2.3986999999999998</v>
      </c>
      <c r="AE37" s="98">
        <v>2.6080000000000001</v>
      </c>
      <c r="AF37" s="98">
        <v>3.0009000000000001</v>
      </c>
      <c r="AG37" s="100">
        <v>3.0009000000000001</v>
      </c>
      <c r="AI37" s="91">
        <f>Tabel!AI37</f>
        <v>5.1075357755206552</v>
      </c>
      <c r="AJ37" s="92">
        <f>Tabel!AJ37</f>
        <v>2.880024027721606</v>
      </c>
      <c r="AK37" s="92">
        <f>Tabel!AK37</f>
        <v>2.3965654809845027</v>
      </c>
      <c r="AL37" s="92">
        <f>Tabel!AL37</f>
        <v>3.361757902757434</v>
      </c>
      <c r="AM37" s="93">
        <f>Tabel!AM37</f>
        <v>3.361757902757434</v>
      </c>
      <c r="AN37" s="94">
        <f>Tabel!AN37</f>
        <v>3.2527084301566811</v>
      </c>
      <c r="AO37" s="95">
        <f>Tabel!AO37</f>
        <v>1.8856085163703629</v>
      </c>
      <c r="AP37" s="95">
        <f>Tabel!AP37</f>
        <v>1.8802023171649251</v>
      </c>
      <c r="AQ37" s="95">
        <f>Tabel!AQ37</f>
        <v>0.50819053677475523</v>
      </c>
      <c r="AR37" s="93">
        <f>Tabel!AR37</f>
        <v>0.50819053677475523</v>
      </c>
      <c r="AS37" s="91">
        <f>Tabel!AS37</f>
        <v>0.15613418453961359</v>
      </c>
      <c r="AT37" s="92">
        <f>Tabel!AT37</f>
        <v>0.52485964507622551</v>
      </c>
      <c r="AU37" s="92">
        <f>Tabel!AU37</f>
        <v>0.63427378347007402</v>
      </c>
      <c r="AV37" s="92">
        <f>Tabel!AV37</f>
        <v>0.25185875209163822</v>
      </c>
      <c r="AW37" s="96">
        <f>Tabel!AW37</f>
        <v>0.25185875209163822</v>
      </c>
      <c r="AX37" s="97">
        <f>Tabel!AX37</f>
        <v>0.87685582847716326</v>
      </c>
      <c r="AY37" s="98">
        <f>Tabel!AY37</f>
        <v>0.49314219514806634</v>
      </c>
      <c r="AZ37" s="98">
        <f>Tabel!AZ37</f>
        <v>0.98903950444466648</v>
      </c>
      <c r="BA37" s="98">
        <f>Tabel!BA37</f>
        <v>1.7899705399816668</v>
      </c>
      <c r="BB37" s="99">
        <f>Tabel!BB37</f>
        <v>1.7899705399816668</v>
      </c>
      <c r="BC37" s="97">
        <f>Tabel!BC37</f>
        <v>2.38</v>
      </c>
      <c r="BD37" s="98">
        <f>Tabel!BD37</f>
        <v>3.26</v>
      </c>
      <c r="BE37" s="98">
        <f>Tabel!BE37</f>
        <v>3.26</v>
      </c>
      <c r="BF37" s="98">
        <f>Tabel!BF37</f>
        <v>3.13</v>
      </c>
      <c r="BG37" s="100">
        <f>Tabel!BG37</f>
        <v>3.13</v>
      </c>
      <c r="BH37" s="97">
        <f>Tabel!BH37</f>
        <v>2.93</v>
      </c>
      <c r="BI37" s="98">
        <f>Tabel!BI37</f>
        <v>2.48</v>
      </c>
      <c r="BJ37" s="98">
        <f>Tabel!BJ37</f>
        <v>2.64</v>
      </c>
      <c r="BK37" s="98">
        <f>Tabel!BK37</f>
        <v>3.1</v>
      </c>
      <c r="BL37" s="100">
        <f>Tabel!BL37</f>
        <v>3.1</v>
      </c>
      <c r="BN37" s="97">
        <f t="shared" si="3"/>
        <v>-3.1441715228367473E-3</v>
      </c>
      <c r="BO37" s="98">
        <f t="shared" si="3"/>
        <v>3.1421951480663513E-3</v>
      </c>
      <c r="BP37" s="98">
        <f t="shared" si="3"/>
        <v>-9.6049555533350706E-4</v>
      </c>
      <c r="BQ37" s="98">
        <f t="shared" si="3"/>
        <v>-2.9460018333260507E-5</v>
      </c>
      <c r="BR37" s="99">
        <f t="shared" si="3"/>
        <v>-2.9460018333260507E-5</v>
      </c>
      <c r="BS37" s="97">
        <f t="shared" si="3"/>
        <v>0</v>
      </c>
      <c r="BT37" s="98">
        <f t="shared" si="3"/>
        <v>0</v>
      </c>
      <c r="BU37" s="98">
        <f t="shared" si="3"/>
        <v>0</v>
      </c>
      <c r="BV37" s="98">
        <f t="shared" si="3"/>
        <v>0</v>
      </c>
      <c r="BW37" s="100">
        <f t="shared" si="3"/>
        <v>0</v>
      </c>
      <c r="BX37" s="97">
        <f t="shared" si="2"/>
        <v>0</v>
      </c>
      <c r="BY37" s="98">
        <f t="shared" si="2"/>
        <v>0</v>
      </c>
      <c r="BZ37" s="98">
        <f t="shared" si="2"/>
        <v>0</v>
      </c>
      <c r="CA37" s="98">
        <f t="shared" si="2"/>
        <v>0</v>
      </c>
      <c r="CB37" s="100">
        <f t="shared" si="2"/>
        <v>0</v>
      </c>
    </row>
    <row r="38" spans="2:80" x14ac:dyDescent="0.3">
      <c r="B38" s="101" t="s">
        <v>54</v>
      </c>
      <c r="C38" s="90" t="s">
        <v>51</v>
      </c>
      <c r="D38" s="91">
        <v>4.0571207104322937</v>
      </c>
      <c r="E38" s="92">
        <v>4.5954443215568297</v>
      </c>
      <c r="F38" s="92">
        <v>3.7518427518427711</v>
      </c>
      <c r="G38" s="92">
        <v>3.387809894454219</v>
      </c>
      <c r="H38" s="93">
        <v>3.387809894454219</v>
      </c>
      <c r="I38" s="94">
        <v>0.1630544780400367</v>
      </c>
      <c r="J38" s="95">
        <v>4.912378666730044</v>
      </c>
      <c r="K38" s="95">
        <v>5.4897431646904638</v>
      </c>
      <c r="L38" s="95">
        <v>4.3037458992373878</v>
      </c>
      <c r="M38" s="93">
        <v>4.3037458992373878</v>
      </c>
      <c r="N38" s="91">
        <v>6.4761702069148441</v>
      </c>
      <c r="O38" s="92">
        <v>2.3177398002575123</v>
      </c>
      <c r="P38" s="92">
        <v>0.54672268588313866</v>
      </c>
      <c r="Q38" s="92">
        <v>3.6212022060125193</v>
      </c>
      <c r="R38" s="96">
        <v>3.6212022060125193</v>
      </c>
      <c r="S38" s="97">
        <v>2.4900000000000002</v>
      </c>
      <c r="T38" s="98">
        <v>1.6</v>
      </c>
      <c r="U38" s="98">
        <v>3.51</v>
      </c>
      <c r="V38" s="98">
        <v>3.57</v>
      </c>
      <c r="W38" s="99">
        <v>3.57</v>
      </c>
      <c r="X38" s="97">
        <v>3.5735999999999999</v>
      </c>
      <c r="Y38" s="98">
        <v>5.4840999999999998</v>
      </c>
      <c r="Z38" s="98">
        <v>5.4688149481391086</v>
      </c>
      <c r="AA38" s="98">
        <v>3.5117943258084185</v>
      </c>
      <c r="AB38" s="100">
        <v>3.5117943258084185</v>
      </c>
      <c r="AC38" s="97">
        <v>3.6975315436241587</v>
      </c>
      <c r="AD38" s="98">
        <v>4.200497132397806</v>
      </c>
      <c r="AE38" s="98">
        <v>3.9623887126296524</v>
      </c>
      <c r="AF38" s="98">
        <v>3.2940111653447306</v>
      </c>
      <c r="AG38" s="100">
        <v>3.2940111653447306</v>
      </c>
      <c r="AI38" s="91">
        <f>Tabel!AI38</f>
        <v>4.0571207104322937</v>
      </c>
      <c r="AJ38" s="92">
        <f>Tabel!AJ38</f>
        <v>4.5954443215568297</v>
      </c>
      <c r="AK38" s="92">
        <f>Tabel!AK38</f>
        <v>3.7518427518427711</v>
      </c>
      <c r="AL38" s="92">
        <f>Tabel!AL38</f>
        <v>3.387809894454219</v>
      </c>
      <c r="AM38" s="93">
        <f>Tabel!AM38</f>
        <v>3.387809894454219</v>
      </c>
      <c r="AN38" s="94">
        <f>Tabel!AN38</f>
        <v>0.1630544780400367</v>
      </c>
      <c r="AO38" s="95">
        <f>Tabel!AO38</f>
        <v>4.912378666730044</v>
      </c>
      <c r="AP38" s="95">
        <f>Tabel!AP38</f>
        <v>5.4897431646904638</v>
      </c>
      <c r="AQ38" s="95">
        <f>Tabel!AQ38</f>
        <v>4.3037458992373878</v>
      </c>
      <c r="AR38" s="93">
        <f>Tabel!AR38</f>
        <v>4.3037458992373878</v>
      </c>
      <c r="AS38" s="91">
        <f>Tabel!AS38</f>
        <v>6.4761702069148441</v>
      </c>
      <c r="AT38" s="92">
        <f>Tabel!AT38</f>
        <v>2.3177398002575123</v>
      </c>
      <c r="AU38" s="92">
        <f>Tabel!AU38</f>
        <v>0.54672268588313866</v>
      </c>
      <c r="AV38" s="92">
        <f>Tabel!AV38</f>
        <v>3.6212022060125193</v>
      </c>
      <c r="AW38" s="96">
        <f>Tabel!AW38</f>
        <v>3.6212022060125193</v>
      </c>
      <c r="AX38" s="97">
        <f>Tabel!AX38</f>
        <v>2.4856193976008356</v>
      </c>
      <c r="AY38" s="98">
        <f>Tabel!AY38</f>
        <v>1.5978908770137412</v>
      </c>
      <c r="AZ38" s="98">
        <f>Tabel!AZ38</f>
        <v>3.505234551532288</v>
      </c>
      <c r="BA38" s="98">
        <f>Tabel!BA38</f>
        <v>3.1999929462165566</v>
      </c>
      <c r="BB38" s="99">
        <f>Tabel!BB38</f>
        <v>3.1999929462165566</v>
      </c>
      <c r="BC38" s="97">
        <f>Tabel!BC38</f>
        <v>3.11</v>
      </c>
      <c r="BD38" s="98">
        <f>Tabel!BD38</f>
        <v>5.03</v>
      </c>
      <c r="BE38" s="98">
        <f>Tabel!BE38</f>
        <v>5.03</v>
      </c>
      <c r="BF38" s="98">
        <f>Tabel!BF38</f>
        <v>3.66</v>
      </c>
      <c r="BG38" s="100">
        <f>Tabel!BG38</f>
        <v>3.66</v>
      </c>
      <c r="BH38" s="97">
        <f>Tabel!BH38</f>
        <v>3.77</v>
      </c>
      <c r="BI38" s="98">
        <f>Tabel!BI38</f>
        <v>4.42</v>
      </c>
      <c r="BJ38" s="98">
        <f>Tabel!BJ38</f>
        <v>4.04</v>
      </c>
      <c r="BK38" s="98">
        <f>Tabel!BK38</f>
        <v>3.36</v>
      </c>
      <c r="BL38" s="100">
        <f>Tabel!BL38</f>
        <v>3.36</v>
      </c>
      <c r="BN38" s="97">
        <f t="shared" si="3"/>
        <v>-4.3806023991646015E-3</v>
      </c>
      <c r="BO38" s="98">
        <f t="shared" si="3"/>
        <v>-2.1091229862588712E-3</v>
      </c>
      <c r="BP38" s="98">
        <f t="shared" si="3"/>
        <v>-4.7654484677117637E-3</v>
      </c>
      <c r="BQ38" s="98">
        <f t="shared" si="3"/>
        <v>-7.0537834435668856E-6</v>
      </c>
      <c r="BR38" s="99">
        <f t="shared" si="3"/>
        <v>-7.0537834435668856E-6</v>
      </c>
      <c r="BS38" s="97">
        <f t="shared" si="3"/>
        <v>0</v>
      </c>
      <c r="BT38" s="98">
        <f t="shared" si="3"/>
        <v>0</v>
      </c>
      <c r="BU38" s="98">
        <f t="shared" si="3"/>
        <v>0</v>
      </c>
      <c r="BV38" s="98">
        <f t="shared" si="3"/>
        <v>0</v>
      </c>
      <c r="BW38" s="100">
        <f t="shared" si="3"/>
        <v>0</v>
      </c>
      <c r="BX38" s="97">
        <f t="shared" si="2"/>
        <v>0</v>
      </c>
      <c r="BY38" s="98">
        <f t="shared" si="2"/>
        <v>0</v>
      </c>
      <c r="BZ38" s="98">
        <f t="shared" si="2"/>
        <v>0</v>
      </c>
      <c r="CA38" s="98">
        <f t="shared" si="2"/>
        <v>0</v>
      </c>
      <c r="CB38" s="100">
        <f t="shared" si="2"/>
        <v>0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CB38"/>
  <sheetViews>
    <sheetView showGridLines="0" tabSelected="1" zoomScale="85" zoomScaleNormal="85" workbookViewId="0">
      <pane xSplit="38" ySplit="4" topLeftCell="AM5" activePane="bottomRight" state="frozen"/>
      <selection pane="topRight" activeCell="AH1" sqref="AH1"/>
      <selection pane="bottomLeft" activeCell="A5" sqref="A5"/>
      <selection pane="bottomRight" activeCell="BG30" sqref="BG30"/>
    </sheetView>
  </sheetViews>
  <sheetFormatPr defaultRowHeight="14.4" outlineLevelCol="1" x14ac:dyDescent="0.3"/>
  <cols>
    <col min="1" max="1" width="2.5546875" customWidth="1"/>
    <col min="2" max="2" width="35.88671875" bestFit="1" customWidth="1"/>
    <col min="3" max="3" width="0" hidden="1" customWidth="1"/>
    <col min="4" max="7" width="9.109375" hidden="1" customWidth="1" outlineLevel="1"/>
    <col min="8" max="8" width="0" hidden="1" customWidth="1" collapsed="1"/>
    <col min="9" max="12" width="9.109375" hidden="1" customWidth="1" outlineLevel="1"/>
    <col min="13" max="13" width="0" hidden="1" customWidth="1" collapsed="1"/>
    <col min="14" max="17" width="9.109375" hidden="1" customWidth="1" outlineLevel="1"/>
    <col min="18" max="18" width="0" hidden="1" customWidth="1" collapsed="1"/>
    <col min="19" max="22" width="9.109375" hidden="1" customWidth="1" outlineLevel="1"/>
    <col min="23" max="23" width="0" hidden="1" customWidth="1" collapsed="1"/>
    <col min="24" max="27" width="9.109375" hidden="1" customWidth="1" outlineLevel="1"/>
    <col min="28" max="28" width="0" hidden="1" customWidth="1" collapsed="1"/>
    <col min="29" max="32" width="9.109375" hidden="1" customWidth="1" outlineLevel="1"/>
    <col min="33" max="33" width="0" hidden="1" customWidth="1" collapsed="1"/>
    <col min="34" max="34" width="0" hidden="1" customWidth="1"/>
    <col min="35" max="38" width="9.109375" hidden="1" customWidth="1" outlineLevel="1"/>
    <col min="39" max="39" width="9.109375" collapsed="1"/>
    <col min="40" max="43" width="9.109375" hidden="1" customWidth="1" outlineLevel="1"/>
    <col min="44" max="44" width="9.109375" collapsed="1"/>
    <col min="45" max="48" width="9.109375" hidden="1" customWidth="1" outlineLevel="1"/>
    <col min="49" max="49" width="9.109375" collapsed="1"/>
    <col min="50" max="53" width="9.109375" customWidth="1" outlineLevel="1"/>
    <col min="55" max="58" width="9.109375" customWidth="1" outlineLevel="1"/>
    <col min="60" max="63" width="9.109375" customWidth="1" outlineLevel="1"/>
    <col min="66" max="69" width="9.109375" hidden="1" customWidth="1" outlineLevel="1"/>
    <col min="70" max="70" width="9.109375" collapsed="1"/>
    <col min="71" max="74" width="9.109375" customWidth="1" outlineLevel="1"/>
    <col min="76" max="79" width="9.109375" customWidth="1" outlineLevel="1"/>
  </cols>
  <sheetData>
    <row r="2" spans="2:80" ht="15.6" x14ac:dyDescent="0.3">
      <c r="H2" s="1" t="s">
        <v>66</v>
      </c>
      <c r="AM2" s="1" t="s">
        <v>62</v>
      </c>
      <c r="BN2" s="1"/>
    </row>
    <row r="3" spans="2:80" ht="15.6" x14ac:dyDescent="0.3">
      <c r="H3" s="2" t="s">
        <v>0</v>
      </c>
      <c r="AM3" s="2" t="s">
        <v>63</v>
      </c>
      <c r="BN3" s="2" t="s">
        <v>1</v>
      </c>
    </row>
    <row r="4" spans="2:80" x14ac:dyDescent="0.3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>
        <v>2018</v>
      </c>
      <c r="I4" s="5" t="s">
        <v>8</v>
      </c>
      <c r="J4" s="5" t="s">
        <v>9</v>
      </c>
      <c r="K4" s="5" t="s">
        <v>10</v>
      </c>
      <c r="L4" s="5" t="s">
        <v>11</v>
      </c>
      <c r="M4" s="6">
        <v>2019</v>
      </c>
      <c r="N4" s="5" t="s">
        <v>12</v>
      </c>
      <c r="O4" s="5" t="s">
        <v>13</v>
      </c>
      <c r="P4" s="5" t="s">
        <v>14</v>
      </c>
      <c r="Q4" s="5" t="s">
        <v>15</v>
      </c>
      <c r="R4" s="6">
        <v>2020</v>
      </c>
      <c r="S4" s="5" t="s">
        <v>16</v>
      </c>
      <c r="T4" s="5" t="s">
        <v>17</v>
      </c>
      <c r="U4" s="5" t="s">
        <v>18</v>
      </c>
      <c r="V4" s="5" t="s">
        <v>19</v>
      </c>
      <c r="W4" s="6">
        <v>2021</v>
      </c>
      <c r="X4" s="5" t="s">
        <v>20</v>
      </c>
      <c r="Y4" s="5" t="s">
        <v>21</v>
      </c>
      <c r="Z4" s="5" t="s">
        <v>22</v>
      </c>
      <c r="AA4" s="5" t="s">
        <v>23</v>
      </c>
      <c r="AB4" s="6">
        <v>2022</v>
      </c>
      <c r="AC4" s="5" t="s">
        <v>56</v>
      </c>
      <c r="AD4" s="5" t="s">
        <v>57</v>
      </c>
      <c r="AE4" s="5" t="s">
        <v>58</v>
      </c>
      <c r="AF4" s="5" t="s">
        <v>59</v>
      </c>
      <c r="AG4" s="6">
        <v>2023</v>
      </c>
      <c r="AI4" s="5" t="s">
        <v>4</v>
      </c>
      <c r="AJ4" s="5" t="s">
        <v>5</v>
      </c>
      <c r="AK4" s="5" t="s">
        <v>6</v>
      </c>
      <c r="AL4" s="5" t="s">
        <v>7</v>
      </c>
      <c r="AM4" s="6">
        <v>2018</v>
      </c>
      <c r="AN4" s="5" t="s">
        <v>8</v>
      </c>
      <c r="AO4" s="5" t="s">
        <v>9</v>
      </c>
      <c r="AP4" s="5" t="s">
        <v>10</v>
      </c>
      <c r="AQ4" s="5" t="s">
        <v>11</v>
      </c>
      <c r="AR4" s="6">
        <v>2019</v>
      </c>
      <c r="AS4" s="5" t="s">
        <v>12</v>
      </c>
      <c r="AT4" s="5" t="s">
        <v>13</v>
      </c>
      <c r="AU4" s="5" t="s">
        <v>14</v>
      </c>
      <c r="AV4" s="5" t="s">
        <v>15</v>
      </c>
      <c r="AW4" s="6">
        <v>2020</v>
      </c>
      <c r="AX4" s="5" t="s">
        <v>16</v>
      </c>
      <c r="AY4" s="5" t="s">
        <v>17</v>
      </c>
      <c r="AZ4" s="5" t="s">
        <v>18</v>
      </c>
      <c r="BA4" s="5" t="s">
        <v>19</v>
      </c>
      <c r="BB4" s="6">
        <v>2021</v>
      </c>
      <c r="BC4" s="5" t="s">
        <v>20</v>
      </c>
      <c r="BD4" s="5" t="s">
        <v>21</v>
      </c>
      <c r="BE4" s="5" t="s">
        <v>22</v>
      </c>
      <c r="BF4" s="5" t="s">
        <v>23</v>
      </c>
      <c r="BG4" s="6">
        <v>2022</v>
      </c>
      <c r="BH4" s="5" t="s">
        <v>56</v>
      </c>
      <c r="BI4" s="5" t="s">
        <v>57</v>
      </c>
      <c r="BJ4" s="5" t="s">
        <v>58</v>
      </c>
      <c r="BK4" s="5" t="s">
        <v>59</v>
      </c>
      <c r="BL4" s="6">
        <v>2023</v>
      </c>
      <c r="BN4" s="5" t="s">
        <v>16</v>
      </c>
      <c r="BO4" s="5" t="s">
        <v>17</v>
      </c>
      <c r="BP4" s="5" t="s">
        <v>18</v>
      </c>
      <c r="BQ4" s="5" t="s">
        <v>19</v>
      </c>
      <c r="BR4" s="6">
        <v>2021</v>
      </c>
      <c r="BS4" s="5" t="s">
        <v>20</v>
      </c>
      <c r="BT4" s="5" t="s">
        <v>21</v>
      </c>
      <c r="BU4" s="5" t="s">
        <v>22</v>
      </c>
      <c r="BV4" s="5" t="s">
        <v>23</v>
      </c>
      <c r="BW4" s="6">
        <v>2022</v>
      </c>
      <c r="BX4" s="5" t="s">
        <v>56</v>
      </c>
      <c r="BY4" s="5" t="s">
        <v>57</v>
      </c>
      <c r="BZ4" s="5" t="s">
        <v>58</v>
      </c>
      <c r="CA4" s="5" t="s">
        <v>59</v>
      </c>
      <c r="CB4" s="6">
        <v>2023</v>
      </c>
    </row>
    <row r="5" spans="2:80" x14ac:dyDescent="0.3">
      <c r="B5" s="7" t="s">
        <v>24</v>
      </c>
    </row>
    <row r="6" spans="2:80" x14ac:dyDescent="0.3">
      <c r="B6" s="8" t="s">
        <v>25</v>
      </c>
      <c r="C6" s="9" t="s">
        <v>26</v>
      </c>
      <c r="D6" s="10">
        <v>3.898466482999674</v>
      </c>
      <c r="E6" s="11">
        <v>3.6973677479997802</v>
      </c>
      <c r="F6" s="11">
        <v>3.457830465999634</v>
      </c>
      <c r="G6" s="11">
        <v>3.3563353019996356</v>
      </c>
      <c r="H6" s="12">
        <v>3.6024999997496812</v>
      </c>
      <c r="I6" s="13">
        <v>2.8790300548984162</v>
      </c>
      <c r="J6" s="14">
        <v>2.734028717362055</v>
      </c>
      <c r="K6" s="14">
        <v>2.8210084604779078</v>
      </c>
      <c r="L6" s="14">
        <v>2.6219327672616197</v>
      </c>
      <c r="M6" s="15">
        <v>2.7639999999999993</v>
      </c>
      <c r="N6" s="13">
        <v>-1.5424130571616199</v>
      </c>
      <c r="O6" s="14">
        <v>-8.6726777292667094</v>
      </c>
      <c r="P6" s="14">
        <v>-2.0681017649251601</v>
      </c>
      <c r="Q6" s="14">
        <v>-0.50461135723298101</v>
      </c>
      <c r="R6" s="15">
        <v>-3.1969509771466176</v>
      </c>
      <c r="S6" s="16">
        <v>3.4299999999999997</v>
      </c>
      <c r="T6" s="17">
        <v>12.21000000000001</v>
      </c>
      <c r="U6" s="17">
        <v>4.4100000000000028</v>
      </c>
      <c r="V6" s="17">
        <v>2.5500000000000078</v>
      </c>
      <c r="W6" s="18">
        <v>5.65</v>
      </c>
      <c r="X6" s="19">
        <v>3.37</v>
      </c>
      <c r="Y6" s="20">
        <v>3.98</v>
      </c>
      <c r="Z6" s="17">
        <v>4.8</v>
      </c>
      <c r="AA6" s="17">
        <v>5.41</v>
      </c>
      <c r="AB6" s="21">
        <v>4.3899999999999997</v>
      </c>
      <c r="AC6" s="19">
        <v>4.9400000000000004</v>
      </c>
      <c r="AD6" s="20">
        <v>4.0999999999999996</v>
      </c>
      <c r="AE6" s="17">
        <v>3.25</v>
      </c>
      <c r="AF6" s="17">
        <v>2.4500000000000002</v>
      </c>
      <c r="AG6" s="21">
        <v>3.69</v>
      </c>
      <c r="AI6" s="10">
        <f>Tabel!AI6</f>
        <v>3.898466482999674</v>
      </c>
      <c r="AJ6" s="11">
        <f>Tabel!AJ6</f>
        <v>3.6973677479997802</v>
      </c>
      <c r="AK6" s="11">
        <f>Tabel!AK6</f>
        <v>3.457830465999634</v>
      </c>
      <c r="AL6" s="11">
        <f>Tabel!AL6</f>
        <v>3.3563353019996356</v>
      </c>
      <c r="AM6" s="12">
        <f>Tabel!AM6</f>
        <v>3.6024999997496812</v>
      </c>
      <c r="AN6" s="13">
        <f>Tabel!AN6</f>
        <v>2.8790300548984162</v>
      </c>
      <c r="AO6" s="14">
        <f>Tabel!AO6</f>
        <v>2.734028717362055</v>
      </c>
      <c r="AP6" s="14">
        <f>Tabel!AP6</f>
        <v>2.8210084604779078</v>
      </c>
      <c r="AQ6" s="14">
        <f>Tabel!AQ6</f>
        <v>2.6219327672616197</v>
      </c>
      <c r="AR6" s="15">
        <f>Tabel!AR6</f>
        <v>2.7639999999999993</v>
      </c>
      <c r="AS6" s="13">
        <f>Tabel!AS6</f>
        <v>-1.5924130571616206</v>
      </c>
      <c r="AT6" s="14">
        <f>Tabel!AT6</f>
        <v>-8.7226777292667066</v>
      </c>
      <c r="AU6" s="14">
        <f>Tabel!AU6</f>
        <v>-2.1181017649251599</v>
      </c>
      <c r="AV6" s="14">
        <f>Tabel!AV6</f>
        <v>-0.55461135723298105</v>
      </c>
      <c r="AW6" s="15">
        <f>Tabel!AW6</f>
        <v>-3.2469509771466165</v>
      </c>
      <c r="AX6" s="16">
        <f>Tabel!AX6</f>
        <v>3.43</v>
      </c>
      <c r="AY6" s="17">
        <f>Tabel!AY6</f>
        <v>12.21</v>
      </c>
      <c r="AZ6" s="17">
        <f>Tabel!AZ6</f>
        <v>4.41</v>
      </c>
      <c r="BA6" s="17">
        <f>Tabel!BA6</f>
        <v>2.5499999999999998</v>
      </c>
      <c r="BB6" s="18">
        <f>Tabel!BB6</f>
        <v>5.65</v>
      </c>
      <c r="BC6" s="19">
        <f>Tabel!BC6</f>
        <v>3.37</v>
      </c>
      <c r="BD6" s="20">
        <f>Tabel!BD6</f>
        <v>3.98</v>
      </c>
      <c r="BE6" s="17">
        <f>Tabel!BE6</f>
        <v>4.8</v>
      </c>
      <c r="BF6" s="17">
        <f>Tabel!BF6</f>
        <v>5.41</v>
      </c>
      <c r="BG6" s="21">
        <f>Tabel!BG6</f>
        <v>4.3899999999999997</v>
      </c>
      <c r="BH6" s="19">
        <f>Tabel!BH6</f>
        <v>4.9400000000000004</v>
      </c>
      <c r="BI6" s="20">
        <f>Tabel!BI6</f>
        <v>4.0999999999999996</v>
      </c>
      <c r="BJ6" s="17">
        <f>Tabel!BJ6</f>
        <v>3.25</v>
      </c>
      <c r="BK6" s="17">
        <f>Tabel!BK6</f>
        <v>2.4500000000000002</v>
      </c>
      <c r="BL6" s="21">
        <f>Tabel!BL6</f>
        <v>3.69</v>
      </c>
      <c r="BN6" s="16">
        <f t="shared" ref="BN6:CB21" si="0">AX6-S6</f>
        <v>0</v>
      </c>
      <c r="BO6" s="17">
        <f t="shared" si="0"/>
        <v>0</v>
      </c>
      <c r="BP6" s="17">
        <f t="shared" si="0"/>
        <v>0</v>
      </c>
      <c r="BQ6" s="17">
        <f t="shared" si="0"/>
        <v>-7.9936057773011271E-15</v>
      </c>
      <c r="BR6" s="18">
        <f t="shared" si="0"/>
        <v>0</v>
      </c>
      <c r="BS6" s="19">
        <f t="shared" si="0"/>
        <v>0</v>
      </c>
      <c r="BT6" s="20">
        <f t="shared" si="0"/>
        <v>0</v>
      </c>
      <c r="BU6" s="17">
        <f t="shared" si="0"/>
        <v>0</v>
      </c>
      <c r="BV6" s="17">
        <f t="shared" si="0"/>
        <v>0</v>
      </c>
      <c r="BW6" s="21">
        <f t="shared" si="0"/>
        <v>0</v>
      </c>
      <c r="BX6" s="19">
        <f t="shared" si="0"/>
        <v>0</v>
      </c>
      <c r="BY6" s="20">
        <f t="shared" si="0"/>
        <v>0</v>
      </c>
      <c r="BZ6" s="17">
        <f t="shared" si="0"/>
        <v>0</v>
      </c>
      <c r="CA6" s="17">
        <f t="shared" si="0"/>
        <v>0</v>
      </c>
      <c r="CB6" s="21">
        <f t="shared" si="0"/>
        <v>0</v>
      </c>
    </row>
    <row r="7" spans="2:80" x14ac:dyDescent="0.3">
      <c r="B7" s="22" t="s">
        <v>27</v>
      </c>
      <c r="C7" s="23" t="s">
        <v>28</v>
      </c>
      <c r="D7" s="24">
        <v>64</v>
      </c>
      <c r="E7" s="25">
        <v>73</v>
      </c>
      <c r="F7" s="25">
        <v>77</v>
      </c>
      <c r="G7" s="25">
        <v>69</v>
      </c>
      <c r="H7" s="26">
        <v>70.75</v>
      </c>
      <c r="I7" s="24">
        <v>58.334062500000002</v>
      </c>
      <c r="J7" s="25">
        <v>67.099999999999994</v>
      </c>
      <c r="K7" s="25">
        <v>59.97999999999999</v>
      </c>
      <c r="L7" s="25">
        <v>60.705151520000001</v>
      </c>
      <c r="M7" s="27">
        <v>61.529803505000004</v>
      </c>
      <c r="N7" s="24">
        <v>51.409999999999989</v>
      </c>
      <c r="O7" s="25">
        <v>31.58</v>
      </c>
      <c r="P7" s="25">
        <v>41.879999999999988</v>
      </c>
      <c r="Q7" s="25">
        <v>43.13</v>
      </c>
      <c r="R7" s="27">
        <v>41.999999999999993</v>
      </c>
      <c r="S7" s="28">
        <v>60.11</v>
      </c>
      <c r="T7" s="29">
        <v>66.569999999999993</v>
      </c>
      <c r="U7" s="29">
        <v>70.69</v>
      </c>
      <c r="V7" s="29">
        <v>77.459999999999994</v>
      </c>
      <c r="W7" s="30">
        <v>68.709999999999994</v>
      </c>
      <c r="X7" s="28">
        <v>73</v>
      </c>
      <c r="Y7" s="29">
        <v>65</v>
      </c>
      <c r="Z7" s="29">
        <v>64</v>
      </c>
      <c r="AA7" s="29">
        <v>63</v>
      </c>
      <c r="AB7" s="31">
        <v>66.25</v>
      </c>
      <c r="AC7" s="28">
        <v>62</v>
      </c>
      <c r="AD7" s="29">
        <v>61</v>
      </c>
      <c r="AE7" s="29">
        <v>62</v>
      </c>
      <c r="AF7" s="29">
        <v>64</v>
      </c>
      <c r="AG7" s="31">
        <v>62.25</v>
      </c>
      <c r="AI7" s="24">
        <f>Tabel!AI7</f>
        <v>64</v>
      </c>
      <c r="AJ7" s="25">
        <f>Tabel!AJ7</f>
        <v>73</v>
      </c>
      <c r="AK7" s="25">
        <f>Tabel!AK7</f>
        <v>77</v>
      </c>
      <c r="AL7" s="25">
        <f>Tabel!AL7</f>
        <v>69</v>
      </c>
      <c r="AM7" s="26">
        <f>Tabel!AM7</f>
        <v>70.75</v>
      </c>
      <c r="AN7" s="24">
        <f>Tabel!AN7</f>
        <v>58.334062500000002</v>
      </c>
      <c r="AO7" s="25">
        <f>Tabel!AO7</f>
        <v>67.099999999999994</v>
      </c>
      <c r="AP7" s="25">
        <f>Tabel!AP7</f>
        <v>59.97999999999999</v>
      </c>
      <c r="AQ7" s="25">
        <f>Tabel!AQ7</f>
        <v>60.705151520000001</v>
      </c>
      <c r="AR7" s="27">
        <f>Tabel!AR7</f>
        <v>61.529803505000004</v>
      </c>
      <c r="AS7" s="24">
        <f>Tabel!AS7</f>
        <v>51.409999999999989</v>
      </c>
      <c r="AT7" s="25">
        <f>Tabel!AT7</f>
        <v>31.58</v>
      </c>
      <c r="AU7" s="25">
        <f>Tabel!AU7</f>
        <v>41.879999999999988</v>
      </c>
      <c r="AV7" s="25">
        <f>Tabel!AV7</f>
        <v>43.13</v>
      </c>
      <c r="AW7" s="27">
        <f>Tabel!AW7</f>
        <v>41.999999999999993</v>
      </c>
      <c r="AX7" s="28">
        <f>Tabel!AX7</f>
        <v>60.11</v>
      </c>
      <c r="AY7" s="29">
        <f>Tabel!AY7</f>
        <v>66.569999999999993</v>
      </c>
      <c r="AZ7" s="29">
        <f>Tabel!AZ7</f>
        <v>70.69</v>
      </c>
      <c r="BA7" s="29">
        <f>Tabel!BA7</f>
        <v>77.459999999999994</v>
      </c>
      <c r="BB7" s="30">
        <f>Tabel!BB7</f>
        <v>68.709999999999994</v>
      </c>
      <c r="BC7" s="28">
        <f>Tabel!BC7</f>
        <v>73</v>
      </c>
      <c r="BD7" s="29">
        <f>Tabel!BD7</f>
        <v>65</v>
      </c>
      <c r="BE7" s="29">
        <f>Tabel!BE7</f>
        <v>64</v>
      </c>
      <c r="BF7" s="29">
        <f>Tabel!BF7</f>
        <v>63</v>
      </c>
      <c r="BG7" s="31">
        <f>Tabel!BG7</f>
        <v>66.25</v>
      </c>
      <c r="BH7" s="28">
        <f>Tabel!BH7</f>
        <v>62</v>
      </c>
      <c r="BI7" s="29">
        <f>Tabel!BI7</f>
        <v>61</v>
      </c>
      <c r="BJ7" s="29">
        <f>Tabel!BJ7</f>
        <v>62</v>
      </c>
      <c r="BK7" s="29">
        <f>Tabel!BK7</f>
        <v>64</v>
      </c>
      <c r="BL7" s="31">
        <f>Tabel!BL7</f>
        <v>62.25</v>
      </c>
      <c r="BN7" s="28">
        <f t="shared" si="0"/>
        <v>0</v>
      </c>
      <c r="BO7" s="29">
        <f t="shared" si="0"/>
        <v>0</v>
      </c>
      <c r="BP7" s="29">
        <f t="shared" si="0"/>
        <v>0</v>
      </c>
      <c r="BQ7" s="29">
        <f t="shared" si="0"/>
        <v>0</v>
      </c>
      <c r="BR7" s="30">
        <f t="shared" si="0"/>
        <v>0</v>
      </c>
      <c r="BS7" s="28">
        <f t="shared" si="0"/>
        <v>0</v>
      </c>
      <c r="BT7" s="29">
        <f t="shared" si="0"/>
        <v>0</v>
      </c>
      <c r="BU7" s="29">
        <f t="shared" si="0"/>
        <v>0</v>
      </c>
      <c r="BV7" s="29">
        <f t="shared" si="0"/>
        <v>0</v>
      </c>
      <c r="BW7" s="31">
        <f t="shared" si="0"/>
        <v>0</v>
      </c>
      <c r="BX7" s="28">
        <f t="shared" si="0"/>
        <v>0</v>
      </c>
      <c r="BY7" s="29">
        <f t="shared" si="0"/>
        <v>0</v>
      </c>
      <c r="BZ7" s="29">
        <f t="shared" si="0"/>
        <v>0</v>
      </c>
      <c r="CA7" s="29">
        <f t="shared" si="0"/>
        <v>0</v>
      </c>
      <c r="CB7" s="31">
        <f t="shared" si="0"/>
        <v>0</v>
      </c>
    </row>
    <row r="8" spans="2:80" x14ac:dyDescent="0.3">
      <c r="B8" s="8" t="s">
        <v>29</v>
      </c>
      <c r="C8" s="9" t="s">
        <v>26</v>
      </c>
      <c r="D8" s="13">
        <v>-1.1127180920000423</v>
      </c>
      <c r="E8" s="14">
        <v>4.7889722979995941</v>
      </c>
      <c r="F8" s="14">
        <v>-2.7424075920003954</v>
      </c>
      <c r="G8" s="14">
        <v>-12.264120100000198</v>
      </c>
      <c r="H8" s="12">
        <v>-2.8325683715002605</v>
      </c>
      <c r="I8" s="13">
        <v>-6.131713679000006</v>
      </c>
      <c r="J8" s="14">
        <v>-4.6891540770002793</v>
      </c>
      <c r="K8" s="14">
        <v>-6.8323173980001979</v>
      </c>
      <c r="L8" s="32">
        <v>5.6379030239999128</v>
      </c>
      <c r="M8" s="15">
        <v>-3.0038205325001424</v>
      </c>
      <c r="N8" s="13">
        <v>1.4600000000000168</v>
      </c>
      <c r="O8" s="14">
        <v>-10.409999999999975</v>
      </c>
      <c r="P8" s="14">
        <v>-1.7200000000000104</v>
      </c>
      <c r="Q8" s="32">
        <v>7.4900000000000189</v>
      </c>
      <c r="R8" s="15">
        <v>-0.79499999999998772</v>
      </c>
      <c r="S8" s="16">
        <v>23.730000000000008</v>
      </c>
      <c r="T8" s="17">
        <v>58.519999999999996</v>
      </c>
      <c r="U8" s="17">
        <v>79.540000000000006</v>
      </c>
      <c r="V8" s="33">
        <v>76.549999999999983</v>
      </c>
      <c r="W8" s="18">
        <v>59.59</v>
      </c>
      <c r="X8" s="19">
        <v>30.58</v>
      </c>
      <c r="Y8" s="20">
        <v>7.89</v>
      </c>
      <c r="Z8" s="20">
        <v>-9.11</v>
      </c>
      <c r="AA8" s="20">
        <v>-18.34</v>
      </c>
      <c r="AB8" s="21">
        <v>2.76</v>
      </c>
      <c r="AC8" s="19">
        <v>-13.04</v>
      </c>
      <c r="AD8" s="20">
        <v>-8.42</v>
      </c>
      <c r="AE8" s="20">
        <v>-2.97</v>
      </c>
      <c r="AF8" s="20">
        <v>-3.97</v>
      </c>
      <c r="AG8" s="21">
        <v>-7.1</v>
      </c>
      <c r="AI8" s="13">
        <f>Tabel!AI8</f>
        <v>-1.1127180920000423</v>
      </c>
      <c r="AJ8" s="14">
        <f>Tabel!AJ8</f>
        <v>4.7889722979995941</v>
      </c>
      <c r="AK8" s="14">
        <f>Tabel!AK8</f>
        <v>-2.7424075920003954</v>
      </c>
      <c r="AL8" s="14">
        <f>Tabel!AL8</f>
        <v>-12.264120100000198</v>
      </c>
      <c r="AM8" s="12">
        <f>Tabel!AM8</f>
        <v>-2.8325683715002605</v>
      </c>
      <c r="AN8" s="13">
        <f>Tabel!AN8</f>
        <v>-6.131713679000006</v>
      </c>
      <c r="AO8" s="14">
        <f>Tabel!AO8</f>
        <v>-4.6891540770002793</v>
      </c>
      <c r="AP8" s="14">
        <f>Tabel!AP8</f>
        <v>-6.8323173980001979</v>
      </c>
      <c r="AQ8" s="32">
        <f>Tabel!AQ8</f>
        <v>5.6379030239999128</v>
      </c>
      <c r="AR8" s="15">
        <f>Tabel!AR8</f>
        <v>-3.0038205325001424</v>
      </c>
      <c r="AS8" s="13">
        <f>Tabel!AS8</f>
        <v>1.4600000000000168</v>
      </c>
      <c r="AT8" s="14">
        <f>Tabel!AT8</f>
        <v>-10.409999999999975</v>
      </c>
      <c r="AU8" s="14">
        <f>Tabel!AU8</f>
        <v>-1.7200000000000104</v>
      </c>
      <c r="AV8" s="32">
        <f>Tabel!AV8</f>
        <v>7.4900000000000189</v>
      </c>
      <c r="AW8" s="15">
        <f>Tabel!AW8</f>
        <v>-0.79499999999998772</v>
      </c>
      <c r="AX8" s="16">
        <f>Tabel!AX8</f>
        <v>23.73</v>
      </c>
      <c r="AY8" s="17">
        <f>Tabel!AY8</f>
        <v>58.52</v>
      </c>
      <c r="AZ8" s="17">
        <f>Tabel!AZ8</f>
        <v>79.540000000000006</v>
      </c>
      <c r="BA8" s="33">
        <f>Tabel!BA8</f>
        <v>76.55</v>
      </c>
      <c r="BB8" s="18">
        <f>Tabel!BB8</f>
        <v>59.59</v>
      </c>
      <c r="BC8" s="19">
        <f>Tabel!BC8</f>
        <v>30.58</v>
      </c>
      <c r="BD8" s="20">
        <f>Tabel!BD8</f>
        <v>7.89</v>
      </c>
      <c r="BE8" s="20">
        <f>Tabel!BE8</f>
        <v>-9.11</v>
      </c>
      <c r="BF8" s="20">
        <f>Tabel!BF8</f>
        <v>-18.34</v>
      </c>
      <c r="BG8" s="21">
        <f>Tabel!BG8</f>
        <v>2.76</v>
      </c>
      <c r="BH8" s="19">
        <f>Tabel!BH8</f>
        <v>-13.04</v>
      </c>
      <c r="BI8" s="20">
        <f>Tabel!BI8</f>
        <v>-8.42</v>
      </c>
      <c r="BJ8" s="20">
        <f>Tabel!BJ8</f>
        <v>-2.97</v>
      </c>
      <c r="BK8" s="20">
        <f>Tabel!BK8</f>
        <v>-3.97</v>
      </c>
      <c r="BL8" s="21">
        <f>Tabel!BL8</f>
        <v>-7.1</v>
      </c>
      <c r="BN8" s="16">
        <f t="shared" si="0"/>
        <v>0</v>
      </c>
      <c r="BO8" s="17">
        <f t="shared" si="0"/>
        <v>0</v>
      </c>
      <c r="BP8" s="17">
        <f t="shared" si="0"/>
        <v>0</v>
      </c>
      <c r="BQ8" s="33">
        <f t="shared" si="0"/>
        <v>0</v>
      </c>
      <c r="BR8" s="18">
        <f t="shared" si="0"/>
        <v>0</v>
      </c>
      <c r="BS8" s="19">
        <f t="shared" si="0"/>
        <v>0</v>
      </c>
      <c r="BT8" s="20">
        <f t="shared" si="0"/>
        <v>0</v>
      </c>
      <c r="BU8" s="20">
        <f t="shared" si="0"/>
        <v>0</v>
      </c>
      <c r="BV8" s="20">
        <f t="shared" si="0"/>
        <v>0</v>
      </c>
      <c r="BW8" s="21">
        <f t="shared" si="0"/>
        <v>0</v>
      </c>
      <c r="BX8" s="19">
        <f t="shared" si="0"/>
        <v>0</v>
      </c>
      <c r="BY8" s="20">
        <f t="shared" si="0"/>
        <v>0</v>
      </c>
      <c r="BZ8" s="20">
        <f t="shared" si="0"/>
        <v>0</v>
      </c>
      <c r="CA8" s="20">
        <f t="shared" si="0"/>
        <v>0</v>
      </c>
      <c r="CB8" s="21">
        <f t="shared" si="0"/>
        <v>0</v>
      </c>
    </row>
    <row r="9" spans="2:80" x14ac:dyDescent="0.3">
      <c r="B9" s="8" t="s">
        <v>30</v>
      </c>
      <c r="C9" s="9" t="s">
        <v>31</v>
      </c>
      <c r="D9" s="34">
        <v>1.75</v>
      </c>
      <c r="E9" s="35">
        <v>2</v>
      </c>
      <c r="F9" s="35">
        <v>2.25</v>
      </c>
      <c r="G9" s="35">
        <v>2.5</v>
      </c>
      <c r="H9" s="36">
        <v>2.5</v>
      </c>
      <c r="I9" s="34">
        <v>2.5</v>
      </c>
      <c r="J9" s="35">
        <v>2.5</v>
      </c>
      <c r="K9" s="35">
        <v>2</v>
      </c>
      <c r="L9" s="35">
        <v>1.75</v>
      </c>
      <c r="M9" s="37">
        <v>1.75</v>
      </c>
      <c r="N9" s="34">
        <v>0.25</v>
      </c>
      <c r="O9" s="35">
        <v>0.25</v>
      </c>
      <c r="P9" s="35">
        <v>0.25</v>
      </c>
      <c r="Q9" s="35">
        <v>0.25</v>
      </c>
      <c r="R9" s="37">
        <v>0.25</v>
      </c>
      <c r="S9" s="38">
        <v>0.25</v>
      </c>
      <c r="T9" s="39">
        <v>0.25</v>
      </c>
      <c r="U9" s="39">
        <v>0.25</v>
      </c>
      <c r="V9" s="39">
        <v>0.25</v>
      </c>
      <c r="W9" s="40">
        <v>0.25</v>
      </c>
      <c r="X9" s="38">
        <v>0.5</v>
      </c>
      <c r="Y9" s="39">
        <v>0.75</v>
      </c>
      <c r="Z9" s="39">
        <v>1</v>
      </c>
      <c r="AA9" s="39">
        <v>1</v>
      </c>
      <c r="AB9" s="41">
        <v>1</v>
      </c>
      <c r="AC9" s="38">
        <v>1.25</v>
      </c>
      <c r="AD9" s="39">
        <v>1.5</v>
      </c>
      <c r="AE9" s="39">
        <v>1.5</v>
      </c>
      <c r="AF9" s="39">
        <v>1.75</v>
      </c>
      <c r="AG9" s="41">
        <v>1.75</v>
      </c>
      <c r="AI9" s="34">
        <f>Tabel!AI9</f>
        <v>1.75</v>
      </c>
      <c r="AJ9" s="35">
        <f>Tabel!AJ9</f>
        <v>2</v>
      </c>
      <c r="AK9" s="35">
        <f>Tabel!AK9</f>
        <v>2.25</v>
      </c>
      <c r="AL9" s="35">
        <f>Tabel!AL9</f>
        <v>2.5</v>
      </c>
      <c r="AM9" s="36">
        <f>Tabel!AM9</f>
        <v>2.5</v>
      </c>
      <c r="AN9" s="34">
        <f>Tabel!AN9</f>
        <v>2.5</v>
      </c>
      <c r="AO9" s="35">
        <f>Tabel!AO9</f>
        <v>2.5</v>
      </c>
      <c r="AP9" s="35">
        <f>Tabel!AP9</f>
        <v>2</v>
      </c>
      <c r="AQ9" s="35">
        <f>Tabel!AQ9</f>
        <v>1.75</v>
      </c>
      <c r="AR9" s="37">
        <f>Tabel!AR9</f>
        <v>1.75</v>
      </c>
      <c r="AS9" s="34">
        <f>Tabel!AS9</f>
        <v>0.25</v>
      </c>
      <c r="AT9" s="35">
        <f>Tabel!AT9</f>
        <v>0.25</v>
      </c>
      <c r="AU9" s="35">
        <f>Tabel!AU9</f>
        <v>0.25</v>
      </c>
      <c r="AV9" s="35">
        <f>Tabel!AV9</f>
        <v>0.25</v>
      </c>
      <c r="AW9" s="37">
        <f>Tabel!AW9</f>
        <v>0.25</v>
      </c>
      <c r="AX9" s="38">
        <f>Tabel!AX9</f>
        <v>0.25</v>
      </c>
      <c r="AY9" s="39">
        <f>Tabel!AY9</f>
        <v>0.25</v>
      </c>
      <c r="AZ9" s="39">
        <f>Tabel!AZ9</f>
        <v>0.25</v>
      </c>
      <c r="BA9" s="39">
        <f>Tabel!BA9</f>
        <v>0.25</v>
      </c>
      <c r="BB9" s="40">
        <f>Tabel!BB9</f>
        <v>0.25</v>
      </c>
      <c r="BC9" s="38">
        <f>Tabel!BC9</f>
        <v>0.5</v>
      </c>
      <c r="BD9" s="39">
        <f>Tabel!BD9</f>
        <v>0.75</v>
      </c>
      <c r="BE9" s="39">
        <f>Tabel!BE9</f>
        <v>1</v>
      </c>
      <c r="BF9" s="39">
        <f>Tabel!BF9</f>
        <v>1.25</v>
      </c>
      <c r="BG9" s="41">
        <f>Tabel!BG9</f>
        <v>1.25</v>
      </c>
      <c r="BH9" s="38">
        <f>Tabel!BH9</f>
        <v>1.5</v>
      </c>
      <c r="BI9" s="39">
        <f>Tabel!BI9</f>
        <v>1.75</v>
      </c>
      <c r="BJ9" s="39">
        <f>Tabel!BJ9</f>
        <v>1.75</v>
      </c>
      <c r="BK9" s="39">
        <f>Tabel!BK9</f>
        <v>2</v>
      </c>
      <c r="BL9" s="41">
        <f>Tabel!BL9</f>
        <v>2</v>
      </c>
      <c r="BN9" s="38">
        <f t="shared" si="0"/>
        <v>0</v>
      </c>
      <c r="BO9" s="39">
        <f t="shared" si="0"/>
        <v>0</v>
      </c>
      <c r="BP9" s="39">
        <f t="shared" si="0"/>
        <v>0</v>
      </c>
      <c r="BQ9" s="39">
        <f t="shared" si="0"/>
        <v>0</v>
      </c>
      <c r="BR9" s="40">
        <f t="shared" si="0"/>
        <v>0</v>
      </c>
      <c r="BS9" s="38">
        <f t="shared" si="0"/>
        <v>0</v>
      </c>
      <c r="BT9" s="39">
        <f t="shared" si="0"/>
        <v>0</v>
      </c>
      <c r="BU9" s="39">
        <f t="shared" si="0"/>
        <v>0</v>
      </c>
      <c r="BV9" s="39">
        <f t="shared" si="0"/>
        <v>0.25</v>
      </c>
      <c r="BW9" s="41">
        <f t="shared" si="0"/>
        <v>0.25</v>
      </c>
      <c r="BX9" s="38">
        <f t="shared" si="0"/>
        <v>0.25</v>
      </c>
      <c r="BY9" s="39">
        <f t="shared" si="0"/>
        <v>0.25</v>
      </c>
      <c r="BZ9" s="39">
        <f t="shared" si="0"/>
        <v>0.25</v>
      </c>
      <c r="CA9" s="39">
        <f t="shared" si="0"/>
        <v>0.25</v>
      </c>
      <c r="CB9" s="41">
        <f t="shared" si="0"/>
        <v>0.25</v>
      </c>
    </row>
    <row r="10" spans="2:80" x14ac:dyDescent="0.3">
      <c r="AB10" s="42"/>
      <c r="AG10" s="42"/>
      <c r="BG10" s="42"/>
      <c r="BL10" s="42"/>
      <c r="BW10" s="42"/>
      <c r="CB10" s="42"/>
    </row>
    <row r="11" spans="2:80" x14ac:dyDescent="0.3">
      <c r="B11" s="8" t="s">
        <v>64</v>
      </c>
      <c r="C11" s="43" t="s">
        <v>31</v>
      </c>
      <c r="D11" s="44">
        <v>4.25</v>
      </c>
      <c r="E11" s="45">
        <v>5.25</v>
      </c>
      <c r="F11" s="45">
        <v>5.75</v>
      </c>
      <c r="G11" s="45">
        <v>6</v>
      </c>
      <c r="H11" s="46">
        <v>6</v>
      </c>
      <c r="I11" s="44">
        <v>6</v>
      </c>
      <c r="J11" s="45">
        <v>6</v>
      </c>
      <c r="K11" s="45">
        <v>5.25</v>
      </c>
      <c r="L11" s="45">
        <v>5</v>
      </c>
      <c r="M11" s="47">
        <v>5</v>
      </c>
      <c r="N11" s="44">
        <v>4.5</v>
      </c>
      <c r="O11" s="45">
        <v>4.25</v>
      </c>
      <c r="P11" s="45">
        <v>4</v>
      </c>
      <c r="Q11" s="45">
        <v>3.75</v>
      </c>
      <c r="R11" s="47">
        <v>3.75</v>
      </c>
      <c r="S11" s="48">
        <v>3.5</v>
      </c>
      <c r="T11" s="49">
        <v>3.5</v>
      </c>
      <c r="U11" s="49">
        <v>3.5</v>
      </c>
      <c r="V11" s="49">
        <v>3.5</v>
      </c>
      <c r="W11" s="50">
        <v>3.5</v>
      </c>
      <c r="X11" s="51">
        <v>3.5</v>
      </c>
      <c r="Y11" s="52">
        <v>3.5</v>
      </c>
      <c r="Z11" s="49">
        <v>3.5</v>
      </c>
      <c r="AA11" s="49">
        <v>3.5</v>
      </c>
      <c r="AB11" s="53">
        <v>3.5</v>
      </c>
      <c r="AC11" s="51">
        <v>3.5</v>
      </c>
      <c r="AD11" s="52">
        <v>3.5</v>
      </c>
      <c r="AE11" s="49">
        <v>3.5</v>
      </c>
      <c r="AF11" s="49">
        <v>3.5</v>
      </c>
      <c r="AG11" s="53">
        <v>3.5</v>
      </c>
      <c r="AI11" s="44">
        <f>Tabel!AI11</f>
        <v>4.25</v>
      </c>
      <c r="AJ11" s="45">
        <f>Tabel!AJ11</f>
        <v>5.25</v>
      </c>
      <c r="AK11" s="45">
        <f>Tabel!AK11</f>
        <v>5.75</v>
      </c>
      <c r="AL11" s="45">
        <f>Tabel!AL11</f>
        <v>6</v>
      </c>
      <c r="AM11" s="46">
        <f>Tabel!AM11</f>
        <v>6</v>
      </c>
      <c r="AN11" s="44">
        <f>Tabel!AN11</f>
        <v>6</v>
      </c>
      <c r="AO11" s="45">
        <f>Tabel!AO11</f>
        <v>6</v>
      </c>
      <c r="AP11" s="45">
        <f>Tabel!AP11</f>
        <v>5.25</v>
      </c>
      <c r="AQ11" s="45">
        <f>Tabel!AQ11</f>
        <v>5</v>
      </c>
      <c r="AR11" s="47">
        <f>Tabel!AR11</f>
        <v>5</v>
      </c>
      <c r="AS11" s="44">
        <f>Tabel!AS11</f>
        <v>4.5</v>
      </c>
      <c r="AT11" s="45">
        <f>Tabel!AT11</f>
        <v>4.25</v>
      </c>
      <c r="AU11" s="45">
        <f>Tabel!AU11</f>
        <v>4</v>
      </c>
      <c r="AV11" s="45">
        <f>Tabel!AV11</f>
        <v>3.75</v>
      </c>
      <c r="AW11" s="47">
        <f>Tabel!AW11</f>
        <v>3.75</v>
      </c>
      <c r="AX11" s="48">
        <f>Tabel!AX11</f>
        <v>3.5</v>
      </c>
      <c r="AY11" s="49">
        <f>Tabel!AY11</f>
        <v>3.5</v>
      </c>
      <c r="AZ11" s="49">
        <f>Tabel!AZ11</f>
        <v>3.5</v>
      </c>
      <c r="BA11" s="49">
        <f>Tabel!BA11</f>
        <v>3.5</v>
      </c>
      <c r="BB11" s="50">
        <f>Tabel!BB11</f>
        <v>3.5</v>
      </c>
      <c r="BC11" s="51">
        <f>Tabel!BC11</f>
        <v>3.62</v>
      </c>
      <c r="BD11" s="52">
        <f>Tabel!BD11</f>
        <v>3.62</v>
      </c>
      <c r="BE11" s="49">
        <f>Tabel!BE11</f>
        <v>3.62</v>
      </c>
      <c r="BF11" s="49">
        <f>Tabel!BF11</f>
        <v>3.62</v>
      </c>
      <c r="BG11" s="53">
        <f>Tabel!BG11</f>
        <v>3.62</v>
      </c>
      <c r="BH11" s="51">
        <f>Tabel!BH11</f>
        <v>3.75</v>
      </c>
      <c r="BI11" s="52">
        <f>Tabel!BI11</f>
        <v>3.75</v>
      </c>
      <c r="BJ11" s="49">
        <f>Tabel!BJ11</f>
        <v>3.75</v>
      </c>
      <c r="BK11" s="49">
        <f>Tabel!BK11</f>
        <v>3.75</v>
      </c>
      <c r="BL11" s="53">
        <f>Tabel!BL11</f>
        <v>3.75</v>
      </c>
      <c r="BN11" s="48">
        <f t="shared" si="0"/>
        <v>0</v>
      </c>
      <c r="BO11" s="49">
        <f t="shared" si="0"/>
        <v>0</v>
      </c>
      <c r="BP11" s="49">
        <f t="shared" si="0"/>
        <v>0</v>
      </c>
      <c r="BQ11" s="49">
        <f t="shared" si="0"/>
        <v>0</v>
      </c>
      <c r="BR11" s="50">
        <f t="shared" si="0"/>
        <v>0</v>
      </c>
      <c r="BS11" s="51">
        <f t="shared" si="0"/>
        <v>0.12000000000000011</v>
      </c>
      <c r="BT11" s="52">
        <f t="shared" si="0"/>
        <v>0.12000000000000011</v>
      </c>
      <c r="BU11" s="49">
        <f t="shared" si="0"/>
        <v>0.12000000000000011</v>
      </c>
      <c r="BV11" s="49">
        <f t="shared" si="0"/>
        <v>0.12000000000000011</v>
      </c>
      <c r="BW11" s="53">
        <f t="shared" si="0"/>
        <v>0.12000000000000011</v>
      </c>
      <c r="BX11" s="51">
        <f t="shared" si="0"/>
        <v>0.25</v>
      </c>
      <c r="BY11" s="52">
        <f t="shared" si="0"/>
        <v>0.25</v>
      </c>
      <c r="BZ11" s="49">
        <f t="shared" si="0"/>
        <v>0.25</v>
      </c>
      <c r="CA11" s="49">
        <f t="shared" si="0"/>
        <v>0.25</v>
      </c>
      <c r="CB11" s="53">
        <f t="shared" si="0"/>
        <v>0.25</v>
      </c>
    </row>
    <row r="12" spans="2:80" x14ac:dyDescent="0.3">
      <c r="B12" s="8" t="s">
        <v>32</v>
      </c>
      <c r="C12" s="9" t="s">
        <v>33</v>
      </c>
      <c r="D12" s="54">
        <v>13576.23</v>
      </c>
      <c r="E12" s="55">
        <v>13966.27</v>
      </c>
      <c r="F12" s="55">
        <v>14614.36</v>
      </c>
      <c r="G12" s="55">
        <v>14790.89</v>
      </c>
      <c r="H12" s="56">
        <v>14246</v>
      </c>
      <c r="I12" s="54">
        <v>14134</v>
      </c>
      <c r="J12" s="55">
        <v>14254</v>
      </c>
      <c r="K12" s="55">
        <v>14120</v>
      </c>
      <c r="L12" s="55">
        <v>14064</v>
      </c>
      <c r="M12" s="57">
        <v>14139</v>
      </c>
      <c r="N12" s="54">
        <v>14219</v>
      </c>
      <c r="O12" s="55">
        <v>14893</v>
      </c>
      <c r="P12" s="55">
        <v>14669</v>
      </c>
      <c r="Q12" s="55">
        <v>14339</v>
      </c>
      <c r="R12" s="57">
        <v>14530.000000000002</v>
      </c>
      <c r="S12" s="58">
        <v>14157</v>
      </c>
      <c r="T12" s="59">
        <v>14399</v>
      </c>
      <c r="U12" s="59">
        <v>14373</v>
      </c>
      <c r="V12" s="59">
        <v>14259</v>
      </c>
      <c r="W12" s="60">
        <v>14300</v>
      </c>
      <c r="X12" s="58">
        <v>14500</v>
      </c>
      <c r="Y12" s="59">
        <v>14500</v>
      </c>
      <c r="Z12" s="59">
        <v>14520</v>
      </c>
      <c r="AA12" s="59">
        <v>14530</v>
      </c>
      <c r="AB12" s="61">
        <v>14510</v>
      </c>
      <c r="AC12" s="58">
        <v>14540</v>
      </c>
      <c r="AD12" s="59">
        <v>14550</v>
      </c>
      <c r="AE12" s="59">
        <v>14550</v>
      </c>
      <c r="AF12" s="59">
        <v>14570</v>
      </c>
      <c r="AG12" s="61">
        <v>14550</v>
      </c>
      <c r="AI12" s="54">
        <f>Tabel!AI12</f>
        <v>13576.23</v>
      </c>
      <c r="AJ12" s="55">
        <f>Tabel!AJ12</f>
        <v>13966.27</v>
      </c>
      <c r="AK12" s="55">
        <f>Tabel!AK12</f>
        <v>14614.36</v>
      </c>
      <c r="AL12" s="55">
        <f>Tabel!AL12</f>
        <v>14790.89</v>
      </c>
      <c r="AM12" s="56">
        <f>Tabel!AM12</f>
        <v>14246</v>
      </c>
      <c r="AN12" s="54">
        <f>Tabel!AN12</f>
        <v>14134</v>
      </c>
      <c r="AO12" s="55">
        <f>Tabel!AO12</f>
        <v>14254</v>
      </c>
      <c r="AP12" s="55">
        <f>Tabel!AP12</f>
        <v>14120</v>
      </c>
      <c r="AQ12" s="55">
        <f>Tabel!AQ12</f>
        <v>14064</v>
      </c>
      <c r="AR12" s="57">
        <f>Tabel!AR12</f>
        <v>14139</v>
      </c>
      <c r="AS12" s="54">
        <f>Tabel!AS12</f>
        <v>14219</v>
      </c>
      <c r="AT12" s="55">
        <f>Tabel!AT12</f>
        <v>14893</v>
      </c>
      <c r="AU12" s="55">
        <f>Tabel!AU12</f>
        <v>14669</v>
      </c>
      <c r="AV12" s="55">
        <f>Tabel!AV12</f>
        <v>14339</v>
      </c>
      <c r="AW12" s="57">
        <f>Tabel!AW12</f>
        <v>14530.000000000002</v>
      </c>
      <c r="AX12" s="58">
        <f>Tabel!AX12</f>
        <v>14157</v>
      </c>
      <c r="AY12" s="59">
        <f>Tabel!AY12</f>
        <v>14399</v>
      </c>
      <c r="AZ12" s="59">
        <f>Tabel!AZ12</f>
        <v>14373</v>
      </c>
      <c r="BA12" s="59">
        <f>Tabel!BA12</f>
        <v>14259</v>
      </c>
      <c r="BB12" s="60">
        <f>Tabel!BB12</f>
        <v>14300</v>
      </c>
      <c r="BC12" s="58">
        <f>Tabel!BC12</f>
        <v>14500</v>
      </c>
      <c r="BD12" s="59">
        <f>Tabel!BD12</f>
        <v>14500</v>
      </c>
      <c r="BE12" s="59">
        <f>Tabel!BE12</f>
        <v>14520</v>
      </c>
      <c r="BF12" s="59">
        <f>Tabel!BF12</f>
        <v>14550</v>
      </c>
      <c r="BG12" s="61">
        <f>Tabel!BG12</f>
        <v>14520</v>
      </c>
      <c r="BH12" s="58">
        <f>Tabel!BH12</f>
        <v>14560</v>
      </c>
      <c r="BI12" s="59">
        <f>Tabel!BI12</f>
        <v>14570</v>
      </c>
      <c r="BJ12" s="59">
        <f>Tabel!BJ12</f>
        <v>14570</v>
      </c>
      <c r="BK12" s="59">
        <f>Tabel!BK12</f>
        <v>14580</v>
      </c>
      <c r="BL12" s="61">
        <f>Tabel!BL12</f>
        <v>14570</v>
      </c>
      <c r="BN12" s="58">
        <f t="shared" si="0"/>
        <v>0</v>
      </c>
      <c r="BO12" s="59">
        <f t="shared" si="0"/>
        <v>0</v>
      </c>
      <c r="BP12" s="59">
        <f t="shared" si="0"/>
        <v>0</v>
      </c>
      <c r="BQ12" s="59">
        <f t="shared" si="0"/>
        <v>0</v>
      </c>
      <c r="BR12" s="60">
        <f t="shared" si="0"/>
        <v>0</v>
      </c>
      <c r="BS12" s="58">
        <f t="shared" si="0"/>
        <v>0</v>
      </c>
      <c r="BT12" s="59">
        <f t="shared" si="0"/>
        <v>0</v>
      </c>
      <c r="BU12" s="59">
        <f t="shared" si="0"/>
        <v>0</v>
      </c>
      <c r="BV12" s="59">
        <f t="shared" si="0"/>
        <v>20</v>
      </c>
      <c r="BW12" s="61">
        <f t="shared" si="0"/>
        <v>10</v>
      </c>
      <c r="BX12" s="58">
        <f t="shared" si="0"/>
        <v>20</v>
      </c>
      <c r="BY12" s="59">
        <f t="shared" si="0"/>
        <v>20</v>
      </c>
      <c r="BZ12" s="59">
        <f t="shared" si="0"/>
        <v>20</v>
      </c>
      <c r="CA12" s="59">
        <f t="shared" si="0"/>
        <v>10</v>
      </c>
      <c r="CB12" s="61">
        <f t="shared" si="0"/>
        <v>20</v>
      </c>
    </row>
    <row r="13" spans="2:80" x14ac:dyDescent="0.3">
      <c r="B13" s="7" t="s">
        <v>34</v>
      </c>
    </row>
    <row r="14" spans="2:80" x14ac:dyDescent="0.3">
      <c r="B14" s="62" t="s">
        <v>35</v>
      </c>
      <c r="C14" s="63" t="s">
        <v>26</v>
      </c>
      <c r="D14" s="64">
        <v>5.0691589162313875</v>
      </c>
      <c r="E14" s="64">
        <v>5.2694285415116013</v>
      </c>
      <c r="F14" s="64">
        <v>5.1731832149628332</v>
      </c>
      <c r="G14" s="64">
        <v>5.1813252599072399</v>
      </c>
      <c r="H14" s="65">
        <v>5.1743036971518421</v>
      </c>
      <c r="I14" s="66">
        <v>5.0597551204667468</v>
      </c>
      <c r="J14" s="64">
        <v>5.0521285187758309</v>
      </c>
      <c r="K14" s="64">
        <v>5.0064597076665507</v>
      </c>
      <c r="L14" s="64">
        <v>4.9571613167258306</v>
      </c>
      <c r="M14" s="67">
        <v>5.0181601447862363</v>
      </c>
      <c r="N14" s="66">
        <v>2.9721620981240591</v>
      </c>
      <c r="O14" s="64">
        <v>-5.3222505056841669</v>
      </c>
      <c r="P14" s="64">
        <v>-3.4853738680153583</v>
      </c>
      <c r="Q14" s="64">
        <v>-2.1947889152527154</v>
      </c>
      <c r="R14" s="65">
        <v>-2.0695514921446545</v>
      </c>
      <c r="S14" s="66">
        <v>-0.70998675988633408</v>
      </c>
      <c r="T14" s="64">
        <v>7.0699948799490784</v>
      </c>
      <c r="U14" s="64">
        <v>3.5099701192326904</v>
      </c>
      <c r="V14" s="64">
        <v>4.8499869139759113</v>
      </c>
      <c r="W14" s="65">
        <v>3.64</v>
      </c>
      <c r="X14" s="66">
        <v>4.53</v>
      </c>
      <c r="Y14" s="64">
        <v>5.09</v>
      </c>
      <c r="Z14" s="64">
        <v>5.41</v>
      </c>
      <c r="AA14" s="64">
        <v>5.18</v>
      </c>
      <c r="AB14" s="67">
        <v>5.0599999999999996</v>
      </c>
      <c r="AC14" s="66">
        <v>5.24</v>
      </c>
      <c r="AD14" s="64">
        <v>5.26</v>
      </c>
      <c r="AE14" s="64">
        <v>5.31</v>
      </c>
      <c r="AF14" s="64">
        <v>5.14</v>
      </c>
      <c r="AG14" s="67">
        <v>5.24</v>
      </c>
      <c r="AI14" s="64">
        <f>Tabel!AI14</f>
        <v>5.0691589162313875</v>
      </c>
      <c r="AJ14" s="64">
        <f>Tabel!AJ14</f>
        <v>5.2694285415116013</v>
      </c>
      <c r="AK14" s="64">
        <f>Tabel!AK14</f>
        <v>5.1731832149628332</v>
      </c>
      <c r="AL14" s="64">
        <f>Tabel!AL14</f>
        <v>5.1813252599072399</v>
      </c>
      <c r="AM14" s="65">
        <f>Tabel!AM14</f>
        <v>5.1743036971518421</v>
      </c>
      <c r="AN14" s="66">
        <f>Tabel!AN14</f>
        <v>5.0597551204667468</v>
      </c>
      <c r="AO14" s="64">
        <f>Tabel!AO14</f>
        <v>5.0521285187758309</v>
      </c>
      <c r="AP14" s="64">
        <f>Tabel!AP14</f>
        <v>5.0064597076665507</v>
      </c>
      <c r="AQ14" s="64">
        <f>Tabel!AQ14</f>
        <v>4.9571613167258306</v>
      </c>
      <c r="AR14" s="67">
        <f>Tabel!AR14</f>
        <v>5.0181601447862363</v>
      </c>
      <c r="AS14" s="66">
        <f>Tabel!AS14</f>
        <v>2.9721620981240591</v>
      </c>
      <c r="AT14" s="64">
        <f>Tabel!AT14</f>
        <v>-5.3222505056841669</v>
      </c>
      <c r="AU14" s="64">
        <f>Tabel!AU14</f>
        <v>-3.4853738680153583</v>
      </c>
      <c r="AV14" s="64">
        <f>Tabel!AV14</f>
        <v>-2.1947889152527154</v>
      </c>
      <c r="AW14" s="65">
        <f>Tabel!AW14</f>
        <v>-2.0695514921446545</v>
      </c>
      <c r="AX14" s="66">
        <f>Tabel!AX14</f>
        <v>-0.71</v>
      </c>
      <c r="AY14" s="64">
        <f>Tabel!AY14</f>
        <v>7.07</v>
      </c>
      <c r="AZ14" s="64">
        <f>Tabel!AZ14</f>
        <v>3.51</v>
      </c>
      <c r="BA14" s="64">
        <f>Tabel!BA14</f>
        <v>4.8499999999999996</v>
      </c>
      <c r="BB14" s="65">
        <f>Tabel!BB14</f>
        <v>3.64</v>
      </c>
      <c r="BC14" s="66">
        <f>Tabel!BC14</f>
        <v>4.53</v>
      </c>
      <c r="BD14" s="64">
        <f>Tabel!BD14</f>
        <v>5.09</v>
      </c>
      <c r="BE14" s="64">
        <f>Tabel!BE14</f>
        <v>5.41</v>
      </c>
      <c r="BF14" s="64">
        <f>Tabel!BF14</f>
        <v>5.18</v>
      </c>
      <c r="BG14" s="67">
        <f>Tabel!BG14</f>
        <v>5.0599999999999996</v>
      </c>
      <c r="BH14" s="66">
        <f>Tabel!BH14</f>
        <v>5.23</v>
      </c>
      <c r="BI14" s="64">
        <f>Tabel!BI14</f>
        <v>5.25</v>
      </c>
      <c r="BJ14" s="64">
        <f>Tabel!BJ14</f>
        <v>5.3</v>
      </c>
      <c r="BK14" s="64">
        <f>Tabel!BK14</f>
        <v>5.13</v>
      </c>
      <c r="BL14" s="67">
        <f>Tabel!BL14</f>
        <v>5.23</v>
      </c>
      <c r="BN14" s="66">
        <f t="shared" si="0"/>
        <v>-1.324011366587996E-5</v>
      </c>
      <c r="BO14" s="64">
        <f t="shared" si="0"/>
        <v>5.12005092190293E-6</v>
      </c>
      <c r="BP14" s="64">
        <f t="shared" si="0"/>
        <v>2.9880767309364842E-5</v>
      </c>
      <c r="BQ14" s="64">
        <f t="shared" si="0"/>
        <v>1.3086024088337922E-5</v>
      </c>
      <c r="BR14" s="65">
        <f t="shared" si="0"/>
        <v>0</v>
      </c>
      <c r="BS14" s="66">
        <f t="shared" si="0"/>
        <v>0</v>
      </c>
      <c r="BT14" s="64">
        <f t="shared" si="0"/>
        <v>0</v>
      </c>
      <c r="BU14" s="64">
        <f t="shared" si="0"/>
        <v>0</v>
      </c>
      <c r="BV14" s="64">
        <f t="shared" si="0"/>
        <v>0</v>
      </c>
      <c r="BW14" s="67">
        <f t="shared" si="0"/>
        <v>0</v>
      </c>
      <c r="BX14" s="66">
        <f t="shared" si="0"/>
        <v>-9.9999999999997868E-3</v>
      </c>
      <c r="BY14" s="64">
        <f t="shared" si="0"/>
        <v>-9.9999999999997868E-3</v>
      </c>
      <c r="BZ14" s="64">
        <f t="shared" si="0"/>
        <v>-9.9999999999997868E-3</v>
      </c>
      <c r="CA14" s="64">
        <f t="shared" si="0"/>
        <v>-9.9999999999997868E-3</v>
      </c>
      <c r="CB14" s="67">
        <f t="shared" si="0"/>
        <v>-9.9999999999997868E-3</v>
      </c>
    </row>
    <row r="15" spans="2:80" x14ac:dyDescent="0.3">
      <c r="B15" s="68" t="s">
        <v>38</v>
      </c>
      <c r="C15" s="69" t="s">
        <v>26</v>
      </c>
      <c r="D15" s="70">
        <v>5.021644308740747</v>
      </c>
      <c r="E15" s="71">
        <v>5.247356501043825</v>
      </c>
      <c r="F15" s="71">
        <v>5.0764715962642555</v>
      </c>
      <c r="G15" s="71">
        <v>5.2003551211379886</v>
      </c>
      <c r="H15" s="72">
        <v>5.136889091678114</v>
      </c>
      <c r="I15" s="72">
        <v>5.2669917790566245</v>
      </c>
      <c r="J15" s="73">
        <v>5.3957033850098952</v>
      </c>
      <c r="K15" s="73">
        <v>5.0568864045468445</v>
      </c>
      <c r="L15" s="73">
        <v>4.9358243785954556</v>
      </c>
      <c r="M15" s="72">
        <v>5.1606861010947256</v>
      </c>
      <c r="N15" s="70">
        <v>2.6445292769033557</v>
      </c>
      <c r="O15" s="71">
        <v>-5.5763298960839336</v>
      </c>
      <c r="P15" s="71">
        <v>-4.0013971223161207</v>
      </c>
      <c r="Q15" s="71">
        <v>-3.5825341761710092</v>
      </c>
      <c r="R15" s="72">
        <v>-2.6680440403884802</v>
      </c>
      <c r="S15" s="74">
        <v>-2.251913810106501</v>
      </c>
      <c r="T15" s="75">
        <v>5.9153744338772896</v>
      </c>
      <c r="U15" s="75">
        <v>1.0709001382589065</v>
      </c>
      <c r="V15" s="75">
        <v>3.039850558728503</v>
      </c>
      <c r="W15" s="76">
        <v>1.88</v>
      </c>
      <c r="X15" s="74">
        <v>3.48</v>
      </c>
      <c r="Y15" s="75">
        <v>4.33</v>
      </c>
      <c r="Z15" s="75">
        <v>5.81</v>
      </c>
      <c r="AA15" s="75">
        <v>5.19</v>
      </c>
      <c r="AB15" s="77">
        <v>4.71</v>
      </c>
      <c r="AC15" s="74">
        <v>5.21</v>
      </c>
      <c r="AD15" s="75">
        <v>5.25</v>
      </c>
      <c r="AE15" s="75">
        <v>5.32</v>
      </c>
      <c r="AF15" s="75">
        <v>5.12</v>
      </c>
      <c r="AG15" s="77">
        <v>5.23</v>
      </c>
      <c r="AI15" s="70">
        <f>Tabel!AI15</f>
        <v>4.9567453822773047</v>
      </c>
      <c r="AJ15" s="71">
        <f>Tabel!AJ15</f>
        <v>5.1722864340167973</v>
      </c>
      <c r="AK15" s="71">
        <f>Tabel!AK15</f>
        <v>5.0019678726567633</v>
      </c>
      <c r="AL15" s="71">
        <f>Tabel!AL15</f>
        <v>5.0801630444684491</v>
      </c>
      <c r="AM15" s="72">
        <f>Tabel!AM15</f>
        <v>5.136889091678114</v>
      </c>
      <c r="AN15" s="72">
        <f>Tabel!AN15</f>
        <v>5.2669917790566245</v>
      </c>
      <c r="AO15" s="73">
        <f>Tabel!AO15</f>
        <v>5.3957033850098952</v>
      </c>
      <c r="AP15" s="73">
        <f>Tabel!AP15</f>
        <v>5.0568864045468445</v>
      </c>
      <c r="AQ15" s="73">
        <f>Tabel!AQ15</f>
        <v>4.9358243785954556</v>
      </c>
      <c r="AR15" s="72">
        <f>Tabel!AR15</f>
        <v>5.1606861010947256</v>
      </c>
      <c r="AS15" s="70">
        <f>Tabel!AS15</f>
        <v>2.6445292769033557</v>
      </c>
      <c r="AT15" s="71">
        <f>Tabel!AT15</f>
        <v>-5.5763298960839336</v>
      </c>
      <c r="AU15" s="71">
        <f>Tabel!AU15</f>
        <v>-4.0013971223161207</v>
      </c>
      <c r="AV15" s="71">
        <f>Tabel!AV15</f>
        <v>-3.5825341761710092</v>
      </c>
      <c r="AW15" s="72">
        <f>Tabel!AW15</f>
        <v>-2.6680440403884802</v>
      </c>
      <c r="AX15" s="74">
        <f>Tabel!AX15</f>
        <v>-2.25</v>
      </c>
      <c r="AY15" s="75">
        <f>Tabel!AY15</f>
        <v>5.92</v>
      </c>
      <c r="AZ15" s="75">
        <f>Tabel!AZ15</f>
        <v>1.07</v>
      </c>
      <c r="BA15" s="75">
        <f>Tabel!BA15</f>
        <v>3.04</v>
      </c>
      <c r="BB15" s="76">
        <f>Tabel!BB15</f>
        <v>1.88</v>
      </c>
      <c r="BC15" s="74">
        <f>Tabel!BC15</f>
        <v>3.48</v>
      </c>
      <c r="BD15" s="75">
        <f>Tabel!BD15</f>
        <v>4.33</v>
      </c>
      <c r="BE15" s="75">
        <f>Tabel!BE15</f>
        <v>5.81</v>
      </c>
      <c r="BF15" s="75">
        <f>Tabel!BF15</f>
        <v>5.19</v>
      </c>
      <c r="BG15" s="77">
        <f>Tabel!BG15</f>
        <v>4.71</v>
      </c>
      <c r="BH15" s="74">
        <f>Tabel!BH15</f>
        <v>5.2</v>
      </c>
      <c r="BI15" s="75">
        <f>Tabel!BI15</f>
        <v>5.24</v>
      </c>
      <c r="BJ15" s="75">
        <f>Tabel!BJ15</f>
        <v>5.31</v>
      </c>
      <c r="BK15" s="75">
        <f>Tabel!BK15</f>
        <v>5.1100000000000003</v>
      </c>
      <c r="BL15" s="77">
        <f>Tabel!BL15</f>
        <v>5.22</v>
      </c>
      <c r="BN15" s="74">
        <f t="shared" si="0"/>
        <v>1.913810106501046E-3</v>
      </c>
      <c r="BO15" s="75">
        <f t="shared" si="0"/>
        <v>4.6255661227103673E-3</v>
      </c>
      <c r="BP15" s="75">
        <f t="shared" si="0"/>
        <v>-9.0013825890644661E-4</v>
      </c>
      <c r="BQ15" s="75">
        <f t="shared" si="0"/>
        <v>1.4944127149707498E-4</v>
      </c>
      <c r="BR15" s="76">
        <f t="shared" si="0"/>
        <v>0</v>
      </c>
      <c r="BS15" s="74">
        <f t="shared" si="0"/>
        <v>0</v>
      </c>
      <c r="BT15" s="75">
        <f t="shared" si="0"/>
        <v>0</v>
      </c>
      <c r="BU15" s="75">
        <f t="shared" si="0"/>
        <v>0</v>
      </c>
      <c r="BV15" s="75">
        <f t="shared" si="0"/>
        <v>0</v>
      </c>
      <c r="BW15" s="77">
        <f t="shared" si="0"/>
        <v>0</v>
      </c>
      <c r="BX15" s="74">
        <f t="shared" si="0"/>
        <v>-9.9999999999997868E-3</v>
      </c>
      <c r="BY15" s="75">
        <f t="shared" si="0"/>
        <v>-9.9999999999997868E-3</v>
      </c>
      <c r="BZ15" s="75">
        <f t="shared" si="0"/>
        <v>-1.0000000000000675E-2</v>
      </c>
      <c r="CA15" s="75">
        <f t="shared" si="0"/>
        <v>-9.9999999999997868E-3</v>
      </c>
      <c r="CB15" s="77">
        <f t="shared" si="0"/>
        <v>-1.0000000000000675E-2</v>
      </c>
    </row>
    <row r="16" spans="2:80" x14ac:dyDescent="0.3">
      <c r="B16" s="78" t="s">
        <v>36</v>
      </c>
      <c r="C16" s="79" t="s">
        <v>26</v>
      </c>
      <c r="D16" s="70">
        <v>4.9567453822773047</v>
      </c>
      <c r="E16" s="71">
        <v>5.1722864340167973</v>
      </c>
      <c r="F16" s="71">
        <v>5.0019678726567633</v>
      </c>
      <c r="G16" s="71">
        <v>5.0801630444684491</v>
      </c>
      <c r="H16" s="72">
        <v>5.0529135001688701</v>
      </c>
      <c r="I16" s="72">
        <v>5.016984145704015</v>
      </c>
      <c r="J16" s="73">
        <v>5.1801540307287297</v>
      </c>
      <c r="K16" s="73">
        <v>5.0065629231974782</v>
      </c>
      <c r="L16" s="73">
        <v>4.9672364909477267</v>
      </c>
      <c r="M16" s="72">
        <v>5.0419210479704475</v>
      </c>
      <c r="N16" s="70">
        <v>2.8269403673635907</v>
      </c>
      <c r="O16" s="71">
        <v>-5.5226784138567808</v>
      </c>
      <c r="P16" s="71">
        <v>-4.0460815297756341</v>
      </c>
      <c r="Q16" s="71">
        <v>-3.6142819009057376</v>
      </c>
      <c r="R16" s="72">
        <v>-2.6308878496880084</v>
      </c>
      <c r="S16" s="74">
        <v>-2.2137368041749426</v>
      </c>
      <c r="T16" s="75">
        <v>5.9565030814223974</v>
      </c>
      <c r="U16" s="75">
        <v>1.0285287560933227</v>
      </c>
      <c r="V16" s="75">
        <v>2.9999993144895711</v>
      </c>
      <c r="W16" s="76">
        <v>1.88</v>
      </c>
      <c r="X16" s="74">
        <v>3.42</v>
      </c>
      <c r="Y16" s="75">
        <v>4.32</v>
      </c>
      <c r="Z16" s="75">
        <v>5.82</v>
      </c>
      <c r="AA16" s="75">
        <v>5.19</v>
      </c>
      <c r="AB16" s="77">
        <v>4.6900000000000004</v>
      </c>
      <c r="AC16" s="74">
        <v>5.12</v>
      </c>
      <c r="AD16" s="75">
        <v>5.19</v>
      </c>
      <c r="AE16" s="75">
        <v>5.28</v>
      </c>
      <c r="AF16" s="75">
        <v>5.05</v>
      </c>
      <c r="AG16" s="77">
        <v>5.16</v>
      </c>
      <c r="AI16" s="70">
        <f>Tabel!AI16</f>
        <v>8.1460734152659171</v>
      </c>
      <c r="AJ16" s="71">
        <f>Tabel!AJ16</f>
        <v>8.8132302539475518</v>
      </c>
      <c r="AK16" s="71">
        <f>Tabel!AK16</f>
        <v>8.6649349226614021</v>
      </c>
      <c r="AL16" s="71">
        <f>Tabel!AL16</f>
        <v>10.875477279763345</v>
      </c>
      <c r="AM16" s="72">
        <f>Tabel!AM16</f>
        <v>5.0529135001688701</v>
      </c>
      <c r="AN16" s="72">
        <f>Tabel!AN16</f>
        <v>5.016984145704015</v>
      </c>
      <c r="AO16" s="73">
        <f>Tabel!AO16</f>
        <v>5.1801540307287297</v>
      </c>
      <c r="AP16" s="73">
        <f>Tabel!AP16</f>
        <v>5.0065629231974782</v>
      </c>
      <c r="AQ16" s="73">
        <f>Tabel!AQ16</f>
        <v>4.9672364909477267</v>
      </c>
      <c r="AR16" s="72">
        <f>Tabel!AR16</f>
        <v>5.0419210479704475</v>
      </c>
      <c r="AS16" s="70">
        <f>Tabel!AS16</f>
        <v>2.8269403673635907</v>
      </c>
      <c r="AT16" s="71">
        <f>Tabel!AT16</f>
        <v>-5.5226784138567808</v>
      </c>
      <c r="AU16" s="71">
        <f>Tabel!AU16</f>
        <v>-4.0460815297756341</v>
      </c>
      <c r="AV16" s="71">
        <f>Tabel!AV16</f>
        <v>-3.6142819009057376</v>
      </c>
      <c r="AW16" s="72">
        <f>Tabel!AW16</f>
        <v>-2.6308878496880084</v>
      </c>
      <c r="AX16" s="74">
        <f>Tabel!AX16</f>
        <v>-2.21</v>
      </c>
      <c r="AY16" s="75">
        <f>Tabel!AY16</f>
        <v>5.96</v>
      </c>
      <c r="AZ16" s="75">
        <f>Tabel!AZ16</f>
        <v>1.03</v>
      </c>
      <c r="BA16" s="75">
        <f>Tabel!BA16</f>
        <v>3</v>
      </c>
      <c r="BB16" s="76">
        <f>Tabel!BB16</f>
        <v>1.88</v>
      </c>
      <c r="BC16" s="74">
        <f>Tabel!BC16</f>
        <v>3.42</v>
      </c>
      <c r="BD16" s="75">
        <f>Tabel!BD16</f>
        <v>4.32</v>
      </c>
      <c r="BE16" s="75">
        <f>Tabel!BE16</f>
        <v>5.82</v>
      </c>
      <c r="BF16" s="75">
        <f>Tabel!BF16</f>
        <v>5.19</v>
      </c>
      <c r="BG16" s="77">
        <f>Tabel!BG16</f>
        <v>4.6900000000000004</v>
      </c>
      <c r="BH16" s="74">
        <f>Tabel!BH16</f>
        <v>5.1100000000000003</v>
      </c>
      <c r="BI16" s="75">
        <f>Tabel!BI16</f>
        <v>5.18</v>
      </c>
      <c r="BJ16" s="75">
        <f>Tabel!BJ16</f>
        <v>5.27</v>
      </c>
      <c r="BK16" s="75">
        <f>Tabel!BK16</f>
        <v>5.04</v>
      </c>
      <c r="BL16" s="77">
        <f>Tabel!BL16</f>
        <v>5.15</v>
      </c>
      <c r="BN16" s="74">
        <f t="shared" si="0"/>
        <v>3.7368041749425984E-3</v>
      </c>
      <c r="BO16" s="75">
        <f t="shared" si="0"/>
        <v>3.4969185776025924E-3</v>
      </c>
      <c r="BP16" s="75">
        <f t="shared" si="0"/>
        <v>1.4712439066772998E-3</v>
      </c>
      <c r="BQ16" s="75">
        <f t="shared" si="0"/>
        <v>6.8551042886610958E-7</v>
      </c>
      <c r="BR16" s="76">
        <f t="shared" ref="BR16:BR17" si="1">BB16-W16</f>
        <v>0</v>
      </c>
      <c r="BS16" s="74">
        <f t="shared" ref="BS16:BS17" si="2">BC16-X16</f>
        <v>0</v>
      </c>
      <c r="BT16" s="75">
        <f t="shared" ref="BT16:BT17" si="3">BD16-Y16</f>
        <v>0</v>
      </c>
      <c r="BU16" s="75">
        <f t="shared" ref="BU16:BU17" si="4">BE16-Z16</f>
        <v>0</v>
      </c>
      <c r="BV16" s="75">
        <f t="shared" ref="BV16:BV17" si="5">BF16-AA16</f>
        <v>0</v>
      </c>
      <c r="BW16" s="77">
        <f t="shared" ref="BW16:BW17" si="6">BG16-AB16</f>
        <v>0</v>
      </c>
      <c r="BX16" s="74">
        <f t="shared" ref="BX16:BX17" si="7">BH16-AC16</f>
        <v>-9.9999999999997868E-3</v>
      </c>
      <c r="BY16" s="75">
        <f t="shared" ref="BY16:BY17" si="8">BI16-AD16</f>
        <v>-1.0000000000000675E-2</v>
      </c>
      <c r="BZ16" s="75">
        <f t="shared" ref="BZ16:BZ17" si="9">BJ16-AE16</f>
        <v>-1.0000000000000675E-2</v>
      </c>
      <c r="CA16" s="75">
        <f t="shared" ref="CA16:CA17" si="10">BK16-AF16</f>
        <v>-9.9999999999997868E-3</v>
      </c>
      <c r="CB16" s="77">
        <f t="shared" ref="CB16:CB17" si="11">BL16-AG16</f>
        <v>-9.9999999999997868E-3</v>
      </c>
    </row>
    <row r="17" spans="2:80" x14ac:dyDescent="0.3">
      <c r="B17" s="78" t="s">
        <v>37</v>
      </c>
      <c r="C17" s="79" t="s">
        <v>26</v>
      </c>
      <c r="D17" s="70">
        <v>8.1460734152659171</v>
      </c>
      <c r="E17" s="71">
        <v>8.8132302539475518</v>
      </c>
      <c r="F17" s="71">
        <v>8.6649349226614021</v>
      </c>
      <c r="G17" s="71">
        <v>10.875477279763345</v>
      </c>
      <c r="H17" s="72">
        <v>9.14706301087584</v>
      </c>
      <c r="I17" s="72">
        <v>16.959606752706563</v>
      </c>
      <c r="J17" s="73">
        <v>15.281515969511261</v>
      </c>
      <c r="K17" s="73">
        <v>7.4011890371280913</v>
      </c>
      <c r="L17" s="73">
        <v>3.5264907185611065</v>
      </c>
      <c r="M17" s="72">
        <v>10.617839301083933</v>
      </c>
      <c r="N17" s="70">
        <v>-5.0147546729924244</v>
      </c>
      <c r="O17" s="71">
        <v>-7.8219318620543419</v>
      </c>
      <c r="P17" s="71">
        <v>-1.9672828547127921</v>
      </c>
      <c r="Q17" s="71">
        <v>-2.1387329487681654</v>
      </c>
      <c r="R17" s="72">
        <v>-4.288323649686717</v>
      </c>
      <c r="S17" s="74">
        <v>-3.9880524551775522</v>
      </c>
      <c r="T17" s="75">
        <v>4.1490783984617536</v>
      </c>
      <c r="U17" s="75">
        <v>2.9555301718555427</v>
      </c>
      <c r="V17" s="75">
        <v>4.8199987689710753</v>
      </c>
      <c r="W17" s="76">
        <v>1.98</v>
      </c>
      <c r="X17" s="74">
        <v>6.17</v>
      </c>
      <c r="Y17" s="75">
        <v>4.55</v>
      </c>
      <c r="Z17" s="75">
        <v>5.52</v>
      </c>
      <c r="AA17" s="75">
        <v>5.38</v>
      </c>
      <c r="AB17" s="77">
        <v>5.39</v>
      </c>
      <c r="AC17" s="74">
        <v>9.1999999999999993</v>
      </c>
      <c r="AD17" s="75">
        <v>7.98</v>
      </c>
      <c r="AE17" s="75">
        <v>7.11</v>
      </c>
      <c r="AF17" s="75">
        <v>8.4</v>
      </c>
      <c r="AG17" s="77">
        <v>8.16</v>
      </c>
      <c r="AI17" s="70">
        <f>Tabel!AI17</f>
        <v>5.021644308740747</v>
      </c>
      <c r="AJ17" s="71">
        <f>Tabel!AJ17</f>
        <v>5.247356501043825</v>
      </c>
      <c r="AK17" s="71">
        <f>Tabel!AK17</f>
        <v>5.0764715962642555</v>
      </c>
      <c r="AL17" s="71">
        <f>Tabel!AL17</f>
        <v>5.2003551211379886</v>
      </c>
      <c r="AM17" s="72">
        <f>Tabel!AM17</f>
        <v>9.14706301087584</v>
      </c>
      <c r="AN17" s="72">
        <f>Tabel!AN17</f>
        <v>16.959606752706563</v>
      </c>
      <c r="AO17" s="73">
        <f>Tabel!AO17</f>
        <v>15.281515969511261</v>
      </c>
      <c r="AP17" s="73">
        <f>Tabel!AP17</f>
        <v>7.4011890371280913</v>
      </c>
      <c r="AQ17" s="73">
        <f>Tabel!AQ17</f>
        <v>3.5264907185611065</v>
      </c>
      <c r="AR17" s="72">
        <f>Tabel!AR17</f>
        <v>10.617839301083933</v>
      </c>
      <c r="AS17" s="70">
        <f>Tabel!AS17</f>
        <v>-5.0147546729924244</v>
      </c>
      <c r="AT17" s="71">
        <f>Tabel!AT17</f>
        <v>-7.8219318620543419</v>
      </c>
      <c r="AU17" s="71">
        <f>Tabel!AU17</f>
        <v>-1.9672828547127921</v>
      </c>
      <c r="AV17" s="71">
        <f>Tabel!AV17</f>
        <v>-2.1387329487681654</v>
      </c>
      <c r="AW17" s="72">
        <f>Tabel!AW17</f>
        <v>-4.288323649686717</v>
      </c>
      <c r="AX17" s="74">
        <f>Tabel!AX17</f>
        <v>-3.99</v>
      </c>
      <c r="AY17" s="75">
        <f>Tabel!AY17</f>
        <v>4.1500000000000004</v>
      </c>
      <c r="AZ17" s="75">
        <f>Tabel!AZ17</f>
        <v>2.96</v>
      </c>
      <c r="BA17" s="75">
        <f>Tabel!BA17</f>
        <v>4.82</v>
      </c>
      <c r="BB17" s="76">
        <f>Tabel!BB17</f>
        <v>1.98</v>
      </c>
      <c r="BC17" s="74">
        <f>Tabel!BC17</f>
        <v>6.17</v>
      </c>
      <c r="BD17" s="75">
        <f>Tabel!BD17</f>
        <v>4.55</v>
      </c>
      <c r="BE17" s="75">
        <f>Tabel!BE17</f>
        <v>5.52</v>
      </c>
      <c r="BF17" s="75">
        <f>Tabel!BF17</f>
        <v>5.38</v>
      </c>
      <c r="BG17" s="77">
        <f>Tabel!BG17</f>
        <v>5.39</v>
      </c>
      <c r="BH17" s="74">
        <f>Tabel!BH17</f>
        <v>9.19</v>
      </c>
      <c r="BI17" s="75">
        <f>Tabel!BI17</f>
        <v>7.97</v>
      </c>
      <c r="BJ17" s="75">
        <f>Tabel!BJ17</f>
        <v>7.1</v>
      </c>
      <c r="BK17" s="75">
        <f>Tabel!BK17</f>
        <v>8.39</v>
      </c>
      <c r="BL17" s="77">
        <f>Tabel!BL17</f>
        <v>8.15</v>
      </c>
      <c r="BN17" s="74">
        <f t="shared" si="0"/>
        <v>-1.9475448224479663E-3</v>
      </c>
      <c r="BO17" s="75">
        <f t="shared" si="0"/>
        <v>9.2160153824671909E-4</v>
      </c>
      <c r="BP17" s="75">
        <f t="shared" si="0"/>
        <v>4.4698281444572885E-3</v>
      </c>
      <c r="BQ17" s="75">
        <f t="shared" si="0"/>
        <v>1.2310289250194728E-6</v>
      </c>
      <c r="BR17" s="76">
        <f t="shared" si="1"/>
        <v>0</v>
      </c>
      <c r="BS17" s="74">
        <f t="shared" si="2"/>
        <v>0</v>
      </c>
      <c r="BT17" s="75">
        <f t="shared" si="3"/>
        <v>0</v>
      </c>
      <c r="BU17" s="75">
        <f t="shared" si="4"/>
        <v>0</v>
      </c>
      <c r="BV17" s="75">
        <f t="shared" si="5"/>
        <v>0</v>
      </c>
      <c r="BW17" s="77">
        <f t="shared" si="6"/>
        <v>0</v>
      </c>
      <c r="BX17" s="74">
        <f t="shared" si="7"/>
        <v>-9.9999999999997868E-3</v>
      </c>
      <c r="BY17" s="75">
        <f t="shared" si="8"/>
        <v>-1.0000000000000675E-2</v>
      </c>
      <c r="BZ17" s="75">
        <f t="shared" si="9"/>
        <v>-1.0000000000000675E-2</v>
      </c>
      <c r="CA17" s="75">
        <f t="shared" si="10"/>
        <v>-9.9999999999997868E-3</v>
      </c>
      <c r="CB17" s="77">
        <f t="shared" si="11"/>
        <v>-9.9999999999997868E-3</v>
      </c>
    </row>
    <row r="18" spans="2:80" x14ac:dyDescent="0.3">
      <c r="B18" s="78" t="s">
        <v>39</v>
      </c>
      <c r="C18" s="79" t="s">
        <v>26</v>
      </c>
      <c r="D18" s="70">
        <v>2.7330329217267462</v>
      </c>
      <c r="E18" s="71">
        <v>5.218759939000023</v>
      </c>
      <c r="F18" s="71">
        <v>6.2570692812806925</v>
      </c>
      <c r="G18" s="71">
        <v>4.6196993725181557</v>
      </c>
      <c r="H18" s="72">
        <v>4.820726079485425</v>
      </c>
      <c r="I18" s="72">
        <v>5.2528058734046823</v>
      </c>
      <c r="J18" s="73">
        <v>8.2301987871873337</v>
      </c>
      <c r="K18" s="73">
        <v>0.99059806750744883</v>
      </c>
      <c r="L18" s="73">
        <v>0.49915338253742902</v>
      </c>
      <c r="M18" s="72">
        <v>3.2639599187623389</v>
      </c>
      <c r="N18" s="70">
        <v>3.7661318071331635</v>
      </c>
      <c r="O18" s="71">
        <v>-6.89810743534143</v>
      </c>
      <c r="P18" s="71">
        <v>9.7596744128067172</v>
      </c>
      <c r="Q18" s="71">
        <v>1.757573290416687</v>
      </c>
      <c r="R18" s="72">
        <v>1.9426103138244315</v>
      </c>
      <c r="S18" s="74">
        <v>2.5788653518993669</v>
      </c>
      <c r="T18" s="75">
        <v>8.034032620406137</v>
      </c>
      <c r="U18" s="75">
        <v>0.65709216654930458</v>
      </c>
      <c r="V18" s="75">
        <v>7.660027789685401</v>
      </c>
      <c r="W18" s="76">
        <v>4.99</v>
      </c>
      <c r="X18" s="74">
        <v>2.0299999999999998</v>
      </c>
      <c r="Y18" s="75">
        <v>6.29</v>
      </c>
      <c r="Z18" s="75">
        <v>1.73</v>
      </c>
      <c r="AA18" s="75">
        <v>3.93</v>
      </c>
      <c r="AB18" s="77">
        <v>3.58</v>
      </c>
      <c r="AC18" s="74">
        <v>4</v>
      </c>
      <c r="AD18" s="75">
        <v>3.13</v>
      </c>
      <c r="AE18" s="75">
        <v>2.11</v>
      </c>
      <c r="AF18" s="75">
        <v>1.42</v>
      </c>
      <c r="AG18" s="77">
        <v>2.4500000000000002</v>
      </c>
      <c r="AI18" s="70">
        <f>Tabel!AI18</f>
        <v>2.7330329217267462</v>
      </c>
      <c r="AJ18" s="71">
        <f>Tabel!AJ18</f>
        <v>5.218759939000023</v>
      </c>
      <c r="AK18" s="71">
        <f>Tabel!AK18</f>
        <v>6.2570692812806925</v>
      </c>
      <c r="AL18" s="71">
        <f>Tabel!AL18</f>
        <v>4.6196993725181557</v>
      </c>
      <c r="AM18" s="72">
        <f>Tabel!AM18</f>
        <v>4.820726079485425</v>
      </c>
      <c r="AN18" s="72">
        <f>Tabel!AN18</f>
        <v>5.2528058734046823</v>
      </c>
      <c r="AO18" s="73">
        <f>Tabel!AO18</f>
        <v>8.2301987871873337</v>
      </c>
      <c r="AP18" s="73">
        <f>Tabel!AP18</f>
        <v>0.99059806750744883</v>
      </c>
      <c r="AQ18" s="73">
        <f>Tabel!AQ18</f>
        <v>0.49915338253742902</v>
      </c>
      <c r="AR18" s="72">
        <f>Tabel!AR18</f>
        <v>3.2639599187623389</v>
      </c>
      <c r="AS18" s="70">
        <f>Tabel!AS18</f>
        <v>3.7661318071331635</v>
      </c>
      <c r="AT18" s="71">
        <f>Tabel!AT18</f>
        <v>-6.89810743534143</v>
      </c>
      <c r="AU18" s="71">
        <f>Tabel!AU18</f>
        <v>9.7596744128067172</v>
      </c>
      <c r="AV18" s="71">
        <f>Tabel!AV18</f>
        <v>1.757573290416687</v>
      </c>
      <c r="AW18" s="72">
        <f>Tabel!AW18</f>
        <v>1.9426103138244315</v>
      </c>
      <c r="AX18" s="74">
        <f>Tabel!AX18</f>
        <v>2.58</v>
      </c>
      <c r="AY18" s="75">
        <f>Tabel!AY18</f>
        <v>8.0299999999999994</v>
      </c>
      <c r="AZ18" s="75">
        <f>Tabel!AZ18</f>
        <v>0.66</v>
      </c>
      <c r="BA18" s="75">
        <f>Tabel!BA18</f>
        <v>7.66</v>
      </c>
      <c r="BB18" s="76">
        <f>Tabel!BB18</f>
        <v>4.99</v>
      </c>
      <c r="BC18" s="74">
        <f>Tabel!BC18</f>
        <v>2.0299999999999998</v>
      </c>
      <c r="BD18" s="75">
        <f>Tabel!BD18</f>
        <v>6.29</v>
      </c>
      <c r="BE18" s="75">
        <f>Tabel!BE18</f>
        <v>1.73</v>
      </c>
      <c r="BF18" s="75">
        <f>Tabel!BF18</f>
        <v>3.93</v>
      </c>
      <c r="BG18" s="77">
        <f>Tabel!BG18</f>
        <v>3.58</v>
      </c>
      <c r="BH18" s="74">
        <f>Tabel!BH18</f>
        <v>3.99</v>
      </c>
      <c r="BI18" s="75">
        <f>Tabel!BI18</f>
        <v>3.12</v>
      </c>
      <c r="BJ18" s="75">
        <f>Tabel!BJ18</f>
        <v>2.1</v>
      </c>
      <c r="BK18" s="75">
        <f>Tabel!BK18</f>
        <v>1.41</v>
      </c>
      <c r="BL18" s="77">
        <f>Tabel!BL18</f>
        <v>2.44</v>
      </c>
      <c r="BN18" s="74">
        <f t="shared" si="0"/>
        <v>1.1346481006331288E-3</v>
      </c>
      <c r="BO18" s="75">
        <f t="shared" si="0"/>
        <v>-4.0326204061376103E-3</v>
      </c>
      <c r="BP18" s="75">
        <f t="shared" si="0"/>
        <v>2.9078334506954517E-3</v>
      </c>
      <c r="BQ18" s="75">
        <f t="shared" si="0"/>
        <v>-2.7789685400847475E-5</v>
      </c>
      <c r="BR18" s="76">
        <f t="shared" si="0"/>
        <v>0</v>
      </c>
      <c r="BS18" s="74">
        <f t="shared" si="0"/>
        <v>0</v>
      </c>
      <c r="BT18" s="75">
        <f t="shared" si="0"/>
        <v>0</v>
      </c>
      <c r="BU18" s="75">
        <f t="shared" si="0"/>
        <v>0</v>
      </c>
      <c r="BV18" s="75">
        <f t="shared" si="0"/>
        <v>0</v>
      </c>
      <c r="BW18" s="77">
        <f t="shared" si="0"/>
        <v>0</v>
      </c>
      <c r="BX18" s="74">
        <f t="shared" si="0"/>
        <v>-9.9999999999997868E-3</v>
      </c>
      <c r="BY18" s="75">
        <f t="shared" si="0"/>
        <v>-9.9999999999997868E-3</v>
      </c>
      <c r="BZ18" s="75">
        <f t="shared" si="0"/>
        <v>-9.9999999999997868E-3</v>
      </c>
      <c r="CA18" s="75">
        <f t="shared" si="0"/>
        <v>-1.0000000000000009E-2</v>
      </c>
      <c r="CB18" s="77">
        <f t="shared" si="0"/>
        <v>-1.0000000000000231E-2</v>
      </c>
    </row>
    <row r="19" spans="2:80" x14ac:dyDescent="0.3">
      <c r="B19" s="78" t="s">
        <v>40</v>
      </c>
      <c r="C19" s="79" t="s">
        <v>26</v>
      </c>
      <c r="D19" s="70">
        <v>4.8014342737297824</v>
      </c>
      <c r="E19" s="71">
        <v>5.2439980293491857</v>
      </c>
      <c r="F19" s="71">
        <v>5.2198710401037687</v>
      </c>
      <c r="G19" s="71">
        <v>5.1062292791909272</v>
      </c>
      <c r="H19" s="72">
        <v>5.0970953751912589</v>
      </c>
      <c r="I19" s="72">
        <v>5.2656755343528658</v>
      </c>
      <c r="J19" s="73">
        <v>5.7344677602931142</v>
      </c>
      <c r="K19" s="73">
        <v>4.5581395903421509</v>
      </c>
      <c r="L19" s="73">
        <v>4.2200817013916492</v>
      </c>
      <c r="M19" s="72">
        <v>4.9225978154565695</v>
      </c>
      <c r="N19" s="70">
        <v>2.7503328449767253</v>
      </c>
      <c r="O19" s="71">
        <v>-5.7380424351840418</v>
      </c>
      <c r="P19" s="71">
        <v>-2.37112749578489</v>
      </c>
      <c r="Q19" s="71">
        <v>-2.7517847267677098</v>
      </c>
      <c r="R19" s="72">
        <v>-2.098419884890447</v>
      </c>
      <c r="S19" s="74">
        <v>-1.7920162913827511</v>
      </c>
      <c r="T19" s="75">
        <v>6.1713577569514371</v>
      </c>
      <c r="U19" s="75">
        <v>1.0157561344265105</v>
      </c>
      <c r="V19" s="75">
        <v>3.7918789077718174</v>
      </c>
      <c r="W19" s="76">
        <v>2.2799999999999998</v>
      </c>
      <c r="X19" s="74">
        <v>3.33</v>
      </c>
      <c r="Y19" s="75">
        <v>4.57</v>
      </c>
      <c r="Z19" s="75">
        <v>5.27</v>
      </c>
      <c r="AA19" s="75">
        <v>4.9800000000000004</v>
      </c>
      <c r="AB19" s="77">
        <v>4.5599999999999996</v>
      </c>
      <c r="AC19" s="74">
        <v>5.09</v>
      </c>
      <c r="AD19" s="75">
        <v>4.99</v>
      </c>
      <c r="AE19" s="75">
        <v>4.91</v>
      </c>
      <c r="AF19" s="75">
        <v>4.51</v>
      </c>
      <c r="AG19" s="77">
        <v>4.8600000000000003</v>
      </c>
      <c r="AI19" s="70">
        <f>Tabel!AI19</f>
        <v>4.8014342737297824</v>
      </c>
      <c r="AJ19" s="71">
        <f>Tabel!AJ19</f>
        <v>5.2439980293491857</v>
      </c>
      <c r="AK19" s="71">
        <f>Tabel!AK19</f>
        <v>5.2198710401037687</v>
      </c>
      <c r="AL19" s="71">
        <f>Tabel!AL19</f>
        <v>5.1062292791909272</v>
      </c>
      <c r="AM19" s="72">
        <f>Tabel!AM19</f>
        <v>5.0970953751912589</v>
      </c>
      <c r="AN19" s="72">
        <f>Tabel!AN19</f>
        <v>5.2656755343528658</v>
      </c>
      <c r="AO19" s="73">
        <f>Tabel!AO19</f>
        <v>5.7344677602931142</v>
      </c>
      <c r="AP19" s="73">
        <f>Tabel!AP19</f>
        <v>4.5581395903421509</v>
      </c>
      <c r="AQ19" s="73">
        <f>Tabel!AQ19</f>
        <v>4.2200817013916492</v>
      </c>
      <c r="AR19" s="72">
        <f>Tabel!AR19</f>
        <v>4.9225978154565695</v>
      </c>
      <c r="AS19" s="70">
        <f>Tabel!AS19</f>
        <v>2.7503328449767253</v>
      </c>
      <c r="AT19" s="71">
        <f>Tabel!AT19</f>
        <v>-5.7380424351840418</v>
      </c>
      <c r="AU19" s="71">
        <f>Tabel!AU19</f>
        <v>-2.37112749578489</v>
      </c>
      <c r="AV19" s="71">
        <f>Tabel!AV19</f>
        <v>-2.7517847267677098</v>
      </c>
      <c r="AW19" s="72">
        <f>Tabel!AW19</f>
        <v>-2.098419884890447</v>
      </c>
      <c r="AX19" s="74">
        <f>Tabel!AX19</f>
        <v>-1.79</v>
      </c>
      <c r="AY19" s="75">
        <f>Tabel!AY19</f>
        <v>6.17</v>
      </c>
      <c r="AZ19" s="75">
        <f>Tabel!AZ19</f>
        <v>1.02</v>
      </c>
      <c r="BA19" s="75">
        <f>Tabel!BA19</f>
        <v>3.79</v>
      </c>
      <c r="BB19" s="76">
        <f>Tabel!BB19</f>
        <v>2.2799999999999998</v>
      </c>
      <c r="BC19" s="74">
        <f>Tabel!BC19</f>
        <v>3.33</v>
      </c>
      <c r="BD19" s="75">
        <f>Tabel!BD19</f>
        <v>4.57</v>
      </c>
      <c r="BE19" s="75">
        <f>Tabel!BE19</f>
        <v>5.27</v>
      </c>
      <c r="BF19" s="75">
        <f>Tabel!BF19</f>
        <v>4.9800000000000004</v>
      </c>
      <c r="BG19" s="77">
        <f>Tabel!BG19</f>
        <v>4.5599999999999996</v>
      </c>
      <c r="BH19" s="74">
        <f>Tabel!BH19</f>
        <v>5.08</v>
      </c>
      <c r="BI19" s="75">
        <f>Tabel!BI19</f>
        <v>4.9800000000000004</v>
      </c>
      <c r="BJ19" s="75">
        <f>Tabel!BJ19</f>
        <v>4.9000000000000004</v>
      </c>
      <c r="BK19" s="75">
        <f>Tabel!BK19</f>
        <v>4.5</v>
      </c>
      <c r="BL19" s="77">
        <f>Tabel!BL19</f>
        <v>4.8499999999999996</v>
      </c>
      <c r="BN19" s="74">
        <f t="shared" si="0"/>
        <v>2.0162913827510565E-3</v>
      </c>
      <c r="BO19" s="75">
        <f t="shared" si="0"/>
        <v>-1.357756951437139E-3</v>
      </c>
      <c r="BP19" s="75">
        <f t="shared" si="0"/>
        <v>4.243865573489547E-3</v>
      </c>
      <c r="BQ19" s="75">
        <f t="shared" si="0"/>
        <v>-1.8789077718173175E-3</v>
      </c>
      <c r="BR19" s="76">
        <f t="shared" si="0"/>
        <v>0</v>
      </c>
      <c r="BS19" s="74">
        <f t="shared" si="0"/>
        <v>0</v>
      </c>
      <c r="BT19" s="75">
        <f t="shared" si="0"/>
        <v>0</v>
      </c>
      <c r="BU19" s="75">
        <f t="shared" si="0"/>
        <v>0</v>
      </c>
      <c r="BV19" s="75">
        <f t="shared" si="0"/>
        <v>0</v>
      </c>
      <c r="BW19" s="77">
        <f t="shared" si="0"/>
        <v>0</v>
      </c>
      <c r="BX19" s="74">
        <f t="shared" si="0"/>
        <v>-9.9999999999997868E-3</v>
      </c>
      <c r="BY19" s="75">
        <f t="shared" si="0"/>
        <v>-9.9999999999997868E-3</v>
      </c>
      <c r="BZ19" s="75">
        <f t="shared" si="0"/>
        <v>-9.9999999999997868E-3</v>
      </c>
      <c r="CA19" s="75">
        <f t="shared" si="0"/>
        <v>-9.9999999999997868E-3</v>
      </c>
      <c r="CB19" s="77">
        <f t="shared" si="0"/>
        <v>-1.0000000000000675E-2</v>
      </c>
    </row>
    <row r="20" spans="2:80" x14ac:dyDescent="0.3">
      <c r="B20" s="78" t="s">
        <v>41</v>
      </c>
      <c r="C20" s="79" t="s">
        <v>26</v>
      </c>
      <c r="D20" s="70">
        <v>7.9205198700324786</v>
      </c>
      <c r="E20" s="71">
        <v>5.8060564971000588</v>
      </c>
      <c r="F20" s="71">
        <v>6.9185491448793073</v>
      </c>
      <c r="G20" s="71">
        <v>6.1362889288652127</v>
      </c>
      <c r="H20" s="72">
        <v>6.6758445881596202</v>
      </c>
      <c r="I20" s="72">
        <v>5.0267978707973384</v>
      </c>
      <c r="J20" s="73">
        <v>4.554572790066814</v>
      </c>
      <c r="K20" s="73">
        <v>4.211502945182005</v>
      </c>
      <c r="L20" s="73">
        <v>4.0768221013151731</v>
      </c>
      <c r="M20" s="72">
        <v>4.4523835280573678</v>
      </c>
      <c r="N20" s="70">
        <v>1.7031341014568824</v>
      </c>
      <c r="O20" s="71">
        <v>-8.6131299517068385</v>
      </c>
      <c r="P20" s="71">
        <v>-6.4797564827317728</v>
      </c>
      <c r="Q20" s="71">
        <v>-6.1519551630085374</v>
      </c>
      <c r="R20" s="72">
        <v>-4.946542952689768</v>
      </c>
      <c r="S20" s="74">
        <v>-0.22535254984562414</v>
      </c>
      <c r="T20" s="75">
        <v>7.5374201660152664</v>
      </c>
      <c r="U20" s="75">
        <v>3.7441652921147153</v>
      </c>
      <c r="V20" s="75">
        <v>4.7422390304468536</v>
      </c>
      <c r="W20" s="76">
        <v>3.87</v>
      </c>
      <c r="X20" s="74">
        <v>4.0199999999999996</v>
      </c>
      <c r="Y20" s="75">
        <v>4.82</v>
      </c>
      <c r="Z20" s="75">
        <v>6.62</v>
      </c>
      <c r="AA20" s="75">
        <v>7.01</v>
      </c>
      <c r="AB20" s="77">
        <v>5.65</v>
      </c>
      <c r="AC20" s="74">
        <v>7.85</v>
      </c>
      <c r="AD20" s="75">
        <v>8.17</v>
      </c>
      <c r="AE20" s="75">
        <v>8.49</v>
      </c>
      <c r="AF20" s="75">
        <v>8.19</v>
      </c>
      <c r="AG20" s="77">
        <v>8.18</v>
      </c>
      <c r="AI20" s="70">
        <f>Tabel!AI20</f>
        <v>7.9205198700324786</v>
      </c>
      <c r="AJ20" s="71">
        <f>Tabel!AJ20</f>
        <v>5.8060564971000588</v>
      </c>
      <c r="AK20" s="71">
        <f>Tabel!AK20</f>
        <v>6.9185491448793073</v>
      </c>
      <c r="AL20" s="71">
        <f>Tabel!AL20</f>
        <v>6.1362889288652127</v>
      </c>
      <c r="AM20" s="72">
        <f>Tabel!AM20</f>
        <v>6.6758445881596202</v>
      </c>
      <c r="AN20" s="72">
        <f>Tabel!AN20</f>
        <v>5.0267978707973384</v>
      </c>
      <c r="AO20" s="73">
        <f>Tabel!AO20</f>
        <v>4.554572790066814</v>
      </c>
      <c r="AP20" s="73">
        <f>Tabel!AP20</f>
        <v>4.211502945182005</v>
      </c>
      <c r="AQ20" s="73">
        <f>Tabel!AQ20</f>
        <v>4.0768221013151731</v>
      </c>
      <c r="AR20" s="72">
        <f>Tabel!AR20</f>
        <v>4.4523835280573678</v>
      </c>
      <c r="AS20" s="70">
        <f>Tabel!AS20</f>
        <v>1.7031341014568824</v>
      </c>
      <c r="AT20" s="71">
        <f>Tabel!AT20</f>
        <v>-8.6131299517068385</v>
      </c>
      <c r="AU20" s="71">
        <f>Tabel!AU20</f>
        <v>-6.4797564827317728</v>
      </c>
      <c r="AV20" s="71">
        <f>Tabel!AV20</f>
        <v>-6.1519551630085374</v>
      </c>
      <c r="AW20" s="72">
        <f>Tabel!AW20</f>
        <v>-4.946542952689768</v>
      </c>
      <c r="AX20" s="74">
        <f>Tabel!AX20</f>
        <v>-0.23</v>
      </c>
      <c r="AY20" s="75">
        <f>Tabel!AY20</f>
        <v>7.54</v>
      </c>
      <c r="AZ20" s="75">
        <f>Tabel!AZ20</f>
        <v>3.74</v>
      </c>
      <c r="BA20" s="75">
        <f>Tabel!BA20</f>
        <v>4.74</v>
      </c>
      <c r="BB20" s="76">
        <f>Tabel!BB20</f>
        <v>3.87</v>
      </c>
      <c r="BC20" s="74">
        <f>Tabel!BC20</f>
        <v>4.0199999999999996</v>
      </c>
      <c r="BD20" s="75">
        <f>Tabel!BD20</f>
        <v>4.82</v>
      </c>
      <c r="BE20" s="75">
        <f>Tabel!BE20</f>
        <v>6.62</v>
      </c>
      <c r="BF20" s="75">
        <f>Tabel!BF20</f>
        <v>7.01</v>
      </c>
      <c r="BG20" s="77">
        <f>Tabel!BG20</f>
        <v>5.65</v>
      </c>
      <c r="BH20" s="74">
        <f>Tabel!BH20</f>
        <v>7.84</v>
      </c>
      <c r="BI20" s="75">
        <f>Tabel!BI20</f>
        <v>8.16</v>
      </c>
      <c r="BJ20" s="75">
        <f>Tabel!BJ20</f>
        <v>8.48</v>
      </c>
      <c r="BK20" s="75">
        <f>Tabel!BK20</f>
        <v>8.18</v>
      </c>
      <c r="BL20" s="77">
        <f>Tabel!BL20</f>
        <v>8.17</v>
      </c>
      <c r="BN20" s="74">
        <f t="shared" si="0"/>
        <v>-4.6474501543758706E-3</v>
      </c>
      <c r="BO20" s="75">
        <f t="shared" si="0"/>
        <v>2.5798339847336038E-3</v>
      </c>
      <c r="BP20" s="75">
        <f t="shared" si="0"/>
        <v>-4.1652921147150579E-3</v>
      </c>
      <c r="BQ20" s="75">
        <f t="shared" si="0"/>
        <v>-2.2390304468533628E-3</v>
      </c>
      <c r="BR20" s="76">
        <f t="shared" si="0"/>
        <v>0</v>
      </c>
      <c r="BS20" s="74">
        <f t="shared" si="0"/>
        <v>0</v>
      </c>
      <c r="BT20" s="75">
        <f t="shared" si="0"/>
        <v>0</v>
      </c>
      <c r="BU20" s="75">
        <f t="shared" si="0"/>
        <v>0</v>
      </c>
      <c r="BV20" s="75">
        <f t="shared" si="0"/>
        <v>0</v>
      </c>
      <c r="BW20" s="77">
        <f t="shared" si="0"/>
        <v>0</v>
      </c>
      <c r="BX20" s="74">
        <f t="shared" si="0"/>
        <v>-9.9999999999997868E-3</v>
      </c>
      <c r="BY20" s="75">
        <f t="shared" si="0"/>
        <v>-9.9999999999997868E-3</v>
      </c>
      <c r="BZ20" s="75">
        <f t="shared" si="0"/>
        <v>-9.9999999999997868E-3</v>
      </c>
      <c r="CA20" s="75">
        <f t="shared" si="0"/>
        <v>-9.9999999999997868E-3</v>
      </c>
      <c r="CB20" s="77">
        <f t="shared" si="0"/>
        <v>-9.9999999999997868E-3</v>
      </c>
    </row>
    <row r="21" spans="2:80" x14ac:dyDescent="0.3">
      <c r="B21" s="78" t="s">
        <v>42</v>
      </c>
      <c r="C21" s="79" t="s">
        <v>26</v>
      </c>
      <c r="D21" s="70">
        <v>13.558336929624986</v>
      </c>
      <c r="E21" s="71">
        <v>8.3323089801404109</v>
      </c>
      <c r="F21" s="71">
        <v>10.733144223500332</v>
      </c>
      <c r="G21" s="71">
        <v>9.447420647669972</v>
      </c>
      <c r="H21" s="72">
        <v>10.44451131772648</v>
      </c>
      <c r="I21" s="72">
        <v>3.6862366600357177</v>
      </c>
      <c r="J21" s="73">
        <v>1.9550235797524351</v>
      </c>
      <c r="K21" s="73">
        <v>1.9460763877891196</v>
      </c>
      <c r="L21" s="73">
        <v>-3.6064733680802874E-2</v>
      </c>
      <c r="M21" s="72">
        <v>1.8256817994212042</v>
      </c>
      <c r="N21" s="70">
        <v>-1.4605280733370023</v>
      </c>
      <c r="O21" s="71">
        <v>-18.619214535300287</v>
      </c>
      <c r="P21" s="71">
        <v>-8.9890919045145949</v>
      </c>
      <c r="Q21" s="71">
        <v>-4.7079779220980811</v>
      </c>
      <c r="R21" s="72">
        <v>-8.379050550171911</v>
      </c>
      <c r="S21" s="74">
        <v>1.3854590124488624</v>
      </c>
      <c r="T21" s="75">
        <v>18.582316478779575</v>
      </c>
      <c r="U21" s="75">
        <v>4.8921763375660703</v>
      </c>
      <c r="V21" s="75">
        <v>7.4499618096292721</v>
      </c>
      <c r="W21" s="76">
        <v>7.6</v>
      </c>
      <c r="X21" s="74">
        <v>10.86</v>
      </c>
      <c r="Y21" s="75">
        <v>5.41</v>
      </c>
      <c r="Z21" s="75">
        <v>7.84</v>
      </c>
      <c r="AA21" s="75">
        <v>8.44</v>
      </c>
      <c r="AB21" s="77">
        <v>8.16</v>
      </c>
      <c r="AC21" s="74">
        <v>10.06</v>
      </c>
      <c r="AD21" s="75">
        <v>10.34</v>
      </c>
      <c r="AE21" s="75">
        <v>10.6</v>
      </c>
      <c r="AF21" s="75">
        <v>9.51</v>
      </c>
      <c r="AG21" s="77">
        <v>10.11</v>
      </c>
      <c r="AI21" s="70">
        <f>Tabel!AI21</f>
        <v>13.558336929624986</v>
      </c>
      <c r="AJ21" s="71">
        <f>Tabel!AJ21</f>
        <v>8.3323089801404109</v>
      </c>
      <c r="AK21" s="71">
        <f>Tabel!AK21</f>
        <v>10.733144223500332</v>
      </c>
      <c r="AL21" s="71">
        <f>Tabel!AL21</f>
        <v>9.447420647669972</v>
      </c>
      <c r="AM21" s="72">
        <f>Tabel!AM21</f>
        <v>10.44451131772648</v>
      </c>
      <c r="AN21" s="72">
        <f>Tabel!AN21</f>
        <v>3.6862366600357177</v>
      </c>
      <c r="AO21" s="73">
        <f>Tabel!AO21</f>
        <v>1.9550235797524351</v>
      </c>
      <c r="AP21" s="73">
        <f>Tabel!AP21</f>
        <v>1.9460763877891196</v>
      </c>
      <c r="AQ21" s="73">
        <f>Tabel!AQ21</f>
        <v>-3.6064733680802874E-2</v>
      </c>
      <c r="AR21" s="72">
        <f>Tabel!AR21</f>
        <v>1.8256817994212042</v>
      </c>
      <c r="AS21" s="70">
        <f>Tabel!AS21</f>
        <v>-1.4605280733370023</v>
      </c>
      <c r="AT21" s="71">
        <f>Tabel!AT21</f>
        <v>-18.619214535300287</v>
      </c>
      <c r="AU21" s="71">
        <f>Tabel!AU21</f>
        <v>-8.9890919045145949</v>
      </c>
      <c r="AV21" s="71">
        <f>Tabel!AV21</f>
        <v>-4.7079779220980811</v>
      </c>
      <c r="AW21" s="72">
        <f>Tabel!AW21</f>
        <v>-8.379050550171911</v>
      </c>
      <c r="AX21" s="74">
        <f>Tabel!AX21</f>
        <v>1.39</v>
      </c>
      <c r="AY21" s="75">
        <f>Tabel!AY21</f>
        <v>18.579999999999998</v>
      </c>
      <c r="AZ21" s="75">
        <f>Tabel!AZ21</f>
        <v>4.8899999999999997</v>
      </c>
      <c r="BA21" s="75">
        <f>Tabel!BA21</f>
        <v>7.45</v>
      </c>
      <c r="BB21" s="76">
        <f>Tabel!BB21</f>
        <v>7.6</v>
      </c>
      <c r="BC21" s="74">
        <f>Tabel!BC21</f>
        <v>10.86</v>
      </c>
      <c r="BD21" s="75">
        <f>Tabel!BD21</f>
        <v>5.41</v>
      </c>
      <c r="BE21" s="75">
        <f>Tabel!BE21</f>
        <v>7.84</v>
      </c>
      <c r="BF21" s="75">
        <f>Tabel!BF21</f>
        <v>8.44</v>
      </c>
      <c r="BG21" s="77">
        <f>Tabel!BG21</f>
        <v>8.16</v>
      </c>
      <c r="BH21" s="74">
        <f>Tabel!BH21</f>
        <v>10.050000000000001</v>
      </c>
      <c r="BI21" s="75">
        <f>Tabel!BI21</f>
        <v>10.33</v>
      </c>
      <c r="BJ21" s="75">
        <f>Tabel!BJ21</f>
        <v>10.59</v>
      </c>
      <c r="BK21" s="75">
        <f>Tabel!BK21</f>
        <v>9.5</v>
      </c>
      <c r="BL21" s="77">
        <f>Tabel!BL21</f>
        <v>10.1</v>
      </c>
      <c r="BN21" s="74">
        <f t="shared" si="0"/>
        <v>4.5409875511375208E-3</v>
      </c>
      <c r="BO21" s="75">
        <f t="shared" si="0"/>
        <v>-2.3164787795764141E-3</v>
      </c>
      <c r="BP21" s="75">
        <f t="shared" si="0"/>
        <v>-2.1763375660706075E-3</v>
      </c>
      <c r="BQ21" s="75">
        <f t="shared" si="0"/>
        <v>3.8190370728052869E-5</v>
      </c>
      <c r="BR21" s="76">
        <f t="shared" si="0"/>
        <v>0</v>
      </c>
      <c r="BS21" s="74">
        <f t="shared" si="0"/>
        <v>0</v>
      </c>
      <c r="BT21" s="75">
        <f t="shared" si="0"/>
        <v>0</v>
      </c>
      <c r="BU21" s="75">
        <f t="shared" si="0"/>
        <v>0</v>
      </c>
      <c r="BV21" s="75">
        <f t="shared" si="0"/>
        <v>0</v>
      </c>
      <c r="BW21" s="77">
        <f t="shared" si="0"/>
        <v>0</v>
      </c>
      <c r="BX21" s="74">
        <f t="shared" si="0"/>
        <v>-9.9999999999997868E-3</v>
      </c>
      <c r="BY21" s="75">
        <f t="shared" si="0"/>
        <v>-9.9999999999997868E-3</v>
      </c>
      <c r="BZ21" s="75">
        <f t="shared" si="0"/>
        <v>-9.9999999999997868E-3</v>
      </c>
      <c r="CA21" s="75">
        <f t="shared" si="0"/>
        <v>-9.9999999999997868E-3</v>
      </c>
      <c r="CB21" s="77">
        <f t="shared" si="0"/>
        <v>-9.9999999999997868E-3</v>
      </c>
    </row>
    <row r="22" spans="2:80" x14ac:dyDescent="0.3">
      <c r="B22" s="78" t="s">
        <v>43</v>
      </c>
      <c r="C22" s="79" t="s">
        <v>26</v>
      </c>
      <c r="D22" s="70">
        <v>6.1233174408464208</v>
      </c>
      <c r="E22" s="71">
        <v>4.9569738548199496</v>
      </c>
      <c r="F22" s="71">
        <v>5.604551637011852</v>
      </c>
      <c r="G22" s="71">
        <v>5.0170801645293324</v>
      </c>
      <c r="H22" s="72">
        <v>5.4148442518943085</v>
      </c>
      <c r="I22" s="72">
        <v>5.4840601183947939</v>
      </c>
      <c r="J22" s="73">
        <v>5.456388822153599</v>
      </c>
      <c r="K22" s="73">
        <v>5.0297624891066306</v>
      </c>
      <c r="L22" s="73">
        <v>5.5256840165509402</v>
      </c>
      <c r="M22" s="72">
        <v>5.3732120139674606</v>
      </c>
      <c r="N22" s="70">
        <v>2.76391344108076</v>
      </c>
      <c r="O22" s="71">
        <v>-5.2571310641867086</v>
      </c>
      <c r="P22" s="71">
        <v>-5.5999944654777494</v>
      </c>
      <c r="Q22" s="71">
        <v>-6.633820574324119</v>
      </c>
      <c r="R22" s="72">
        <v>-3.7837227962859998</v>
      </c>
      <c r="S22" s="74">
        <v>-0.74324887798614725</v>
      </c>
      <c r="T22" s="75">
        <v>4.3554579326113014</v>
      </c>
      <c r="U22" s="75">
        <v>3.3561178512126304</v>
      </c>
      <c r="V22" s="75">
        <v>3.8199997421036471</v>
      </c>
      <c r="W22" s="76">
        <v>2.66</v>
      </c>
      <c r="X22" s="74">
        <v>1.78</v>
      </c>
      <c r="Y22" s="75">
        <v>4.63</v>
      </c>
      <c r="Z22" s="75">
        <v>6.2</v>
      </c>
      <c r="AA22" s="75">
        <v>6.5</v>
      </c>
      <c r="AB22" s="77">
        <v>4.8</v>
      </c>
      <c r="AC22" s="74">
        <v>7.06</v>
      </c>
      <c r="AD22" s="75">
        <v>7.46</v>
      </c>
      <c r="AE22" s="75">
        <v>7.75</v>
      </c>
      <c r="AF22" s="75">
        <v>7.71</v>
      </c>
      <c r="AG22" s="77">
        <v>7.5</v>
      </c>
      <c r="AI22" s="70">
        <f>Tabel!AI22</f>
        <v>6.1233174408464208</v>
      </c>
      <c r="AJ22" s="71">
        <f>Tabel!AJ22</f>
        <v>4.9569738548199496</v>
      </c>
      <c r="AK22" s="71">
        <f>Tabel!AK22</f>
        <v>5.604551637011852</v>
      </c>
      <c r="AL22" s="71">
        <f>Tabel!AL22</f>
        <v>5.0170801645293324</v>
      </c>
      <c r="AM22" s="72">
        <f>Tabel!AM22</f>
        <v>5.4148442518943085</v>
      </c>
      <c r="AN22" s="72">
        <f>Tabel!AN22</f>
        <v>5.4840601183947939</v>
      </c>
      <c r="AO22" s="73">
        <f>Tabel!AO22</f>
        <v>5.456388822153599</v>
      </c>
      <c r="AP22" s="73">
        <f>Tabel!AP22</f>
        <v>5.0297624891066306</v>
      </c>
      <c r="AQ22" s="73">
        <f>Tabel!AQ22</f>
        <v>5.5256840165509402</v>
      </c>
      <c r="AR22" s="72">
        <f>Tabel!AR22</f>
        <v>5.3732120139674606</v>
      </c>
      <c r="AS22" s="70">
        <f>Tabel!AS22</f>
        <v>2.76391344108076</v>
      </c>
      <c r="AT22" s="71">
        <f>Tabel!AT22</f>
        <v>-5.2571310641867086</v>
      </c>
      <c r="AU22" s="71">
        <f>Tabel!AU22</f>
        <v>-5.5999944654777494</v>
      </c>
      <c r="AV22" s="71">
        <f>Tabel!AV22</f>
        <v>-6.633820574324119</v>
      </c>
      <c r="AW22" s="72">
        <f>Tabel!AW22</f>
        <v>-3.7837227962859998</v>
      </c>
      <c r="AX22" s="74">
        <f>Tabel!AX22</f>
        <v>-0.74</v>
      </c>
      <c r="AY22" s="75">
        <f>Tabel!AY22</f>
        <v>4.3600000000000003</v>
      </c>
      <c r="AZ22" s="75">
        <f>Tabel!AZ22</f>
        <v>3.36</v>
      </c>
      <c r="BA22" s="75">
        <f>Tabel!BA22</f>
        <v>3.82</v>
      </c>
      <c r="BB22" s="76">
        <f>Tabel!BB22</f>
        <v>2.66</v>
      </c>
      <c r="BC22" s="74">
        <f>Tabel!BC22</f>
        <v>1.78</v>
      </c>
      <c r="BD22" s="75">
        <f>Tabel!BD22</f>
        <v>4.63</v>
      </c>
      <c r="BE22" s="75">
        <f>Tabel!BE22</f>
        <v>6.2</v>
      </c>
      <c r="BF22" s="75">
        <f>Tabel!BF22</f>
        <v>6.5</v>
      </c>
      <c r="BG22" s="77">
        <f>Tabel!BG22</f>
        <v>4.8</v>
      </c>
      <c r="BH22" s="74">
        <f>Tabel!BH22</f>
        <v>7.05</v>
      </c>
      <c r="BI22" s="75">
        <f>Tabel!BI22</f>
        <v>7.45</v>
      </c>
      <c r="BJ22" s="75">
        <f>Tabel!BJ22</f>
        <v>7.74</v>
      </c>
      <c r="BK22" s="75">
        <f>Tabel!BK22</f>
        <v>7.7</v>
      </c>
      <c r="BL22" s="77">
        <f>Tabel!BL22</f>
        <v>7.49</v>
      </c>
      <c r="BN22" s="74">
        <f t="shared" ref="BN22:CB33" si="12">AX22-S22</f>
        <v>3.2488779861472583E-3</v>
      </c>
      <c r="BO22" s="75">
        <f t="shared" si="12"/>
        <v>4.5420673886988894E-3</v>
      </c>
      <c r="BP22" s="75">
        <f t="shared" si="12"/>
        <v>3.8821487873694771E-3</v>
      </c>
      <c r="BQ22" s="75">
        <f t="shared" si="12"/>
        <v>2.5789635271777911E-7</v>
      </c>
      <c r="BR22" s="76">
        <f t="shared" si="12"/>
        <v>0</v>
      </c>
      <c r="BS22" s="74">
        <f t="shared" si="12"/>
        <v>0</v>
      </c>
      <c r="BT22" s="75">
        <f t="shared" si="12"/>
        <v>0</v>
      </c>
      <c r="BU22" s="75">
        <f t="shared" si="12"/>
        <v>0</v>
      </c>
      <c r="BV22" s="75">
        <f t="shared" si="12"/>
        <v>0</v>
      </c>
      <c r="BW22" s="77">
        <f t="shared" si="12"/>
        <v>0</v>
      </c>
      <c r="BX22" s="74">
        <f t="shared" si="12"/>
        <v>-9.9999999999997868E-3</v>
      </c>
      <c r="BY22" s="75">
        <f t="shared" si="12"/>
        <v>-9.9999999999997868E-3</v>
      </c>
      <c r="BZ22" s="75">
        <f t="shared" si="12"/>
        <v>-9.9999999999997868E-3</v>
      </c>
      <c r="CA22" s="75">
        <f t="shared" si="12"/>
        <v>-9.9999999999997868E-3</v>
      </c>
      <c r="CB22" s="77">
        <f t="shared" si="12"/>
        <v>-9.9999999999997868E-3</v>
      </c>
    </row>
    <row r="23" spans="2:80" x14ac:dyDescent="0.3">
      <c r="B23" s="78" t="s">
        <v>44</v>
      </c>
      <c r="C23" s="79" t="s">
        <v>26</v>
      </c>
      <c r="D23" s="70">
        <v>5.8607687118291238</v>
      </c>
      <c r="E23" s="71">
        <v>5.4334850221803492</v>
      </c>
      <c r="F23" s="71">
        <v>5.7984718135931814</v>
      </c>
      <c r="G23" s="71">
        <v>5.4567705822338581</v>
      </c>
      <c r="H23" s="72">
        <v>5.6330066237642313</v>
      </c>
      <c r="I23" s="72">
        <v>5.1829712201584215</v>
      </c>
      <c r="J23" s="73">
        <v>5.3352625176672746</v>
      </c>
      <c r="K23" s="73">
        <v>4.4388137881315544</v>
      </c>
      <c r="L23" s="73">
        <v>4.1710094807403664</v>
      </c>
      <c r="M23" s="72">
        <v>4.7614095009431736</v>
      </c>
      <c r="N23" s="70">
        <v>2.3882549312276353</v>
      </c>
      <c r="O23" s="71">
        <v>-6.7036167535335096</v>
      </c>
      <c r="P23" s="71">
        <v>-3.78234307618591</v>
      </c>
      <c r="Q23" s="71">
        <v>-3.915152834146582</v>
      </c>
      <c r="R23" s="72">
        <v>-3.0718825280702049</v>
      </c>
      <c r="S23" s="74">
        <v>-1.2539766016328855</v>
      </c>
      <c r="T23" s="75">
        <v>6.6207361085701848</v>
      </c>
      <c r="U23" s="75">
        <v>1.9266472657101019</v>
      </c>
      <c r="V23" s="75">
        <v>4.1094804954041848</v>
      </c>
      <c r="W23" s="76">
        <v>2.81</v>
      </c>
      <c r="X23" s="74">
        <v>3.57</v>
      </c>
      <c r="Y23" s="75">
        <v>4.6500000000000004</v>
      </c>
      <c r="Z23" s="75">
        <v>5.73</v>
      </c>
      <c r="AA23" s="75">
        <v>5.66</v>
      </c>
      <c r="AB23" s="77">
        <v>4.93</v>
      </c>
      <c r="AC23" s="74">
        <v>6.05</v>
      </c>
      <c r="AD23" s="75">
        <v>6.05</v>
      </c>
      <c r="AE23" s="75">
        <v>6.13</v>
      </c>
      <c r="AF23" s="75">
        <v>5.76</v>
      </c>
      <c r="AG23" s="77">
        <v>5.99</v>
      </c>
      <c r="AI23" s="70">
        <f>Tabel!AI23</f>
        <v>5.8607687118291238</v>
      </c>
      <c r="AJ23" s="71">
        <f>Tabel!AJ23</f>
        <v>5.4334850221803492</v>
      </c>
      <c r="AK23" s="71">
        <f>Tabel!AK23</f>
        <v>5.7984718135931814</v>
      </c>
      <c r="AL23" s="71">
        <f>Tabel!AL23</f>
        <v>5.4567705822338581</v>
      </c>
      <c r="AM23" s="72">
        <f>Tabel!AM23</f>
        <v>5.6330066237642313</v>
      </c>
      <c r="AN23" s="72">
        <f>Tabel!AN23</f>
        <v>5.1829712201584215</v>
      </c>
      <c r="AO23" s="73">
        <f>Tabel!AO23</f>
        <v>5.3352625176672746</v>
      </c>
      <c r="AP23" s="73">
        <f>Tabel!AP23</f>
        <v>4.4388137881315544</v>
      </c>
      <c r="AQ23" s="73">
        <f>Tabel!AQ23</f>
        <v>4.1710094807403664</v>
      </c>
      <c r="AR23" s="72">
        <f>Tabel!AR23</f>
        <v>4.7614095009431736</v>
      </c>
      <c r="AS23" s="70">
        <f>Tabel!AS23</f>
        <v>2.3882549312276353</v>
      </c>
      <c r="AT23" s="71">
        <f>Tabel!AT23</f>
        <v>-6.7036167535335096</v>
      </c>
      <c r="AU23" s="71">
        <f>Tabel!AU23</f>
        <v>-3.78234307618591</v>
      </c>
      <c r="AV23" s="71">
        <f>Tabel!AV23</f>
        <v>-3.915152834146582</v>
      </c>
      <c r="AW23" s="72">
        <f>Tabel!AW23</f>
        <v>-3.0718825280702049</v>
      </c>
      <c r="AX23" s="74">
        <f>Tabel!AX23</f>
        <v>-1.25</v>
      </c>
      <c r="AY23" s="75">
        <f>Tabel!AY23</f>
        <v>6.62</v>
      </c>
      <c r="AZ23" s="75">
        <f>Tabel!AZ23</f>
        <v>1.93</v>
      </c>
      <c r="BA23" s="75">
        <f>Tabel!BA23</f>
        <v>4.1100000000000003</v>
      </c>
      <c r="BB23" s="76">
        <f>Tabel!BB23</f>
        <v>2.81</v>
      </c>
      <c r="BC23" s="74">
        <f>Tabel!BC23</f>
        <v>3.57</v>
      </c>
      <c r="BD23" s="75">
        <f>Tabel!BD23</f>
        <v>4.6500000000000004</v>
      </c>
      <c r="BE23" s="75">
        <f>Tabel!BE23</f>
        <v>5.73</v>
      </c>
      <c r="BF23" s="75">
        <f>Tabel!BF23</f>
        <v>5.66</v>
      </c>
      <c r="BG23" s="77">
        <f>Tabel!BG23</f>
        <v>4.93</v>
      </c>
      <c r="BH23" s="74">
        <f>Tabel!BH23</f>
        <v>6.04</v>
      </c>
      <c r="BI23" s="75">
        <f>Tabel!BI23</f>
        <v>6.04</v>
      </c>
      <c r="BJ23" s="75">
        <f>Tabel!BJ23</f>
        <v>6.12</v>
      </c>
      <c r="BK23" s="75">
        <f>Tabel!BK23</f>
        <v>5.75</v>
      </c>
      <c r="BL23" s="77">
        <f>Tabel!BL23</f>
        <v>5.98</v>
      </c>
      <c r="BN23" s="74">
        <f t="shared" si="12"/>
        <v>3.9766016328854903E-3</v>
      </c>
      <c r="BO23" s="75">
        <f t="shared" si="12"/>
        <v>-7.3610857018469034E-4</v>
      </c>
      <c r="BP23" s="75">
        <f t="shared" si="12"/>
        <v>3.3527342898980184E-3</v>
      </c>
      <c r="BQ23" s="75">
        <f t="shared" si="12"/>
        <v>5.19504595815512E-4</v>
      </c>
      <c r="BR23" s="76">
        <f t="shared" si="12"/>
        <v>0</v>
      </c>
      <c r="BS23" s="74">
        <f t="shared" si="12"/>
        <v>0</v>
      </c>
      <c r="BT23" s="75">
        <f t="shared" si="12"/>
        <v>0</v>
      </c>
      <c r="BU23" s="75">
        <f t="shared" si="12"/>
        <v>0</v>
      </c>
      <c r="BV23" s="75">
        <f t="shared" si="12"/>
        <v>0</v>
      </c>
      <c r="BW23" s="77">
        <f t="shared" si="12"/>
        <v>0</v>
      </c>
      <c r="BX23" s="74">
        <f t="shared" si="12"/>
        <v>-9.9999999999997868E-3</v>
      </c>
      <c r="BY23" s="75">
        <f t="shared" si="12"/>
        <v>-9.9999999999997868E-3</v>
      </c>
      <c r="BZ23" s="75">
        <f t="shared" si="12"/>
        <v>-9.9999999999997868E-3</v>
      </c>
      <c r="CA23" s="75">
        <f t="shared" si="12"/>
        <v>-9.9999999999997868E-3</v>
      </c>
      <c r="CB23" s="77">
        <f t="shared" si="12"/>
        <v>-9.9999999999997868E-3</v>
      </c>
    </row>
    <row r="24" spans="2:80" x14ac:dyDescent="0.3">
      <c r="B24" s="80" t="s">
        <v>45</v>
      </c>
      <c r="C24" s="79" t="s">
        <v>26</v>
      </c>
      <c r="D24" s="70">
        <v>5.51610372113403</v>
      </c>
      <c r="E24" s="71">
        <v>5.0989018452702712</v>
      </c>
      <c r="F24" s="71">
        <v>5.4925425998619986</v>
      </c>
      <c r="G24" s="71">
        <v>5.51269603646434</v>
      </c>
      <c r="H24" s="72">
        <v>5.4050730520790733</v>
      </c>
      <c r="I24" s="72">
        <v>4.9149196901746413</v>
      </c>
      <c r="J24" s="73">
        <v>5.0145303901564304</v>
      </c>
      <c r="K24" s="73">
        <v>4.2296183929558699</v>
      </c>
      <c r="L24" s="73">
        <v>4.2247922484909033</v>
      </c>
      <c r="M24" s="72">
        <v>4.5886701068967826</v>
      </c>
      <c r="N24" s="70">
        <v>2.2673959269002748</v>
      </c>
      <c r="O24" s="71">
        <v>-6.3176065830153751</v>
      </c>
      <c r="P24" s="71">
        <v>-3.5846032350831307</v>
      </c>
      <c r="Q24" s="71">
        <v>-3.9359330028146493</v>
      </c>
      <c r="R24" s="72">
        <v>-2.953199819637145</v>
      </c>
      <c r="S24" s="74">
        <v>-1.1837675244686847</v>
      </c>
      <c r="T24" s="75">
        <v>6.1484629421835741</v>
      </c>
      <c r="U24" s="75">
        <v>1.8203044390344454</v>
      </c>
      <c r="V24" s="75">
        <v>4.0586239113590841</v>
      </c>
      <c r="W24" s="76">
        <v>2.67</v>
      </c>
      <c r="X24" s="74">
        <v>3.36</v>
      </c>
      <c r="Y24" s="75">
        <v>4.3</v>
      </c>
      <c r="Z24" s="75">
        <v>5.33</v>
      </c>
      <c r="AA24" s="75">
        <v>5.55</v>
      </c>
      <c r="AB24" s="77">
        <v>4.6500000000000004</v>
      </c>
      <c r="AC24" s="74">
        <v>5.63</v>
      </c>
      <c r="AD24" s="75">
        <v>5.57</v>
      </c>
      <c r="AE24" s="75">
        <v>5.72</v>
      </c>
      <c r="AF24" s="75">
        <v>5.67</v>
      </c>
      <c r="AG24" s="77">
        <v>5.65</v>
      </c>
      <c r="AI24" s="70">
        <f>Tabel!AI24</f>
        <v>5.51610372113403</v>
      </c>
      <c r="AJ24" s="71">
        <f>Tabel!AJ24</f>
        <v>5.0989018452702712</v>
      </c>
      <c r="AK24" s="71">
        <f>Tabel!AK24</f>
        <v>5.4925425998619986</v>
      </c>
      <c r="AL24" s="71">
        <f>Tabel!AL24</f>
        <v>5.51269603646434</v>
      </c>
      <c r="AM24" s="72">
        <f>Tabel!AM24</f>
        <v>5.4050730520790733</v>
      </c>
      <c r="AN24" s="72">
        <f>Tabel!AN24</f>
        <v>4.9149196901746413</v>
      </c>
      <c r="AO24" s="73">
        <f>Tabel!AO24</f>
        <v>5.0145303901564304</v>
      </c>
      <c r="AP24" s="73">
        <f>Tabel!AP24</f>
        <v>4.2296183929558699</v>
      </c>
      <c r="AQ24" s="73">
        <f>Tabel!AQ24</f>
        <v>4.2247922484909033</v>
      </c>
      <c r="AR24" s="72">
        <f>Tabel!AR24</f>
        <v>4.5886701068967826</v>
      </c>
      <c r="AS24" s="70">
        <f>Tabel!AS24</f>
        <v>2.2673959269002748</v>
      </c>
      <c r="AT24" s="71">
        <f>Tabel!AT24</f>
        <v>-6.3176065830153751</v>
      </c>
      <c r="AU24" s="71">
        <f>Tabel!AU24</f>
        <v>-3.5846032350831307</v>
      </c>
      <c r="AV24" s="71">
        <f>Tabel!AV24</f>
        <v>-3.9359330028146493</v>
      </c>
      <c r="AW24" s="72">
        <f>Tabel!AW24</f>
        <v>-2.953199819637145</v>
      </c>
      <c r="AX24" s="74">
        <f>Tabel!AX24</f>
        <v>-1.18</v>
      </c>
      <c r="AY24" s="75">
        <f>Tabel!AY24</f>
        <v>6.15</v>
      </c>
      <c r="AZ24" s="75">
        <f>Tabel!AZ24</f>
        <v>1.82</v>
      </c>
      <c r="BA24" s="75">
        <f>Tabel!BA24</f>
        <v>4.0599999999999996</v>
      </c>
      <c r="BB24" s="76">
        <f>Tabel!BB24</f>
        <v>2.67</v>
      </c>
      <c r="BC24" s="74">
        <f>Tabel!BC24</f>
        <v>3.36</v>
      </c>
      <c r="BD24" s="75">
        <f>Tabel!BD24</f>
        <v>4.3</v>
      </c>
      <c r="BE24" s="75">
        <f>Tabel!BE24</f>
        <v>5.33</v>
      </c>
      <c r="BF24" s="75">
        <f>Tabel!BF24</f>
        <v>5.55</v>
      </c>
      <c r="BG24" s="77">
        <f>Tabel!BG24</f>
        <v>4.6500000000000004</v>
      </c>
      <c r="BH24" s="74">
        <f>Tabel!BH24</f>
        <v>5.62</v>
      </c>
      <c r="BI24" s="75">
        <f>Tabel!BI24</f>
        <v>5.56</v>
      </c>
      <c r="BJ24" s="75">
        <f>Tabel!BJ24</f>
        <v>5.72</v>
      </c>
      <c r="BK24" s="75">
        <f>Tabel!BK24</f>
        <v>5.66</v>
      </c>
      <c r="BL24" s="77">
        <f>Tabel!BL24</f>
        <v>5.64</v>
      </c>
      <c r="BN24" s="74">
        <f t="shared" si="12"/>
        <v>3.7675244686847797E-3</v>
      </c>
      <c r="BO24" s="75">
        <f t="shared" si="12"/>
        <v>1.5370578164262128E-3</v>
      </c>
      <c r="BP24" s="75">
        <f t="shared" si="12"/>
        <v>-3.0443903444532516E-4</v>
      </c>
      <c r="BQ24" s="75">
        <f t="shared" si="12"/>
        <v>1.3760886409155404E-3</v>
      </c>
      <c r="BR24" s="76">
        <f t="shared" si="12"/>
        <v>0</v>
      </c>
      <c r="BS24" s="74">
        <f t="shared" si="12"/>
        <v>0</v>
      </c>
      <c r="BT24" s="75">
        <f t="shared" si="12"/>
        <v>0</v>
      </c>
      <c r="BU24" s="75">
        <f t="shared" si="12"/>
        <v>0</v>
      </c>
      <c r="BV24" s="75">
        <f t="shared" si="12"/>
        <v>0</v>
      </c>
      <c r="BW24" s="77">
        <f t="shared" si="12"/>
        <v>0</v>
      </c>
      <c r="BX24" s="74">
        <f t="shared" si="12"/>
        <v>-9.9999999999997868E-3</v>
      </c>
      <c r="BY24" s="75">
        <f t="shared" si="12"/>
        <v>-1.0000000000000675E-2</v>
      </c>
      <c r="BZ24" s="75">
        <f t="shared" si="12"/>
        <v>0</v>
      </c>
      <c r="CA24" s="75">
        <f t="shared" si="12"/>
        <v>-9.9999999999997868E-3</v>
      </c>
      <c r="CB24" s="77">
        <f t="shared" si="12"/>
        <v>-1.0000000000000675E-2</v>
      </c>
    </row>
    <row r="25" spans="2:80" x14ac:dyDescent="0.3">
      <c r="B25" s="80" t="s">
        <v>46</v>
      </c>
      <c r="C25" s="79" t="s">
        <v>26</v>
      </c>
      <c r="D25" s="70">
        <v>0.3505705276811687</v>
      </c>
      <c r="E25" s="71">
        <v>0.9824945709686741</v>
      </c>
      <c r="F25" s="71">
        <v>-2.1241794882158202E-2</v>
      </c>
      <c r="G25" s="71">
        <v>1.5300697542084625</v>
      </c>
      <c r="H25" s="72">
        <v>0.71105205181020803</v>
      </c>
      <c r="I25" s="72">
        <v>-0.28981520718854298</v>
      </c>
      <c r="J25" s="73">
        <v>-0.85487606662342075</v>
      </c>
      <c r="K25" s="73">
        <v>-0.36542383286367236</v>
      </c>
      <c r="L25" s="73">
        <v>-1.0650095894190692</v>
      </c>
      <c r="M25" s="72">
        <v>-0.64662138758191223</v>
      </c>
      <c r="N25" s="70">
        <v>-0.41817671460129224</v>
      </c>
      <c r="O25" s="71">
        <v>0.24951775589616471</v>
      </c>
      <c r="P25" s="71">
        <v>-1.5332562660931615</v>
      </c>
      <c r="Q25" s="71">
        <v>-1.1282136962362219</v>
      </c>
      <c r="R25" s="72">
        <v>-0.71805122570192459</v>
      </c>
      <c r="S25" s="74">
        <v>0.40024554881705482</v>
      </c>
      <c r="T25" s="75">
        <v>-0.38349810235733339</v>
      </c>
      <c r="U25" s="75">
        <v>0.57272995703362739</v>
      </c>
      <c r="V25" s="75">
        <v>0.22901674909910918</v>
      </c>
      <c r="W25" s="76">
        <v>0.25</v>
      </c>
      <c r="X25" s="74">
        <v>0.37</v>
      </c>
      <c r="Y25" s="75">
        <v>0.18</v>
      </c>
      <c r="Z25" s="75">
        <v>-0.08</v>
      </c>
      <c r="AA25" s="75">
        <v>-0.35</v>
      </c>
      <c r="AB25" s="77">
        <v>0.02</v>
      </c>
      <c r="AC25" s="74">
        <v>-0.43</v>
      </c>
      <c r="AD25" s="75">
        <v>-0.3</v>
      </c>
      <c r="AE25" s="75">
        <v>-0.32</v>
      </c>
      <c r="AF25" s="75">
        <v>-0.41</v>
      </c>
      <c r="AG25" s="77">
        <v>-0.37</v>
      </c>
      <c r="AI25" s="70">
        <f>Tabel!AI25</f>
        <v>0.3505705276811687</v>
      </c>
      <c r="AJ25" s="71">
        <f>Tabel!AJ25</f>
        <v>0.9824945709686741</v>
      </c>
      <c r="AK25" s="71">
        <f>Tabel!AK25</f>
        <v>-2.1241794882158202E-2</v>
      </c>
      <c r="AL25" s="71">
        <f>Tabel!AL25</f>
        <v>1.5300697542084625</v>
      </c>
      <c r="AM25" s="72">
        <f>Tabel!AM25</f>
        <v>0.71105205180990005</v>
      </c>
      <c r="AN25" s="72">
        <f>Tabel!AN25</f>
        <v>-0.2898152071885729</v>
      </c>
      <c r="AO25" s="73">
        <f>Tabel!AO25</f>
        <v>-0.85487606662278248</v>
      </c>
      <c r="AP25" s="73">
        <f>Tabel!AP25</f>
        <v>-0.36542383286271374</v>
      </c>
      <c r="AQ25" s="73">
        <f>Tabel!AQ25</f>
        <v>-1.0650095894164009</v>
      </c>
      <c r="AR25" s="72">
        <f>Tabel!AR25</f>
        <v>-0.64662138758083809</v>
      </c>
      <c r="AS25" s="70">
        <f>Tabel!AS25</f>
        <v>-0.41817671459662753</v>
      </c>
      <c r="AT25" s="71">
        <f>Tabel!AT25</f>
        <v>0.24951775590278077</v>
      </c>
      <c r="AU25" s="71">
        <f>Tabel!AU25</f>
        <v>-1.5332562660155247</v>
      </c>
      <c r="AV25" s="71">
        <f>Tabel!AV25</f>
        <v>-1.1282136961231468</v>
      </c>
      <c r="AW25" s="72">
        <f>Tabel!AW25</f>
        <v>-0.71805122565056168</v>
      </c>
      <c r="AX25" s="74">
        <f>Tabel!AX25</f>
        <v>0.4</v>
      </c>
      <c r="AY25" s="75">
        <f>Tabel!AY25</f>
        <v>-0.38</v>
      </c>
      <c r="AZ25" s="75">
        <f>Tabel!AZ25</f>
        <v>0.56999999999999995</v>
      </c>
      <c r="BA25" s="75">
        <f>Tabel!BA25</f>
        <v>0.37</v>
      </c>
      <c r="BB25" s="76">
        <f>Tabel!BB25</f>
        <v>0.25</v>
      </c>
      <c r="BC25" s="74">
        <f>Tabel!BC25</f>
        <v>0.37</v>
      </c>
      <c r="BD25" s="75">
        <f>Tabel!BD25</f>
        <v>0.18</v>
      </c>
      <c r="BE25" s="75">
        <f>Tabel!BE25</f>
        <v>-0.08</v>
      </c>
      <c r="BF25" s="75">
        <f>Tabel!BF25</f>
        <v>-0.35</v>
      </c>
      <c r="BG25" s="77">
        <f>Tabel!BG25</f>
        <v>0.02</v>
      </c>
      <c r="BH25" s="74">
        <f>Tabel!BH25</f>
        <v>-0.43</v>
      </c>
      <c r="BI25" s="75">
        <f>Tabel!BI25</f>
        <v>-0.31</v>
      </c>
      <c r="BJ25" s="75">
        <f>Tabel!BJ25</f>
        <v>-0.32</v>
      </c>
      <c r="BK25" s="75">
        <f>Tabel!BK25</f>
        <v>-0.41</v>
      </c>
      <c r="BL25" s="77">
        <f>Tabel!BL25</f>
        <v>-0.37</v>
      </c>
      <c r="BN25" s="74">
        <f t="shared" si="12"/>
        <v>-2.4554881705479703E-4</v>
      </c>
      <c r="BO25" s="75">
        <f t="shared" si="12"/>
        <v>3.498102357333388E-3</v>
      </c>
      <c r="BP25" s="75">
        <f t="shared" si="12"/>
        <v>-2.7299570336274392E-3</v>
      </c>
      <c r="BQ25" s="75">
        <f t="shared" si="12"/>
        <v>0.14098325090089081</v>
      </c>
      <c r="BR25" s="76">
        <f t="shared" si="12"/>
        <v>0</v>
      </c>
      <c r="BS25" s="74">
        <f t="shared" si="12"/>
        <v>0</v>
      </c>
      <c r="BT25" s="75">
        <f t="shared" si="12"/>
        <v>0</v>
      </c>
      <c r="BU25" s="75">
        <f t="shared" si="12"/>
        <v>0</v>
      </c>
      <c r="BV25" s="75">
        <f t="shared" si="12"/>
        <v>0</v>
      </c>
      <c r="BW25" s="77">
        <f t="shared" si="12"/>
        <v>0</v>
      </c>
      <c r="BX25" s="74">
        <f t="shared" si="12"/>
        <v>0</v>
      </c>
      <c r="BY25" s="75">
        <f t="shared" si="12"/>
        <v>-1.0000000000000009E-2</v>
      </c>
      <c r="BZ25" s="75">
        <f t="shared" si="12"/>
        <v>0</v>
      </c>
      <c r="CA25" s="75">
        <f t="shared" si="12"/>
        <v>0</v>
      </c>
      <c r="CB25" s="77">
        <f t="shared" si="12"/>
        <v>0</v>
      </c>
    </row>
    <row r="26" spans="2:80" x14ac:dyDescent="0.3">
      <c r="B26" s="78" t="s">
        <v>47</v>
      </c>
      <c r="C26" s="79" t="s">
        <v>26</v>
      </c>
      <c r="D26" s="70">
        <v>5.7587618232136464</v>
      </c>
      <c r="E26" s="71">
        <v>7.4243996452495935</v>
      </c>
      <c r="F26" s="71">
        <v>8.2987777986181186</v>
      </c>
      <c r="G26" s="71">
        <v>4.6304895705055173</v>
      </c>
      <c r="H26" s="72">
        <v>6.5141438796737674</v>
      </c>
      <c r="I26" s="72">
        <v>-1.4627761688125247</v>
      </c>
      <c r="J26" s="73">
        <v>-1.8388830860599228</v>
      </c>
      <c r="K26" s="73">
        <v>0.11524849223243905</v>
      </c>
      <c r="L26" s="73">
        <v>-0.37893780042746528</v>
      </c>
      <c r="M26" s="72">
        <v>-0.86229639780493983</v>
      </c>
      <c r="N26" s="70">
        <v>0.36395781617241596</v>
      </c>
      <c r="O26" s="71">
        <v>-12.015520286903197</v>
      </c>
      <c r="P26" s="71">
        <v>-11.657055035348762</v>
      </c>
      <c r="Q26" s="71">
        <v>-7.211672497138423</v>
      </c>
      <c r="R26" s="72">
        <v>-7.7047247045490934</v>
      </c>
      <c r="S26" s="74">
        <v>7.0914184207078819</v>
      </c>
      <c r="T26" s="75">
        <v>31.979357194989689</v>
      </c>
      <c r="U26" s="75">
        <v>29.15957788841763</v>
      </c>
      <c r="V26" s="75">
        <v>22.780015558342413</v>
      </c>
      <c r="W26" s="76">
        <v>22.36</v>
      </c>
      <c r="X26" s="74">
        <v>15.06</v>
      </c>
      <c r="Y26" s="75">
        <v>4.75</v>
      </c>
      <c r="Z26" s="75">
        <v>4.72</v>
      </c>
      <c r="AA26" s="75">
        <v>5.29</v>
      </c>
      <c r="AB26" s="77">
        <v>7.24</v>
      </c>
      <c r="AC26" s="74">
        <v>6.46</v>
      </c>
      <c r="AD26" s="75">
        <v>6.65</v>
      </c>
      <c r="AE26" s="75">
        <v>6.83</v>
      </c>
      <c r="AF26" s="75">
        <v>7.11</v>
      </c>
      <c r="AG26" s="77">
        <v>6.77</v>
      </c>
      <c r="AI26" s="70">
        <f>Tabel!AI26</f>
        <v>5.7587618232136464</v>
      </c>
      <c r="AJ26" s="71">
        <f>Tabel!AJ26</f>
        <v>7.4243996452495935</v>
      </c>
      <c r="AK26" s="71">
        <f>Tabel!AK26</f>
        <v>8.2987777986181186</v>
      </c>
      <c r="AL26" s="71">
        <f>Tabel!AL26</f>
        <v>4.6304895705055173</v>
      </c>
      <c r="AM26" s="72">
        <f>Tabel!AM26</f>
        <v>6.5141438796737674</v>
      </c>
      <c r="AN26" s="72">
        <f>Tabel!AN26</f>
        <v>-1.4627761688125247</v>
      </c>
      <c r="AO26" s="73">
        <f>Tabel!AO26</f>
        <v>-1.8388830860599228</v>
      </c>
      <c r="AP26" s="73">
        <f>Tabel!AP26</f>
        <v>0.11524849223243905</v>
      </c>
      <c r="AQ26" s="73">
        <f>Tabel!AQ26</f>
        <v>-0.37893780042746528</v>
      </c>
      <c r="AR26" s="72">
        <f>Tabel!AR26</f>
        <v>-0.86229639780493983</v>
      </c>
      <c r="AS26" s="70">
        <f>Tabel!AS26</f>
        <v>0.36395781617241596</v>
      </c>
      <c r="AT26" s="71">
        <f>Tabel!AT26</f>
        <v>-12.015520286903197</v>
      </c>
      <c r="AU26" s="71">
        <f>Tabel!AU26</f>
        <v>-11.657055035348762</v>
      </c>
      <c r="AV26" s="71">
        <f>Tabel!AV26</f>
        <v>-7.211672497138423</v>
      </c>
      <c r="AW26" s="72">
        <f>Tabel!AW26</f>
        <v>-7.7047247045490934</v>
      </c>
      <c r="AX26" s="74">
        <f>Tabel!AX26</f>
        <v>7.09</v>
      </c>
      <c r="AY26" s="75">
        <f>Tabel!AY26</f>
        <v>31.98</v>
      </c>
      <c r="AZ26" s="75">
        <f>Tabel!AZ26</f>
        <v>29.16</v>
      </c>
      <c r="BA26" s="75">
        <f>Tabel!BA26</f>
        <v>22.73</v>
      </c>
      <c r="BB26" s="76">
        <f>Tabel!BB26</f>
        <v>22.36</v>
      </c>
      <c r="BC26" s="74">
        <f>Tabel!BC26</f>
        <v>15.06</v>
      </c>
      <c r="BD26" s="75">
        <f>Tabel!BD26</f>
        <v>4.75</v>
      </c>
      <c r="BE26" s="75">
        <f>Tabel!BE26</f>
        <v>4.72</v>
      </c>
      <c r="BF26" s="75">
        <f>Tabel!BF26</f>
        <v>5.29</v>
      </c>
      <c r="BG26" s="77">
        <f>Tabel!BG26</f>
        <v>7.24</v>
      </c>
      <c r="BH26" s="74">
        <f>Tabel!BH26</f>
        <v>6.45</v>
      </c>
      <c r="BI26" s="75">
        <f>Tabel!BI26</f>
        <v>6.64</v>
      </c>
      <c r="BJ26" s="75">
        <f>Tabel!BJ26</f>
        <v>6.82</v>
      </c>
      <c r="BK26" s="75">
        <f>Tabel!BK26</f>
        <v>7.11</v>
      </c>
      <c r="BL26" s="77">
        <f>Tabel!BL26</f>
        <v>6.76</v>
      </c>
      <c r="BN26" s="74">
        <f t="shared" si="12"/>
        <v>-1.4184207078820066E-3</v>
      </c>
      <c r="BO26" s="75">
        <f t="shared" si="12"/>
        <v>6.428050103117755E-4</v>
      </c>
      <c r="BP26" s="75">
        <f t="shared" si="12"/>
        <v>4.2211158237037694E-4</v>
      </c>
      <c r="BQ26" s="75">
        <f t="shared" si="12"/>
        <v>-5.0015558342412447E-2</v>
      </c>
      <c r="BR26" s="76">
        <f t="shared" si="12"/>
        <v>0</v>
      </c>
      <c r="BS26" s="74">
        <f t="shared" si="12"/>
        <v>0</v>
      </c>
      <c r="BT26" s="75">
        <f t="shared" si="12"/>
        <v>0</v>
      </c>
      <c r="BU26" s="75">
        <f t="shared" si="12"/>
        <v>0</v>
      </c>
      <c r="BV26" s="75">
        <f t="shared" si="12"/>
        <v>0</v>
      </c>
      <c r="BW26" s="77">
        <f t="shared" si="12"/>
        <v>0</v>
      </c>
      <c r="BX26" s="74">
        <f t="shared" si="12"/>
        <v>-9.9999999999997868E-3</v>
      </c>
      <c r="BY26" s="75">
        <f t="shared" si="12"/>
        <v>-1.0000000000000675E-2</v>
      </c>
      <c r="BZ26" s="75">
        <f t="shared" si="12"/>
        <v>-9.9999999999997868E-3</v>
      </c>
      <c r="CA26" s="75">
        <f t="shared" si="12"/>
        <v>0</v>
      </c>
      <c r="CB26" s="77">
        <f t="shared" si="12"/>
        <v>-9.9999999999997868E-3</v>
      </c>
    </row>
    <row r="27" spans="2:80" x14ac:dyDescent="0.3">
      <c r="B27" s="78" t="s">
        <v>48</v>
      </c>
      <c r="C27" s="79" t="s">
        <v>26</v>
      </c>
      <c r="D27" s="70">
        <v>12.544299095013173</v>
      </c>
      <c r="E27" s="71">
        <v>15.199976885460217</v>
      </c>
      <c r="F27" s="71">
        <v>14.160103046558973</v>
      </c>
      <c r="G27" s="71">
        <v>7.3730885851890093</v>
      </c>
      <c r="H27" s="72">
        <v>12.136012310954627</v>
      </c>
      <c r="I27" s="72">
        <v>-6.4698556333424762</v>
      </c>
      <c r="J27" s="73">
        <v>-6.726655585475271</v>
      </c>
      <c r="K27" s="73">
        <v>-8.343824005873131</v>
      </c>
      <c r="L27" s="73">
        <v>-7.8988103218732135</v>
      </c>
      <c r="M27" s="72">
        <v>-7.3942733933777163</v>
      </c>
      <c r="N27" s="70">
        <v>-3.6161559437747002</v>
      </c>
      <c r="O27" s="71">
        <v>-18.290306481019371</v>
      </c>
      <c r="P27" s="71">
        <v>-23.003167224743549</v>
      </c>
      <c r="Q27" s="71">
        <v>-13.517061000201394</v>
      </c>
      <c r="R27" s="72">
        <v>-14.712534456641635</v>
      </c>
      <c r="S27" s="74">
        <v>5.378690686167559</v>
      </c>
      <c r="T27" s="75">
        <v>31.720445923898978</v>
      </c>
      <c r="U27" s="75">
        <v>30.109208219216328</v>
      </c>
      <c r="V27" s="75">
        <v>23.199994853727944</v>
      </c>
      <c r="W27" s="76">
        <v>22.13</v>
      </c>
      <c r="X27" s="74">
        <v>13.41</v>
      </c>
      <c r="Y27" s="75">
        <v>2.4500000000000002</v>
      </c>
      <c r="Z27" s="75">
        <v>5.31</v>
      </c>
      <c r="AA27" s="75">
        <v>6.19</v>
      </c>
      <c r="AB27" s="77">
        <v>6.73</v>
      </c>
      <c r="AC27" s="74">
        <v>7.52</v>
      </c>
      <c r="AD27" s="75">
        <v>8.07</v>
      </c>
      <c r="AE27" s="75">
        <v>9.39</v>
      </c>
      <c r="AF27" s="75">
        <v>8.7100000000000009</v>
      </c>
      <c r="AG27" s="77">
        <v>8.43</v>
      </c>
      <c r="AI27" s="70">
        <f>Tabel!AI27</f>
        <v>12.544299095013173</v>
      </c>
      <c r="AJ27" s="71">
        <f>Tabel!AJ27</f>
        <v>15.199976885460217</v>
      </c>
      <c r="AK27" s="71">
        <f>Tabel!AK27</f>
        <v>14.160103046558973</v>
      </c>
      <c r="AL27" s="71">
        <f>Tabel!AL27</f>
        <v>7.3730885851890093</v>
      </c>
      <c r="AM27" s="72">
        <f>Tabel!AM27</f>
        <v>12.136012310954627</v>
      </c>
      <c r="AN27" s="72">
        <f>Tabel!AN27</f>
        <v>-6.4698556333424762</v>
      </c>
      <c r="AO27" s="73">
        <f>Tabel!AO27</f>
        <v>-6.726655585475271</v>
      </c>
      <c r="AP27" s="73">
        <f>Tabel!AP27</f>
        <v>-8.343824005873131</v>
      </c>
      <c r="AQ27" s="73">
        <f>Tabel!AQ27</f>
        <v>-7.8988103218732135</v>
      </c>
      <c r="AR27" s="72">
        <f>Tabel!AR27</f>
        <v>-7.3942733933777163</v>
      </c>
      <c r="AS27" s="70">
        <f>Tabel!AS27</f>
        <v>-3.6161559437747002</v>
      </c>
      <c r="AT27" s="71">
        <f>Tabel!AT27</f>
        <v>-18.290306481019371</v>
      </c>
      <c r="AU27" s="71">
        <f>Tabel!AU27</f>
        <v>-23.003167224743549</v>
      </c>
      <c r="AV27" s="71">
        <f>Tabel!AV27</f>
        <v>-13.517061000201394</v>
      </c>
      <c r="AW27" s="72">
        <f>Tabel!AW27</f>
        <v>-14.712534456641635</v>
      </c>
      <c r="AX27" s="74">
        <f>Tabel!AX27</f>
        <v>5.38</v>
      </c>
      <c r="AY27" s="75">
        <f>Tabel!AY27</f>
        <v>31.72</v>
      </c>
      <c r="AZ27" s="75">
        <f>Tabel!AZ27</f>
        <v>30.11</v>
      </c>
      <c r="BA27" s="75">
        <f>Tabel!BA27</f>
        <v>23.97</v>
      </c>
      <c r="BB27" s="76">
        <f>Tabel!BB27</f>
        <v>22.13</v>
      </c>
      <c r="BC27" s="74">
        <f>Tabel!BC27</f>
        <v>13.41</v>
      </c>
      <c r="BD27" s="75">
        <f>Tabel!BD27</f>
        <v>2.4500000000000002</v>
      </c>
      <c r="BE27" s="75">
        <f>Tabel!BE27</f>
        <v>5.31</v>
      </c>
      <c r="BF27" s="75">
        <f>Tabel!BF27</f>
        <v>6.19</v>
      </c>
      <c r="BG27" s="77">
        <f>Tabel!BG27</f>
        <v>6.73</v>
      </c>
      <c r="BH27" s="74">
        <f>Tabel!BH27</f>
        <v>7.5</v>
      </c>
      <c r="BI27" s="75">
        <f>Tabel!BI27</f>
        <v>8.0500000000000007</v>
      </c>
      <c r="BJ27" s="75">
        <f>Tabel!BJ27</f>
        <v>9.3699999999999992</v>
      </c>
      <c r="BK27" s="75">
        <f>Tabel!BK27</f>
        <v>8.6999999999999993</v>
      </c>
      <c r="BL27" s="77">
        <f>Tabel!BL27</f>
        <v>8.41</v>
      </c>
      <c r="BN27" s="74">
        <f t="shared" si="12"/>
        <v>1.3093138324409281E-3</v>
      </c>
      <c r="BO27" s="75">
        <f t="shared" si="12"/>
        <v>-4.4592389897957219E-4</v>
      </c>
      <c r="BP27" s="75">
        <f t="shared" si="12"/>
        <v>7.9178078367192484E-4</v>
      </c>
      <c r="BQ27" s="75">
        <f t="shared" si="12"/>
        <v>0.77000514627205519</v>
      </c>
      <c r="BR27" s="76">
        <f t="shared" si="12"/>
        <v>0</v>
      </c>
      <c r="BS27" s="74">
        <f t="shared" si="12"/>
        <v>0</v>
      </c>
      <c r="BT27" s="75">
        <f t="shared" si="12"/>
        <v>0</v>
      </c>
      <c r="BU27" s="75">
        <f t="shared" si="12"/>
        <v>0</v>
      </c>
      <c r="BV27" s="75">
        <f t="shared" si="12"/>
        <v>0</v>
      </c>
      <c r="BW27" s="77">
        <f t="shared" si="12"/>
        <v>0</v>
      </c>
      <c r="BX27" s="74">
        <f t="shared" si="12"/>
        <v>-1.9999999999999574E-2</v>
      </c>
      <c r="BY27" s="75">
        <f t="shared" si="12"/>
        <v>-1.9999999999999574E-2</v>
      </c>
      <c r="BZ27" s="75">
        <f t="shared" si="12"/>
        <v>-2.000000000000135E-2</v>
      </c>
      <c r="CA27" s="75">
        <f t="shared" si="12"/>
        <v>-1.0000000000001563E-2</v>
      </c>
      <c r="CB27" s="77">
        <f t="shared" si="12"/>
        <v>-1.9999999999999574E-2</v>
      </c>
    </row>
    <row r="28" spans="2:80" x14ac:dyDescent="0.3">
      <c r="B28" s="80" t="s">
        <v>49</v>
      </c>
      <c r="C28" s="79" t="s">
        <v>26</v>
      </c>
      <c r="D28" s="70">
        <v>-1.1849104302258948</v>
      </c>
      <c r="E28" s="71">
        <v>-1.2746163048263739</v>
      </c>
      <c r="F28" s="71">
        <v>-0.96580061019544283</v>
      </c>
      <c r="G28" s="71">
        <v>-0.56850375372861317</v>
      </c>
      <c r="H28" s="72">
        <v>-0.99486650160275281</v>
      </c>
      <c r="I28" s="72">
        <v>1.030700788970895</v>
      </c>
      <c r="J28" s="73">
        <v>0.97219005834814443</v>
      </c>
      <c r="K28" s="73">
        <v>1.7920994869487092</v>
      </c>
      <c r="L28" s="73">
        <v>1.6682986165056786</v>
      </c>
      <c r="M28" s="72">
        <v>1.3735115966050913</v>
      </c>
      <c r="N28" s="70">
        <v>0.74969353851967591</v>
      </c>
      <c r="O28" s="71">
        <v>0.91698371318595739</v>
      </c>
      <c r="P28" s="71">
        <v>1.7740131875367626</v>
      </c>
      <c r="Q28" s="71">
        <v>1.1112150099574425</v>
      </c>
      <c r="R28" s="72">
        <v>1.1466430980837694</v>
      </c>
      <c r="S28" s="74">
        <v>0.49743095922569808</v>
      </c>
      <c r="T28" s="75">
        <v>0.93760256512233464</v>
      </c>
      <c r="U28" s="75">
        <v>1.2321249309404683</v>
      </c>
      <c r="V28" s="75">
        <v>0.56236680956088159</v>
      </c>
      <c r="W28" s="76">
        <v>0.77</v>
      </c>
      <c r="X28" s="74">
        <v>0.81</v>
      </c>
      <c r="Y28" s="75">
        <v>0.6</v>
      </c>
      <c r="Z28" s="75">
        <v>0.16</v>
      </c>
      <c r="AA28" s="75">
        <v>-0.02</v>
      </c>
      <c r="AB28" s="77">
        <v>0.38</v>
      </c>
      <c r="AC28" s="74">
        <v>0.04</v>
      </c>
      <c r="AD28" s="75">
        <v>0</v>
      </c>
      <c r="AE28" s="75">
        <v>-0.09</v>
      </c>
      <c r="AF28" s="75">
        <v>-0.12</v>
      </c>
      <c r="AG28" s="77">
        <v>-0.05</v>
      </c>
      <c r="AI28" s="70">
        <f>Tabel!AI28</f>
        <v>-1.1849104302258948</v>
      </c>
      <c r="AJ28" s="71">
        <f>Tabel!AJ28</f>
        <v>-1.2746163048263739</v>
      </c>
      <c r="AK28" s="71">
        <f>Tabel!AK28</f>
        <v>-0.96580061019544283</v>
      </c>
      <c r="AL28" s="71">
        <f>Tabel!AL28</f>
        <v>-0.56850375372861317</v>
      </c>
      <c r="AM28" s="72">
        <f>Tabel!AM28</f>
        <v>-0.99486650160275281</v>
      </c>
      <c r="AN28" s="72">
        <f>Tabel!AN28</f>
        <v>1.030700788970895</v>
      </c>
      <c r="AO28" s="73">
        <f>Tabel!AO28</f>
        <v>0.97219005834814443</v>
      </c>
      <c r="AP28" s="73">
        <f>Tabel!AP28</f>
        <v>1.7920994869487092</v>
      </c>
      <c r="AQ28" s="73">
        <f>Tabel!AQ28</f>
        <v>1.6682986165056786</v>
      </c>
      <c r="AR28" s="72">
        <f>Tabel!AR28</f>
        <v>1.3735115966050913</v>
      </c>
      <c r="AS28" s="70">
        <f>Tabel!AS28</f>
        <v>0.74969353851967591</v>
      </c>
      <c r="AT28" s="71">
        <f>Tabel!AT28</f>
        <v>0.91698371318595739</v>
      </c>
      <c r="AU28" s="71">
        <f>Tabel!AU28</f>
        <v>1.7740131875367626</v>
      </c>
      <c r="AV28" s="71">
        <f>Tabel!AV28</f>
        <v>1.1112150099574425</v>
      </c>
      <c r="AW28" s="72">
        <f>Tabel!AW28</f>
        <v>1.1466430980837694</v>
      </c>
      <c r="AX28" s="74">
        <f>Tabel!AX28</f>
        <v>0.5</v>
      </c>
      <c r="AY28" s="75">
        <f>Tabel!AY28</f>
        <v>0.94</v>
      </c>
      <c r="AZ28" s="75">
        <f>Tabel!AZ28</f>
        <v>1.23</v>
      </c>
      <c r="BA28" s="75">
        <f>Tabel!BA28</f>
        <v>0.42</v>
      </c>
      <c r="BB28" s="76">
        <f>Tabel!BB28</f>
        <v>0.77</v>
      </c>
      <c r="BC28" s="74">
        <f>Tabel!BC28</f>
        <v>0.81</v>
      </c>
      <c r="BD28" s="75">
        <f>Tabel!BD28</f>
        <v>0.6</v>
      </c>
      <c r="BE28" s="75">
        <f>Tabel!BE28</f>
        <v>0.16</v>
      </c>
      <c r="BF28" s="75">
        <f>Tabel!BF28</f>
        <v>-0.02</v>
      </c>
      <c r="BG28" s="77">
        <f>Tabel!BG28</f>
        <v>0.38</v>
      </c>
      <c r="BH28" s="74">
        <f>Tabel!BH28</f>
        <v>0.04</v>
      </c>
      <c r="BI28" s="75">
        <f>Tabel!BI28</f>
        <v>0</v>
      </c>
      <c r="BJ28" s="75">
        <f>Tabel!BJ28</f>
        <v>-0.09</v>
      </c>
      <c r="BK28" s="75">
        <f>Tabel!BK28</f>
        <v>-0.12</v>
      </c>
      <c r="BL28" s="77">
        <f>Tabel!BL28</f>
        <v>-0.04</v>
      </c>
      <c r="BN28" s="74">
        <f t="shared" si="12"/>
        <v>2.5690407743019228E-3</v>
      </c>
      <c r="BO28" s="75">
        <f t="shared" si="12"/>
        <v>2.3974348776653054E-3</v>
      </c>
      <c r="BP28" s="75">
        <f t="shared" si="12"/>
        <v>-2.1249309404682837E-3</v>
      </c>
      <c r="BQ28" s="75">
        <f t="shared" si="12"/>
        <v>-0.1423668095608816</v>
      </c>
      <c r="BR28" s="76">
        <f t="shared" si="12"/>
        <v>0</v>
      </c>
      <c r="BS28" s="74">
        <f t="shared" si="12"/>
        <v>0</v>
      </c>
      <c r="BT28" s="75">
        <f t="shared" si="12"/>
        <v>0</v>
      </c>
      <c r="BU28" s="75">
        <f t="shared" si="12"/>
        <v>0</v>
      </c>
      <c r="BV28" s="75">
        <f t="shared" si="12"/>
        <v>0</v>
      </c>
      <c r="BW28" s="77">
        <f t="shared" si="12"/>
        <v>0</v>
      </c>
      <c r="BX28" s="74">
        <f t="shared" si="12"/>
        <v>0</v>
      </c>
      <c r="BY28" s="75">
        <f t="shared" si="12"/>
        <v>0</v>
      </c>
      <c r="BZ28" s="75">
        <f t="shared" si="12"/>
        <v>0</v>
      </c>
      <c r="CA28" s="75">
        <f t="shared" si="12"/>
        <v>0</v>
      </c>
      <c r="CB28" s="77">
        <f t="shared" si="12"/>
        <v>1.0000000000000002E-2</v>
      </c>
    </row>
    <row r="29" spans="2:80" x14ac:dyDescent="0.3">
      <c r="B29" s="81"/>
      <c r="C29" s="82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AB29" s="84"/>
      <c r="AG29" s="84"/>
      <c r="AI29" s="83"/>
      <c r="AJ29" s="83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G29" s="84"/>
      <c r="BL29" s="84"/>
      <c r="BN29" s="84"/>
      <c r="BO29" s="84"/>
      <c r="BP29" s="84"/>
      <c r="BQ29" s="84"/>
      <c r="BR29" s="84"/>
      <c r="BW29" s="84"/>
      <c r="CB29" s="84"/>
    </row>
    <row r="30" spans="2:80" x14ac:dyDescent="0.3">
      <c r="B30" s="62" t="s">
        <v>50</v>
      </c>
      <c r="C30" s="63" t="s">
        <v>51</v>
      </c>
      <c r="D30" s="85">
        <v>3.4003945224932108</v>
      </c>
      <c r="E30" s="86">
        <v>3.1220882971565889</v>
      </c>
      <c r="F30" s="86">
        <v>2.8828861880105583</v>
      </c>
      <c r="G30" s="86">
        <v>3.130708331148746</v>
      </c>
      <c r="H30" s="87">
        <v>3.130708331148746</v>
      </c>
      <c r="I30" s="85">
        <v>2.4815178868091703</v>
      </c>
      <c r="J30" s="86">
        <v>3.2817487841372728</v>
      </c>
      <c r="K30" s="86">
        <v>3.3923282594816806</v>
      </c>
      <c r="L30" s="86">
        <v>2.7180989914313169</v>
      </c>
      <c r="M30" s="88">
        <v>2.7180989914313169</v>
      </c>
      <c r="N30" s="85">
        <v>2.9594275945312498</v>
      </c>
      <c r="O30" s="86">
        <v>1.9604209262130246</v>
      </c>
      <c r="P30" s="86">
        <v>1.4219389413223871</v>
      </c>
      <c r="Q30" s="86">
        <v>1.6838265281207576</v>
      </c>
      <c r="R30" s="88">
        <v>1.6838265281207576</v>
      </c>
      <c r="S30" s="85">
        <v>1.3700032080236069</v>
      </c>
      <c r="T30" s="86">
        <v>1.3299412686365475</v>
      </c>
      <c r="U30" s="86">
        <v>1.6000193569186916</v>
      </c>
      <c r="V30" s="86">
        <v>1.8699776879874674</v>
      </c>
      <c r="W30" s="88">
        <v>1.87</v>
      </c>
      <c r="X30" s="85">
        <v>2.33</v>
      </c>
      <c r="Y30" s="86">
        <v>3.34</v>
      </c>
      <c r="Z30" s="86">
        <v>3.63</v>
      </c>
      <c r="AA30" s="86">
        <v>3.39</v>
      </c>
      <c r="AB30" s="88">
        <v>3.39</v>
      </c>
      <c r="AC30" s="85">
        <v>3.54</v>
      </c>
      <c r="AD30" s="86">
        <v>3.49</v>
      </c>
      <c r="AE30" s="86">
        <v>3.4</v>
      </c>
      <c r="AF30" s="86">
        <v>3.29</v>
      </c>
      <c r="AG30" s="88">
        <v>3.29</v>
      </c>
      <c r="AI30" s="85">
        <f>Tabel!AI30</f>
        <v>3.4003945224932108</v>
      </c>
      <c r="AJ30" s="86">
        <f>Tabel!AJ30</f>
        <v>3.1220882971565889</v>
      </c>
      <c r="AK30" s="86">
        <f>Tabel!AK30</f>
        <v>2.8828861880105583</v>
      </c>
      <c r="AL30" s="86">
        <f>Tabel!AL30</f>
        <v>3.130708331148746</v>
      </c>
      <c r="AM30" s="87">
        <f>Tabel!AM30</f>
        <v>3.130708331148746</v>
      </c>
      <c r="AN30" s="85">
        <f>Tabel!AN30</f>
        <v>2.4815178868091703</v>
      </c>
      <c r="AO30" s="86">
        <f>Tabel!AO30</f>
        <v>3.2817487841372728</v>
      </c>
      <c r="AP30" s="86">
        <f>Tabel!AP30</f>
        <v>3.3923282594816806</v>
      </c>
      <c r="AQ30" s="86">
        <f>Tabel!AQ30</f>
        <v>2.7180989914313169</v>
      </c>
      <c r="AR30" s="88">
        <f>Tabel!AR30</f>
        <v>2.7180989914313169</v>
      </c>
      <c r="AS30" s="85">
        <f>Tabel!AS30</f>
        <v>2.9594275945312498</v>
      </c>
      <c r="AT30" s="86">
        <f>Tabel!AT30</f>
        <v>1.9604209262130246</v>
      </c>
      <c r="AU30" s="86">
        <f>Tabel!AU30</f>
        <v>1.4219389413223871</v>
      </c>
      <c r="AV30" s="86">
        <f>Tabel!AV30</f>
        <v>1.6838265281207576</v>
      </c>
      <c r="AW30" s="88">
        <f>Tabel!AW30</f>
        <v>1.6838265281207576</v>
      </c>
      <c r="AX30" s="85">
        <f>Tabel!AX30</f>
        <v>1.37</v>
      </c>
      <c r="AY30" s="86">
        <f>Tabel!AY30</f>
        <v>1.33</v>
      </c>
      <c r="AZ30" s="86">
        <f>Tabel!AZ30</f>
        <v>1.6</v>
      </c>
      <c r="BA30" s="86">
        <f>Tabel!BA30</f>
        <v>1.87</v>
      </c>
      <c r="BB30" s="88">
        <f>Tabel!BB30</f>
        <v>1.87</v>
      </c>
      <c r="BC30" s="85">
        <f>Tabel!BC30</f>
        <v>2.34</v>
      </c>
      <c r="BD30" s="86">
        <f>Tabel!BD30</f>
        <v>3.23</v>
      </c>
      <c r="BE30" s="86">
        <f>Tabel!BE30</f>
        <v>3.53</v>
      </c>
      <c r="BF30" s="86">
        <f>Tabel!BF30</f>
        <v>3.29</v>
      </c>
      <c r="BG30" s="88">
        <f>Tabel!BG30</f>
        <v>3.29</v>
      </c>
      <c r="BH30" s="85">
        <f>Tabel!BH30</f>
        <v>3.45</v>
      </c>
      <c r="BI30" s="86">
        <f>Tabel!BI30</f>
        <v>3.41</v>
      </c>
      <c r="BJ30" s="86">
        <f>Tabel!BJ30</f>
        <v>3.33</v>
      </c>
      <c r="BK30" s="86">
        <f>Tabel!BK30</f>
        <v>3.23</v>
      </c>
      <c r="BL30" s="88">
        <f>Tabel!BL30</f>
        <v>3.23</v>
      </c>
      <c r="BN30" s="85">
        <f t="shared" si="12"/>
        <v>-3.2080236067599799E-6</v>
      </c>
      <c r="BO30" s="86">
        <f t="shared" si="12"/>
        <v>5.8731363452579899E-5</v>
      </c>
      <c r="BP30" s="86">
        <f t="shared" si="12"/>
        <v>-1.935691869148215E-5</v>
      </c>
      <c r="BQ30" s="86">
        <f t="shared" si="12"/>
        <v>2.2312012532665904E-5</v>
      </c>
      <c r="BR30" s="88">
        <f t="shared" si="12"/>
        <v>0</v>
      </c>
      <c r="BS30" s="85">
        <f t="shared" si="12"/>
        <v>9.9999999999997868E-3</v>
      </c>
      <c r="BT30" s="86">
        <f t="shared" si="12"/>
        <v>-0.10999999999999988</v>
      </c>
      <c r="BU30" s="86">
        <f t="shared" si="12"/>
        <v>-0.10000000000000009</v>
      </c>
      <c r="BV30" s="86">
        <f t="shared" si="12"/>
        <v>-0.10000000000000009</v>
      </c>
      <c r="BW30" s="88">
        <f t="shared" si="12"/>
        <v>-0.10000000000000009</v>
      </c>
      <c r="BX30" s="85">
        <f t="shared" si="12"/>
        <v>-8.9999999999999858E-2</v>
      </c>
      <c r="BY30" s="86">
        <f t="shared" si="12"/>
        <v>-8.0000000000000071E-2</v>
      </c>
      <c r="BZ30" s="86">
        <f t="shared" si="12"/>
        <v>-6.999999999999984E-2</v>
      </c>
      <c r="CA30" s="86">
        <f t="shared" si="12"/>
        <v>-6.0000000000000053E-2</v>
      </c>
      <c r="CB30" s="88">
        <f t="shared" si="12"/>
        <v>-6.0000000000000053E-2</v>
      </c>
    </row>
    <row r="31" spans="2:80" x14ac:dyDescent="0.3">
      <c r="B31" s="89" t="s">
        <v>52</v>
      </c>
      <c r="C31" s="90" t="s">
        <v>51</v>
      </c>
      <c r="D31" s="91">
        <v>2.6730672171301428</v>
      </c>
      <c r="E31" s="92">
        <v>2.7242750416885064</v>
      </c>
      <c r="F31" s="92">
        <v>2.8227364188111892</v>
      </c>
      <c r="G31" s="92">
        <v>3.0713400996230655</v>
      </c>
      <c r="H31" s="93">
        <v>3.0713400996230655</v>
      </c>
      <c r="I31" s="94">
        <v>3.0320315960376654</v>
      </c>
      <c r="J31" s="95">
        <v>3.2549096883980555</v>
      </c>
      <c r="K31" s="95">
        <v>3.3182443601305733</v>
      </c>
      <c r="L31" s="95">
        <v>3.0192278736085543</v>
      </c>
      <c r="M31" s="93">
        <v>3.0192278736085543</v>
      </c>
      <c r="N31" s="91">
        <v>2.8728487432225558</v>
      </c>
      <c r="O31" s="92">
        <v>2.2554876058855866</v>
      </c>
      <c r="P31" s="92">
        <v>1.8581076337699898</v>
      </c>
      <c r="Q31" s="92">
        <v>1.6014601960215424</v>
      </c>
      <c r="R31" s="96">
        <v>1.6014601960215424</v>
      </c>
      <c r="S31" s="97">
        <v>1.2104161987730455</v>
      </c>
      <c r="T31" s="98">
        <v>1.4926470792295143</v>
      </c>
      <c r="U31" s="98">
        <v>1.3043376377049665</v>
      </c>
      <c r="V31" s="98">
        <v>1.5600425372286564</v>
      </c>
      <c r="W31" s="99">
        <v>1.56</v>
      </c>
      <c r="X31" s="97">
        <v>2.14</v>
      </c>
      <c r="Y31" s="98">
        <v>2.89</v>
      </c>
      <c r="Z31" s="98">
        <v>3.34</v>
      </c>
      <c r="AA31" s="98">
        <v>3.38</v>
      </c>
      <c r="AB31" s="100">
        <v>3.38</v>
      </c>
      <c r="AC31" s="97">
        <v>3.61</v>
      </c>
      <c r="AD31" s="98">
        <v>3.5</v>
      </c>
      <c r="AE31" s="98">
        <v>3.42</v>
      </c>
      <c r="AF31" s="98">
        <v>3.31</v>
      </c>
      <c r="AG31" s="100">
        <v>3.31</v>
      </c>
      <c r="AI31" s="91">
        <f>Tabel!AI31</f>
        <v>2.6730672171301428</v>
      </c>
      <c r="AJ31" s="92">
        <f>Tabel!AJ31</f>
        <v>2.7242750416885064</v>
      </c>
      <c r="AK31" s="92">
        <f>Tabel!AK31</f>
        <v>2.8227364188111892</v>
      </c>
      <c r="AL31" s="92">
        <f>Tabel!AL31</f>
        <v>3.0713400996230655</v>
      </c>
      <c r="AM31" s="93">
        <f>Tabel!AM31</f>
        <v>3.0713400996230655</v>
      </c>
      <c r="AN31" s="94">
        <f>Tabel!AN31</f>
        <v>3.0320315960376654</v>
      </c>
      <c r="AO31" s="95">
        <f>Tabel!AO31</f>
        <v>3.2549096883980555</v>
      </c>
      <c r="AP31" s="95">
        <f>Tabel!AP31</f>
        <v>3.3182443601305733</v>
      </c>
      <c r="AQ31" s="95">
        <f>Tabel!AQ31</f>
        <v>3.0192278736085543</v>
      </c>
      <c r="AR31" s="93">
        <f>Tabel!AR31</f>
        <v>3.0192278736085543</v>
      </c>
      <c r="AS31" s="91">
        <f>Tabel!AS31</f>
        <v>2.8728487432225558</v>
      </c>
      <c r="AT31" s="92">
        <f>Tabel!AT31</f>
        <v>2.2554876058855866</v>
      </c>
      <c r="AU31" s="92">
        <f>Tabel!AU31</f>
        <v>1.8581076337699898</v>
      </c>
      <c r="AV31" s="92">
        <f>Tabel!AV31</f>
        <v>1.6014601960215424</v>
      </c>
      <c r="AW31" s="96">
        <f>Tabel!AW31</f>
        <v>1.6014601960215424</v>
      </c>
      <c r="AX31" s="97">
        <f>Tabel!AX31</f>
        <v>1.21</v>
      </c>
      <c r="AY31" s="98">
        <f>Tabel!AY31</f>
        <v>1.49</v>
      </c>
      <c r="AZ31" s="98">
        <f>Tabel!AZ31</f>
        <v>1.3</v>
      </c>
      <c r="BA31" s="98">
        <f>Tabel!BA31</f>
        <v>1.56</v>
      </c>
      <c r="BB31" s="99">
        <f>Tabel!BB31</f>
        <v>1.56</v>
      </c>
      <c r="BC31" s="97">
        <f>Tabel!BC31</f>
        <v>2.14</v>
      </c>
      <c r="BD31" s="98">
        <f>Tabel!BD31</f>
        <v>2.77</v>
      </c>
      <c r="BE31" s="98">
        <f>Tabel!BE31</f>
        <v>3.22</v>
      </c>
      <c r="BF31" s="98">
        <f>Tabel!BF31</f>
        <v>3.26</v>
      </c>
      <c r="BG31" s="100">
        <f>Tabel!BG31</f>
        <v>3.26</v>
      </c>
      <c r="BH31" s="97">
        <f>Tabel!BH31</f>
        <v>3.51</v>
      </c>
      <c r="BI31" s="98">
        <f>Tabel!BI31</f>
        <v>3.41</v>
      </c>
      <c r="BJ31" s="98">
        <f>Tabel!BJ31</f>
        <v>3.34</v>
      </c>
      <c r="BK31" s="98">
        <f>Tabel!BK31</f>
        <v>3.23</v>
      </c>
      <c r="BL31" s="100">
        <f>Tabel!BL31</f>
        <v>3.23</v>
      </c>
      <c r="BN31" s="97">
        <f t="shared" si="12"/>
        <v>-4.1619877304555075E-4</v>
      </c>
      <c r="BO31" s="98">
        <f t="shared" si="12"/>
        <v>-2.6470792295143486E-3</v>
      </c>
      <c r="BP31" s="98">
        <f t="shared" si="12"/>
        <v>-4.3376377049664239E-3</v>
      </c>
      <c r="BQ31" s="98">
        <f t="shared" si="12"/>
        <v>-4.2537228656325254E-5</v>
      </c>
      <c r="BR31" s="99">
        <f t="shared" si="12"/>
        <v>0</v>
      </c>
      <c r="BS31" s="97">
        <f t="shared" si="12"/>
        <v>0</v>
      </c>
      <c r="BT31" s="98">
        <f t="shared" si="12"/>
        <v>-0.12000000000000011</v>
      </c>
      <c r="BU31" s="98">
        <f t="shared" si="12"/>
        <v>-0.11999999999999966</v>
      </c>
      <c r="BV31" s="98">
        <f t="shared" si="12"/>
        <v>-0.12000000000000011</v>
      </c>
      <c r="BW31" s="100">
        <f t="shared" si="12"/>
        <v>-0.12000000000000011</v>
      </c>
      <c r="BX31" s="97">
        <f t="shared" si="12"/>
        <v>-0.10000000000000009</v>
      </c>
      <c r="BY31" s="98">
        <f t="shared" si="12"/>
        <v>-8.9999999999999858E-2</v>
      </c>
      <c r="BZ31" s="98">
        <f t="shared" si="12"/>
        <v>-8.0000000000000071E-2</v>
      </c>
      <c r="CA31" s="98">
        <f t="shared" si="12"/>
        <v>-8.0000000000000071E-2</v>
      </c>
      <c r="CB31" s="100">
        <f t="shared" si="12"/>
        <v>-8.0000000000000071E-2</v>
      </c>
    </row>
    <row r="32" spans="2:80" x14ac:dyDescent="0.3">
      <c r="B32" s="101" t="s">
        <v>53</v>
      </c>
      <c r="C32" s="90" t="s">
        <v>51</v>
      </c>
      <c r="D32" s="91">
        <v>5.1075357755206552</v>
      </c>
      <c r="E32" s="92">
        <v>2.880024027721606</v>
      </c>
      <c r="F32" s="92">
        <v>2.3965654809845027</v>
      </c>
      <c r="G32" s="92">
        <v>3.361757902757434</v>
      </c>
      <c r="H32" s="93">
        <v>3.361757902757434</v>
      </c>
      <c r="I32" s="94">
        <v>3.2527084301566811</v>
      </c>
      <c r="J32" s="95">
        <v>1.8856085163703629</v>
      </c>
      <c r="K32" s="95">
        <v>1.8802023171649251</v>
      </c>
      <c r="L32" s="95">
        <v>0.50819053677475523</v>
      </c>
      <c r="M32" s="93">
        <v>0.50819053677475523</v>
      </c>
      <c r="N32" s="91">
        <v>0.15613418453961359</v>
      </c>
      <c r="O32" s="92">
        <v>0.52485964507622551</v>
      </c>
      <c r="P32" s="92">
        <v>0.63427378347007402</v>
      </c>
      <c r="Q32" s="92">
        <v>0.25185875209163822</v>
      </c>
      <c r="R32" s="96">
        <v>0.25185875209163822</v>
      </c>
      <c r="S32" s="97">
        <v>0.87685582847716326</v>
      </c>
      <c r="T32" s="98">
        <v>0.49314219514806634</v>
      </c>
      <c r="U32" s="98">
        <v>0.98903950444466648</v>
      </c>
      <c r="V32" s="98">
        <v>1.7899705399816668</v>
      </c>
      <c r="W32" s="99">
        <v>1.79</v>
      </c>
      <c r="X32" s="97">
        <v>2.37</v>
      </c>
      <c r="Y32" s="98">
        <v>3.37</v>
      </c>
      <c r="Z32" s="98">
        <v>3.37</v>
      </c>
      <c r="AA32" s="98">
        <v>3.24</v>
      </c>
      <c r="AB32" s="100">
        <v>3.24</v>
      </c>
      <c r="AC32" s="97">
        <v>3.03</v>
      </c>
      <c r="AD32" s="98">
        <v>2.57</v>
      </c>
      <c r="AE32" s="98">
        <v>2.71</v>
      </c>
      <c r="AF32" s="98">
        <v>3.15</v>
      </c>
      <c r="AG32" s="100">
        <v>3.15</v>
      </c>
      <c r="AI32" s="91">
        <f>Tabel!AI32</f>
        <v>5.1075357755206552</v>
      </c>
      <c r="AJ32" s="92">
        <f>Tabel!AJ32</f>
        <v>2.880024027721606</v>
      </c>
      <c r="AK32" s="92">
        <f>Tabel!AK32</f>
        <v>2.3965654809845027</v>
      </c>
      <c r="AL32" s="92">
        <f>Tabel!AL32</f>
        <v>3.361757902757434</v>
      </c>
      <c r="AM32" s="93">
        <f>Tabel!AM32</f>
        <v>3.361757902757434</v>
      </c>
      <c r="AN32" s="94">
        <f>Tabel!AN32</f>
        <v>3.2527084301566811</v>
      </c>
      <c r="AO32" s="95">
        <f>Tabel!AO32</f>
        <v>1.8856085163703629</v>
      </c>
      <c r="AP32" s="95">
        <f>Tabel!AP32</f>
        <v>1.8802023171649251</v>
      </c>
      <c r="AQ32" s="95">
        <f>Tabel!AQ32</f>
        <v>0.50819053677475523</v>
      </c>
      <c r="AR32" s="93">
        <f>Tabel!AR32</f>
        <v>0.50819053677475523</v>
      </c>
      <c r="AS32" s="91">
        <f>Tabel!AS32</f>
        <v>0.15613418453961359</v>
      </c>
      <c r="AT32" s="92">
        <f>Tabel!AT32</f>
        <v>0.52485964507622551</v>
      </c>
      <c r="AU32" s="92">
        <f>Tabel!AU32</f>
        <v>0.63427378347007402</v>
      </c>
      <c r="AV32" s="92">
        <f>Tabel!AV32</f>
        <v>0.25185875209163822</v>
      </c>
      <c r="AW32" s="96">
        <f>Tabel!AW32</f>
        <v>0.25185875209163822</v>
      </c>
      <c r="AX32" s="97">
        <f>Tabel!AX32</f>
        <v>0.88</v>
      </c>
      <c r="AY32" s="98">
        <f>Tabel!AY32</f>
        <v>0.49</v>
      </c>
      <c r="AZ32" s="98">
        <f>Tabel!AZ32</f>
        <v>0.99</v>
      </c>
      <c r="BA32" s="98">
        <f>Tabel!BA32</f>
        <v>1.79</v>
      </c>
      <c r="BB32" s="99">
        <f>Tabel!BB32</f>
        <v>1.79</v>
      </c>
      <c r="BC32" s="97">
        <f>Tabel!BC32</f>
        <v>2.38</v>
      </c>
      <c r="BD32" s="98">
        <f>Tabel!BD32</f>
        <v>3.26</v>
      </c>
      <c r="BE32" s="98">
        <f>Tabel!BE32</f>
        <v>3.26</v>
      </c>
      <c r="BF32" s="98">
        <f>Tabel!BF32</f>
        <v>3.13</v>
      </c>
      <c r="BG32" s="100">
        <f>Tabel!BG32</f>
        <v>3.13</v>
      </c>
      <c r="BH32" s="97">
        <f>Tabel!BH32</f>
        <v>2.93</v>
      </c>
      <c r="BI32" s="98">
        <f>Tabel!BI32</f>
        <v>2.48</v>
      </c>
      <c r="BJ32" s="98">
        <f>Tabel!BJ32</f>
        <v>2.64</v>
      </c>
      <c r="BK32" s="98">
        <f>Tabel!BK32</f>
        <v>3.1</v>
      </c>
      <c r="BL32" s="100">
        <f>Tabel!BL32</f>
        <v>3.1</v>
      </c>
      <c r="BN32" s="97">
        <f t="shared" si="12"/>
        <v>3.1441715228367473E-3</v>
      </c>
      <c r="BO32" s="98">
        <f t="shared" si="12"/>
        <v>-3.1421951480663513E-3</v>
      </c>
      <c r="BP32" s="98">
        <f t="shared" si="12"/>
        <v>9.6049555533350706E-4</v>
      </c>
      <c r="BQ32" s="98">
        <f t="shared" si="12"/>
        <v>2.9460018333260507E-5</v>
      </c>
      <c r="BR32" s="99">
        <f t="shared" si="12"/>
        <v>0</v>
      </c>
      <c r="BS32" s="97">
        <f t="shared" si="12"/>
        <v>9.9999999999997868E-3</v>
      </c>
      <c r="BT32" s="98">
        <f t="shared" si="12"/>
        <v>-0.11000000000000032</v>
      </c>
      <c r="BU32" s="98">
        <f t="shared" si="12"/>
        <v>-0.11000000000000032</v>
      </c>
      <c r="BV32" s="98">
        <f t="shared" si="12"/>
        <v>-0.11000000000000032</v>
      </c>
      <c r="BW32" s="100">
        <f t="shared" si="12"/>
        <v>-0.11000000000000032</v>
      </c>
      <c r="BX32" s="97">
        <f t="shared" si="12"/>
        <v>-9.9999999999999645E-2</v>
      </c>
      <c r="BY32" s="98">
        <f t="shared" si="12"/>
        <v>-8.9999999999999858E-2</v>
      </c>
      <c r="BZ32" s="98">
        <f t="shared" si="12"/>
        <v>-6.999999999999984E-2</v>
      </c>
      <c r="CA32" s="98">
        <f t="shared" si="12"/>
        <v>-4.9999999999999822E-2</v>
      </c>
      <c r="CB32" s="100">
        <f t="shared" si="12"/>
        <v>-4.9999999999999822E-2</v>
      </c>
    </row>
    <row r="33" spans="2:80" x14ac:dyDescent="0.3">
      <c r="B33" s="101" t="s">
        <v>54</v>
      </c>
      <c r="C33" s="90" t="s">
        <v>51</v>
      </c>
      <c r="D33" s="91">
        <v>4.0571207104322937</v>
      </c>
      <c r="E33" s="92">
        <v>4.5954443215568297</v>
      </c>
      <c r="F33" s="92">
        <v>3.7518427518427711</v>
      </c>
      <c r="G33" s="92">
        <v>3.387809894454219</v>
      </c>
      <c r="H33" s="93">
        <v>3.387809894454219</v>
      </c>
      <c r="I33" s="94">
        <v>0.1630544780400367</v>
      </c>
      <c r="J33" s="95">
        <v>4.912378666730044</v>
      </c>
      <c r="K33" s="95">
        <v>5.4897431646904638</v>
      </c>
      <c r="L33" s="95">
        <v>4.3037458992373878</v>
      </c>
      <c r="M33" s="93">
        <v>4.3037458992373878</v>
      </c>
      <c r="N33" s="91">
        <v>6.4761702069148441</v>
      </c>
      <c r="O33" s="92">
        <v>2.3177398002575123</v>
      </c>
      <c r="P33" s="92">
        <v>0.54672268588313866</v>
      </c>
      <c r="Q33" s="92">
        <v>3.6212022060125193</v>
      </c>
      <c r="R33" s="96">
        <v>3.6212022060125193</v>
      </c>
      <c r="S33" s="97">
        <v>2.4856193976008356</v>
      </c>
      <c r="T33" s="98">
        <v>1.5978908770137412</v>
      </c>
      <c r="U33" s="98">
        <v>3.505234551532288</v>
      </c>
      <c r="V33" s="98">
        <v>3.1999929462165566</v>
      </c>
      <c r="W33" s="99">
        <v>3.2</v>
      </c>
      <c r="X33" s="97">
        <v>3.11</v>
      </c>
      <c r="Y33" s="98">
        <v>5.08</v>
      </c>
      <c r="Z33" s="98">
        <v>5.08</v>
      </c>
      <c r="AA33" s="98">
        <v>3.7</v>
      </c>
      <c r="AB33" s="100">
        <v>3.7</v>
      </c>
      <c r="AC33" s="97">
        <v>3.81</v>
      </c>
      <c r="AD33" s="98">
        <v>4.45</v>
      </c>
      <c r="AE33" s="98">
        <v>4.07</v>
      </c>
      <c r="AF33" s="98">
        <v>3.38</v>
      </c>
      <c r="AG33" s="100">
        <v>3.38</v>
      </c>
      <c r="AI33" s="91">
        <f>Tabel!AI33</f>
        <v>4.0571207104322937</v>
      </c>
      <c r="AJ33" s="92">
        <f>Tabel!AJ33</f>
        <v>4.5954443215568297</v>
      </c>
      <c r="AK33" s="92">
        <f>Tabel!AK33</f>
        <v>3.7518427518427711</v>
      </c>
      <c r="AL33" s="92">
        <f>Tabel!AL33</f>
        <v>3.387809894454219</v>
      </c>
      <c r="AM33" s="93">
        <f>Tabel!AM33</f>
        <v>3.387809894454219</v>
      </c>
      <c r="AN33" s="94">
        <f>Tabel!AN33</f>
        <v>0.1630544780400367</v>
      </c>
      <c r="AO33" s="95">
        <f>Tabel!AO33</f>
        <v>4.912378666730044</v>
      </c>
      <c r="AP33" s="95">
        <f>Tabel!AP33</f>
        <v>5.4897431646904638</v>
      </c>
      <c r="AQ33" s="95">
        <f>Tabel!AQ33</f>
        <v>4.3037458992373878</v>
      </c>
      <c r="AR33" s="93">
        <f>Tabel!AR33</f>
        <v>4.3037458992373878</v>
      </c>
      <c r="AS33" s="91">
        <f>Tabel!AS33</f>
        <v>6.4761702069148441</v>
      </c>
      <c r="AT33" s="92">
        <f>Tabel!AT33</f>
        <v>2.3177398002575123</v>
      </c>
      <c r="AU33" s="92">
        <f>Tabel!AU33</f>
        <v>0.54672268588313866</v>
      </c>
      <c r="AV33" s="92">
        <f>Tabel!AV33</f>
        <v>3.6212022060125193</v>
      </c>
      <c r="AW33" s="96">
        <f>Tabel!AW33</f>
        <v>3.6212022060125193</v>
      </c>
      <c r="AX33" s="97">
        <f>Tabel!AX33</f>
        <v>2.4900000000000002</v>
      </c>
      <c r="AY33" s="98">
        <f>Tabel!AY33</f>
        <v>1.6</v>
      </c>
      <c r="AZ33" s="98">
        <f>Tabel!AZ33</f>
        <v>3.51</v>
      </c>
      <c r="BA33" s="98">
        <f>Tabel!BA33</f>
        <v>3.2</v>
      </c>
      <c r="BB33" s="99">
        <f>Tabel!BB33</f>
        <v>3.2</v>
      </c>
      <c r="BC33" s="97">
        <f>Tabel!BC33</f>
        <v>3.11</v>
      </c>
      <c r="BD33" s="98">
        <f>Tabel!BD33</f>
        <v>5.03</v>
      </c>
      <c r="BE33" s="98">
        <f>Tabel!BE33</f>
        <v>5.03</v>
      </c>
      <c r="BF33" s="98">
        <f>Tabel!BF33</f>
        <v>3.66</v>
      </c>
      <c r="BG33" s="100">
        <f>Tabel!BG33</f>
        <v>3.66</v>
      </c>
      <c r="BH33" s="97">
        <f>Tabel!BH33</f>
        <v>3.77</v>
      </c>
      <c r="BI33" s="98">
        <f>Tabel!BI33</f>
        <v>4.42</v>
      </c>
      <c r="BJ33" s="98">
        <f>Tabel!BJ33</f>
        <v>4.04</v>
      </c>
      <c r="BK33" s="98">
        <f>Tabel!BK33</f>
        <v>3.36</v>
      </c>
      <c r="BL33" s="100">
        <f>Tabel!BL33</f>
        <v>3.36</v>
      </c>
      <c r="BN33" s="97">
        <f t="shared" si="12"/>
        <v>4.3806023991646015E-3</v>
      </c>
      <c r="BO33" s="98">
        <f t="shared" si="12"/>
        <v>2.1091229862588712E-3</v>
      </c>
      <c r="BP33" s="98">
        <f t="shared" si="12"/>
        <v>4.7654484677117637E-3</v>
      </c>
      <c r="BQ33" s="98">
        <f t="shared" si="12"/>
        <v>7.0537834435668856E-6</v>
      </c>
      <c r="BR33" s="99">
        <f t="shared" si="12"/>
        <v>0</v>
      </c>
      <c r="BS33" s="97">
        <f t="shared" si="12"/>
        <v>0</v>
      </c>
      <c r="BT33" s="98">
        <f t="shared" si="12"/>
        <v>-4.9999999999999822E-2</v>
      </c>
      <c r="BU33" s="98">
        <f t="shared" si="12"/>
        <v>-4.9999999999999822E-2</v>
      </c>
      <c r="BV33" s="98">
        <f t="shared" si="12"/>
        <v>-4.0000000000000036E-2</v>
      </c>
      <c r="BW33" s="100">
        <f t="shared" si="12"/>
        <v>-4.0000000000000036E-2</v>
      </c>
      <c r="BX33" s="97">
        <f t="shared" si="12"/>
        <v>-4.0000000000000036E-2</v>
      </c>
      <c r="BY33" s="98">
        <f t="shared" si="12"/>
        <v>-3.0000000000000249E-2</v>
      </c>
      <c r="BZ33" s="98">
        <f t="shared" si="12"/>
        <v>-3.0000000000000249E-2</v>
      </c>
      <c r="CA33" s="98">
        <f t="shared" si="12"/>
        <v>-2.0000000000000018E-2</v>
      </c>
      <c r="CB33" s="100">
        <f t="shared" si="12"/>
        <v>-2.0000000000000018E-2</v>
      </c>
    </row>
    <row r="34" spans="2:80" x14ac:dyDescent="0.3">
      <c r="BN34" s="102" t="s">
        <v>55</v>
      </c>
    </row>
    <row r="35" spans="2:80" x14ac:dyDescent="0.3">
      <c r="B35" s="62" t="s">
        <v>60</v>
      </c>
      <c r="C35" s="63" t="s">
        <v>51</v>
      </c>
      <c r="D35" s="85">
        <v>3.4003945224932108</v>
      </c>
      <c r="E35" s="86">
        <v>3.1220882971565889</v>
      </c>
      <c r="F35" s="86">
        <v>2.8828861880105583</v>
      </c>
      <c r="G35" s="86">
        <v>3.130708331148746</v>
      </c>
      <c r="H35" s="87">
        <v>3.130708331148746</v>
      </c>
      <c r="I35" s="85">
        <v>2.4815178868091703</v>
      </c>
      <c r="J35" s="86">
        <v>3.2817487841372728</v>
      </c>
      <c r="K35" s="86">
        <v>3.3923282594816806</v>
      </c>
      <c r="L35" s="86">
        <v>2.7180989914313169</v>
      </c>
      <c r="M35" s="88">
        <v>2.7180989914313169</v>
      </c>
      <c r="N35" s="85">
        <v>2.9594275945312498</v>
      </c>
      <c r="O35" s="86">
        <v>1.9604209262130246</v>
      </c>
      <c r="P35" s="86">
        <v>1.4219389413223871</v>
      </c>
      <c r="Q35" s="86">
        <v>1.6838265281207576</v>
      </c>
      <c r="R35" s="88">
        <v>1.6838265281207576</v>
      </c>
      <c r="S35" s="85">
        <v>1.3700032080236069</v>
      </c>
      <c r="T35" s="86">
        <v>1.3299412686365475</v>
      </c>
      <c r="U35" s="86">
        <v>1.6000193569186916</v>
      </c>
      <c r="V35" s="86">
        <v>1.8699776879874674</v>
      </c>
      <c r="W35" s="88">
        <v>1.8699776879874674</v>
      </c>
      <c r="X35" s="85">
        <v>2.33</v>
      </c>
      <c r="Y35" s="86">
        <v>3.34</v>
      </c>
      <c r="Z35" s="86">
        <v>3.6799999999999997</v>
      </c>
      <c r="AA35" s="86">
        <v>3.62</v>
      </c>
      <c r="AB35" s="88">
        <v>3.62</v>
      </c>
      <c r="AC35" s="85">
        <v>4.4403517297474018</v>
      </c>
      <c r="AD35" s="86">
        <v>4.8848107802239769</v>
      </c>
      <c r="AE35" s="86">
        <v>4.8439215197829126</v>
      </c>
      <c r="AF35" s="86">
        <v>4.9721115605432775</v>
      </c>
      <c r="AG35" s="88">
        <v>4.9721115605432775</v>
      </c>
      <c r="AI35" s="85">
        <f>Tabel!AI35</f>
        <v>3.4003945224932108</v>
      </c>
      <c r="AJ35" s="86">
        <f>Tabel!AJ35</f>
        <v>3.1220882971565889</v>
      </c>
      <c r="AK35" s="86">
        <f>Tabel!AK35</f>
        <v>2.8828861880105583</v>
      </c>
      <c r="AL35" s="86">
        <f>Tabel!AL35</f>
        <v>3.130708331148746</v>
      </c>
      <c r="AM35" s="87">
        <f>Tabel!AM35</f>
        <v>3.130708331148746</v>
      </c>
      <c r="AN35" s="85">
        <f>Tabel!AN35</f>
        <v>2.4815178868091703</v>
      </c>
      <c r="AO35" s="86">
        <f>Tabel!AO35</f>
        <v>3.2817487841372728</v>
      </c>
      <c r="AP35" s="86">
        <f>Tabel!AP35</f>
        <v>3.3923282594816806</v>
      </c>
      <c r="AQ35" s="86">
        <f>Tabel!AQ35</f>
        <v>2.7180989914313169</v>
      </c>
      <c r="AR35" s="88">
        <f>Tabel!AR35</f>
        <v>2.7180989914313169</v>
      </c>
      <c r="AS35" s="85">
        <f>Tabel!AS35</f>
        <v>2.9594275945312498</v>
      </c>
      <c r="AT35" s="86">
        <f>Tabel!AT35</f>
        <v>1.9604209262130246</v>
      </c>
      <c r="AU35" s="86">
        <f>Tabel!AU35</f>
        <v>1.4219389413223871</v>
      </c>
      <c r="AV35" s="86">
        <f>Tabel!AV35</f>
        <v>1.6838265281207576</v>
      </c>
      <c r="AW35" s="88">
        <f>Tabel!AW35</f>
        <v>1.6838265281207576</v>
      </c>
      <c r="AX35" s="85">
        <f>Tabel!AX35</f>
        <v>1.3700032080236069</v>
      </c>
      <c r="AY35" s="86">
        <f>Tabel!AY35</f>
        <v>1.3299412686365475</v>
      </c>
      <c r="AZ35" s="86">
        <f>Tabel!AZ35</f>
        <v>1.6000193569186916</v>
      </c>
      <c r="BA35" s="86">
        <f>Tabel!BA35</f>
        <v>1.8699776879874674</v>
      </c>
      <c r="BB35" s="88">
        <f>Tabel!BB35</f>
        <v>1.8699776879874674</v>
      </c>
      <c r="BC35" s="85">
        <f>Tabel!BC35</f>
        <v>2.34</v>
      </c>
      <c r="BD35" s="86">
        <f>Tabel!BD35</f>
        <v>3.23</v>
      </c>
      <c r="BE35" s="86">
        <f>Tabel!BE35</f>
        <v>3.5799999999999996</v>
      </c>
      <c r="BF35" s="86">
        <f>Tabel!BF35</f>
        <v>3.52</v>
      </c>
      <c r="BG35" s="88">
        <f>Tabel!BG35</f>
        <v>3.52</v>
      </c>
      <c r="BH35" s="85">
        <f>Tabel!BH35</f>
        <v>4.3503517297474019</v>
      </c>
      <c r="BI35" s="86">
        <f>Tabel!BI35</f>
        <v>4.8048107802239768</v>
      </c>
      <c r="BJ35" s="86">
        <f>Tabel!BJ35</f>
        <v>4.7739215197829132</v>
      </c>
      <c r="BK35" s="86">
        <f>Tabel!BK35</f>
        <v>4.912111560543277</v>
      </c>
      <c r="BL35" s="88">
        <f>Tabel!BL35</f>
        <v>4.912111560543277</v>
      </c>
      <c r="BN35" s="85">
        <f>AX35-AX30</f>
        <v>3.2080236067599799E-6</v>
      </c>
      <c r="BO35" s="86">
        <f t="shared" ref="BO35:CB38" si="13">AY35-AY30</f>
        <v>-5.8731363452579899E-5</v>
      </c>
      <c r="BP35" s="86">
        <f t="shared" si="13"/>
        <v>1.935691869148215E-5</v>
      </c>
      <c r="BQ35" s="86">
        <f t="shared" si="13"/>
        <v>-2.2312012532665904E-5</v>
      </c>
      <c r="BR35" s="88">
        <f t="shared" si="13"/>
        <v>-2.2312012532665904E-5</v>
      </c>
      <c r="BS35" s="85">
        <f t="shared" si="13"/>
        <v>0</v>
      </c>
      <c r="BT35" s="86">
        <f t="shared" si="13"/>
        <v>0</v>
      </c>
      <c r="BU35" s="86">
        <f t="shared" si="13"/>
        <v>4.9999999999999822E-2</v>
      </c>
      <c r="BV35" s="86">
        <f t="shared" si="13"/>
        <v>0.22999999999999998</v>
      </c>
      <c r="BW35" s="88">
        <f t="shared" si="13"/>
        <v>0.22999999999999998</v>
      </c>
      <c r="BX35" s="85">
        <f t="shared" si="13"/>
        <v>0.90035172974740174</v>
      </c>
      <c r="BY35" s="86">
        <f t="shared" si="13"/>
        <v>1.3948107802239766</v>
      </c>
      <c r="BZ35" s="86">
        <f t="shared" si="13"/>
        <v>1.4439215197829132</v>
      </c>
      <c r="CA35" s="86">
        <f t="shared" si="13"/>
        <v>1.682111560543277</v>
      </c>
      <c r="CB35" s="88">
        <f t="shared" si="13"/>
        <v>1.682111560543277</v>
      </c>
    </row>
    <row r="36" spans="2:80" x14ac:dyDescent="0.3">
      <c r="B36" s="89" t="s">
        <v>52</v>
      </c>
      <c r="C36" s="90" t="s">
        <v>51</v>
      </c>
      <c r="D36" s="91">
        <v>2.6730672171301428</v>
      </c>
      <c r="E36" s="92">
        <v>2.7242750416885064</v>
      </c>
      <c r="F36" s="92">
        <v>2.8227364188111892</v>
      </c>
      <c r="G36" s="92">
        <v>3.0713400996230655</v>
      </c>
      <c r="H36" s="93">
        <v>3.0713400996230655</v>
      </c>
      <c r="I36" s="94">
        <v>3.0320315960376654</v>
      </c>
      <c r="J36" s="95">
        <v>3.2549096883980555</v>
      </c>
      <c r="K36" s="95">
        <v>3.3182443601305733</v>
      </c>
      <c r="L36" s="95">
        <v>3.0192278736085543</v>
      </c>
      <c r="M36" s="93">
        <v>3.0192278736085543</v>
      </c>
      <c r="N36" s="91">
        <v>2.8728487432225558</v>
      </c>
      <c r="O36" s="92">
        <v>2.2554876058855866</v>
      </c>
      <c r="P36" s="92">
        <v>1.8581076337699898</v>
      </c>
      <c r="Q36" s="92">
        <v>1.6014601960215424</v>
      </c>
      <c r="R36" s="96">
        <v>1.6014601960215424</v>
      </c>
      <c r="S36" s="97">
        <v>1.2104161987730455</v>
      </c>
      <c r="T36" s="98">
        <v>1.4926470792295143</v>
      </c>
      <c r="U36" s="98">
        <v>1.3043376377049665</v>
      </c>
      <c r="V36" s="98">
        <v>1.5600425372286564</v>
      </c>
      <c r="W36" s="99">
        <v>1.5600425372286564</v>
      </c>
      <c r="X36" s="97">
        <v>2.14</v>
      </c>
      <c r="Y36" s="98">
        <v>2.89</v>
      </c>
      <c r="Z36" s="98">
        <v>3.415887978142075</v>
      </c>
      <c r="AA36" s="98">
        <v>3.7291256830601176</v>
      </c>
      <c r="AB36" s="100">
        <v>3.7291256830601176</v>
      </c>
      <c r="AC36" s="97">
        <v>4.9766541131563482</v>
      </c>
      <c r="AD36" s="98">
        <v>5.6171991199513895</v>
      </c>
      <c r="AE36" s="98">
        <v>5.6117448691301046</v>
      </c>
      <c r="AF36" s="98">
        <v>5.8584753499442597</v>
      </c>
      <c r="AG36" s="100">
        <v>5.8584753499442597</v>
      </c>
      <c r="AI36" s="91">
        <f>Tabel!AI36</f>
        <v>2.6730672171301428</v>
      </c>
      <c r="AJ36" s="92">
        <f>Tabel!AJ36</f>
        <v>2.7242750416885064</v>
      </c>
      <c r="AK36" s="92">
        <f>Tabel!AK36</f>
        <v>2.8227364188111892</v>
      </c>
      <c r="AL36" s="92">
        <f>Tabel!AL36</f>
        <v>3.0713400996230655</v>
      </c>
      <c r="AM36" s="93">
        <f>Tabel!AM36</f>
        <v>3.0713400996230655</v>
      </c>
      <c r="AN36" s="94">
        <f>Tabel!AN36</f>
        <v>3.0320315960376654</v>
      </c>
      <c r="AO36" s="95">
        <f>Tabel!AO36</f>
        <v>3.2549096883980555</v>
      </c>
      <c r="AP36" s="95">
        <f>Tabel!AP36</f>
        <v>3.3182443601305733</v>
      </c>
      <c r="AQ36" s="95">
        <f>Tabel!AQ36</f>
        <v>3.0192278736085543</v>
      </c>
      <c r="AR36" s="93">
        <f>Tabel!AR36</f>
        <v>3.0192278736085543</v>
      </c>
      <c r="AS36" s="91">
        <f>Tabel!AS36</f>
        <v>2.8728487432225558</v>
      </c>
      <c r="AT36" s="92">
        <f>Tabel!AT36</f>
        <v>2.2554876058855866</v>
      </c>
      <c r="AU36" s="92">
        <f>Tabel!AU36</f>
        <v>1.8581076337699898</v>
      </c>
      <c r="AV36" s="92">
        <f>Tabel!AV36</f>
        <v>1.6014601960215424</v>
      </c>
      <c r="AW36" s="96">
        <f>Tabel!AW36</f>
        <v>1.6014601960215424</v>
      </c>
      <c r="AX36" s="97">
        <f>Tabel!AX36</f>
        <v>1.2104161987730455</v>
      </c>
      <c r="AY36" s="98">
        <f>Tabel!AY36</f>
        <v>1.4926470792295143</v>
      </c>
      <c r="AZ36" s="98">
        <f>Tabel!AZ36</f>
        <v>1.3043376377049665</v>
      </c>
      <c r="BA36" s="98">
        <f>Tabel!BA36</f>
        <v>1.5600425372286564</v>
      </c>
      <c r="BB36" s="99">
        <f>Tabel!BB36</f>
        <v>1.5600425372286564</v>
      </c>
      <c r="BC36" s="97">
        <f>Tabel!BC36</f>
        <v>2.14</v>
      </c>
      <c r="BD36" s="98">
        <f>Tabel!BD36</f>
        <v>2.77</v>
      </c>
      <c r="BE36" s="98">
        <f>Tabel!BE36</f>
        <v>3.2958940497874925</v>
      </c>
      <c r="BF36" s="98">
        <f>Tabel!BF36</f>
        <v>3.609118093503342</v>
      </c>
      <c r="BG36" s="100">
        <f>Tabel!BG36</f>
        <v>3.609118093503342</v>
      </c>
      <c r="BH36" s="97">
        <f>Tabel!BH36</f>
        <v>4.8769880536542232</v>
      </c>
      <c r="BI36" s="98">
        <f>Tabel!BI36</f>
        <v>5.526212477571308</v>
      </c>
      <c r="BJ36" s="98">
        <f>Tabel!BJ36</f>
        <v>5.5308037640906393</v>
      </c>
      <c r="BK36" s="98">
        <f>Tabel!BK36</f>
        <v>5.7859404379831165</v>
      </c>
      <c r="BL36" s="100">
        <f>Tabel!BL36</f>
        <v>5.7859404379831165</v>
      </c>
      <c r="BN36" s="97">
        <f t="shared" ref="BN36:BW38" si="14">AX36-AX31</f>
        <v>4.1619877304555075E-4</v>
      </c>
      <c r="BO36" s="98">
        <f t="shared" si="14"/>
        <v>2.6470792295143486E-3</v>
      </c>
      <c r="BP36" s="98">
        <f t="shared" si="14"/>
        <v>4.3376377049664239E-3</v>
      </c>
      <c r="BQ36" s="98">
        <f t="shared" si="14"/>
        <v>4.2537228656325254E-5</v>
      </c>
      <c r="BR36" s="99">
        <f t="shared" si="14"/>
        <v>4.2537228656325254E-5</v>
      </c>
      <c r="BS36" s="97">
        <f t="shared" si="14"/>
        <v>0</v>
      </c>
      <c r="BT36" s="98">
        <f t="shared" si="14"/>
        <v>0</v>
      </c>
      <c r="BU36" s="98">
        <f t="shared" si="14"/>
        <v>7.5894049787492257E-2</v>
      </c>
      <c r="BV36" s="98">
        <f t="shared" si="14"/>
        <v>0.34911809350334222</v>
      </c>
      <c r="BW36" s="100">
        <f t="shared" si="14"/>
        <v>0.34911809350334222</v>
      </c>
      <c r="BX36" s="97">
        <f t="shared" si="13"/>
        <v>1.3669880536542234</v>
      </c>
      <c r="BY36" s="98">
        <f t="shared" si="13"/>
        <v>2.1162124775713078</v>
      </c>
      <c r="BZ36" s="98">
        <f t="shared" si="13"/>
        <v>2.1908037640906395</v>
      </c>
      <c r="CA36" s="98">
        <f t="shared" si="13"/>
        <v>2.5559404379831165</v>
      </c>
      <c r="CB36" s="100">
        <f t="shared" si="13"/>
        <v>2.5559404379831165</v>
      </c>
    </row>
    <row r="37" spans="2:80" x14ac:dyDescent="0.3">
      <c r="B37" s="101" t="s">
        <v>53</v>
      </c>
      <c r="C37" s="90" t="s">
        <v>51</v>
      </c>
      <c r="D37" s="91">
        <v>5.1075357755206552</v>
      </c>
      <c r="E37" s="92">
        <v>2.880024027721606</v>
      </c>
      <c r="F37" s="92">
        <v>2.3965654809845027</v>
      </c>
      <c r="G37" s="92">
        <v>3.361757902757434</v>
      </c>
      <c r="H37" s="93">
        <v>3.361757902757434</v>
      </c>
      <c r="I37" s="94">
        <v>3.2527084301566811</v>
      </c>
      <c r="J37" s="95">
        <v>1.8856085163703629</v>
      </c>
      <c r="K37" s="95">
        <v>1.8802023171649251</v>
      </c>
      <c r="L37" s="95">
        <v>0.50819053677475523</v>
      </c>
      <c r="M37" s="93">
        <v>0.50819053677475523</v>
      </c>
      <c r="N37" s="91">
        <v>0.15613418453961359</v>
      </c>
      <c r="O37" s="92">
        <v>0.52485964507622551</v>
      </c>
      <c r="P37" s="92">
        <v>0.63427378347007402</v>
      </c>
      <c r="Q37" s="92">
        <v>0.25185875209163822</v>
      </c>
      <c r="R37" s="96">
        <v>0.25185875209163822</v>
      </c>
      <c r="S37" s="97">
        <v>0.87685582847716326</v>
      </c>
      <c r="T37" s="98">
        <v>0.49314219514806634</v>
      </c>
      <c r="U37" s="98">
        <v>0.98903950444466648</v>
      </c>
      <c r="V37" s="98">
        <v>1.7899705399816668</v>
      </c>
      <c r="W37" s="99">
        <v>1.7899705399816668</v>
      </c>
      <c r="X37" s="97">
        <v>2.37</v>
      </c>
      <c r="Y37" s="98">
        <v>3.37</v>
      </c>
      <c r="Z37" s="98">
        <v>3.37</v>
      </c>
      <c r="AA37" s="98">
        <v>3.24</v>
      </c>
      <c r="AB37" s="100">
        <v>3.24</v>
      </c>
      <c r="AC37" s="97">
        <v>3.03</v>
      </c>
      <c r="AD37" s="98">
        <v>2.57</v>
      </c>
      <c r="AE37" s="98">
        <v>2.71</v>
      </c>
      <c r="AF37" s="98">
        <v>3.15</v>
      </c>
      <c r="AG37" s="100">
        <v>3.15</v>
      </c>
      <c r="AI37" s="91">
        <f>Tabel!AI37</f>
        <v>5.1075357755206552</v>
      </c>
      <c r="AJ37" s="92">
        <f>Tabel!AJ37</f>
        <v>2.880024027721606</v>
      </c>
      <c r="AK37" s="92">
        <f>Tabel!AK37</f>
        <v>2.3965654809845027</v>
      </c>
      <c r="AL37" s="92">
        <f>Tabel!AL37</f>
        <v>3.361757902757434</v>
      </c>
      <c r="AM37" s="93">
        <f>Tabel!AM37</f>
        <v>3.361757902757434</v>
      </c>
      <c r="AN37" s="94">
        <f>Tabel!AN37</f>
        <v>3.2527084301566811</v>
      </c>
      <c r="AO37" s="95">
        <f>Tabel!AO37</f>
        <v>1.8856085163703629</v>
      </c>
      <c r="AP37" s="95">
        <f>Tabel!AP37</f>
        <v>1.8802023171649251</v>
      </c>
      <c r="AQ37" s="95">
        <f>Tabel!AQ37</f>
        <v>0.50819053677475523</v>
      </c>
      <c r="AR37" s="93">
        <f>Tabel!AR37</f>
        <v>0.50819053677475523</v>
      </c>
      <c r="AS37" s="91">
        <f>Tabel!AS37</f>
        <v>0.15613418453961359</v>
      </c>
      <c r="AT37" s="92">
        <f>Tabel!AT37</f>
        <v>0.52485964507622551</v>
      </c>
      <c r="AU37" s="92">
        <f>Tabel!AU37</f>
        <v>0.63427378347007402</v>
      </c>
      <c r="AV37" s="92">
        <f>Tabel!AV37</f>
        <v>0.25185875209163822</v>
      </c>
      <c r="AW37" s="96">
        <f>Tabel!AW37</f>
        <v>0.25185875209163822</v>
      </c>
      <c r="AX37" s="97">
        <f>Tabel!AX37</f>
        <v>0.87685582847716326</v>
      </c>
      <c r="AY37" s="98">
        <f>Tabel!AY37</f>
        <v>0.49314219514806634</v>
      </c>
      <c r="AZ37" s="98">
        <f>Tabel!AZ37</f>
        <v>0.98903950444466648</v>
      </c>
      <c r="BA37" s="98">
        <f>Tabel!BA37</f>
        <v>1.7899705399816668</v>
      </c>
      <c r="BB37" s="99">
        <f>Tabel!BB37</f>
        <v>1.7899705399816668</v>
      </c>
      <c r="BC37" s="97">
        <f>Tabel!BC37</f>
        <v>2.38</v>
      </c>
      <c r="BD37" s="98">
        <f>Tabel!BD37</f>
        <v>3.26</v>
      </c>
      <c r="BE37" s="98">
        <f>Tabel!BE37</f>
        <v>3.26</v>
      </c>
      <c r="BF37" s="98">
        <f>Tabel!BF37</f>
        <v>3.13</v>
      </c>
      <c r="BG37" s="100">
        <f>Tabel!BG37</f>
        <v>3.13</v>
      </c>
      <c r="BH37" s="97">
        <f>Tabel!BH37</f>
        <v>2.93</v>
      </c>
      <c r="BI37" s="98">
        <f>Tabel!BI37</f>
        <v>2.48</v>
      </c>
      <c r="BJ37" s="98">
        <f>Tabel!BJ37</f>
        <v>2.64</v>
      </c>
      <c r="BK37" s="98">
        <f>Tabel!BK37</f>
        <v>3.1</v>
      </c>
      <c r="BL37" s="100">
        <f>Tabel!BL37</f>
        <v>3.1</v>
      </c>
      <c r="BN37" s="97">
        <f t="shared" si="14"/>
        <v>-3.1441715228367473E-3</v>
      </c>
      <c r="BO37" s="98">
        <f t="shared" si="14"/>
        <v>3.1421951480663513E-3</v>
      </c>
      <c r="BP37" s="98">
        <f t="shared" si="14"/>
        <v>-9.6049555533350706E-4</v>
      </c>
      <c r="BQ37" s="98">
        <f t="shared" si="14"/>
        <v>-2.9460018333260507E-5</v>
      </c>
      <c r="BR37" s="99">
        <f t="shared" si="14"/>
        <v>-2.9460018333260507E-5</v>
      </c>
      <c r="BS37" s="97">
        <f t="shared" si="14"/>
        <v>0</v>
      </c>
      <c r="BT37" s="98">
        <f t="shared" si="14"/>
        <v>0</v>
      </c>
      <c r="BU37" s="98">
        <f t="shared" si="14"/>
        <v>0</v>
      </c>
      <c r="BV37" s="98">
        <f t="shared" si="14"/>
        <v>0</v>
      </c>
      <c r="BW37" s="100">
        <f t="shared" si="14"/>
        <v>0</v>
      </c>
      <c r="BX37" s="97">
        <f t="shared" si="13"/>
        <v>0</v>
      </c>
      <c r="BY37" s="98">
        <f t="shared" si="13"/>
        <v>0</v>
      </c>
      <c r="BZ37" s="98">
        <f t="shared" si="13"/>
        <v>0</v>
      </c>
      <c r="CA37" s="98">
        <f t="shared" si="13"/>
        <v>0</v>
      </c>
      <c r="CB37" s="100">
        <f t="shared" si="13"/>
        <v>0</v>
      </c>
    </row>
    <row r="38" spans="2:80" x14ac:dyDescent="0.3">
      <c r="B38" s="101" t="s">
        <v>54</v>
      </c>
      <c r="C38" s="90" t="s">
        <v>51</v>
      </c>
      <c r="D38" s="91">
        <v>4.0571207104322937</v>
      </c>
      <c r="E38" s="92">
        <v>4.5954443215568297</v>
      </c>
      <c r="F38" s="92">
        <v>3.7518427518427711</v>
      </c>
      <c r="G38" s="92">
        <v>3.387809894454219</v>
      </c>
      <c r="H38" s="93">
        <v>3.387809894454219</v>
      </c>
      <c r="I38" s="94">
        <v>0.1630544780400367</v>
      </c>
      <c r="J38" s="95">
        <v>4.912378666730044</v>
      </c>
      <c r="K38" s="95">
        <v>5.4897431646904638</v>
      </c>
      <c r="L38" s="95">
        <v>4.3037458992373878</v>
      </c>
      <c r="M38" s="93">
        <v>4.3037458992373878</v>
      </c>
      <c r="N38" s="91">
        <v>6.4761702069148441</v>
      </c>
      <c r="O38" s="92">
        <v>2.3177398002575123</v>
      </c>
      <c r="P38" s="92">
        <v>0.54672268588313866</v>
      </c>
      <c r="Q38" s="92">
        <v>3.6212022060125193</v>
      </c>
      <c r="R38" s="96">
        <v>3.6212022060125193</v>
      </c>
      <c r="S38" s="97">
        <v>2.4856193976008356</v>
      </c>
      <c r="T38" s="98">
        <v>1.5978908770137412</v>
      </c>
      <c r="U38" s="98">
        <v>3.505234551532288</v>
      </c>
      <c r="V38" s="98">
        <v>3.1999929462165566</v>
      </c>
      <c r="W38" s="99">
        <v>3.1999929462165566</v>
      </c>
      <c r="X38" s="97">
        <v>3.11</v>
      </c>
      <c r="Y38" s="98">
        <v>5.08</v>
      </c>
      <c r="Z38" s="98">
        <v>5.08</v>
      </c>
      <c r="AA38" s="98">
        <v>3.7</v>
      </c>
      <c r="AB38" s="100">
        <v>3.7</v>
      </c>
      <c r="AC38" s="97">
        <v>3.8103294691885292</v>
      </c>
      <c r="AD38" s="98">
        <v>4.4450213544844468</v>
      </c>
      <c r="AE38" s="98">
        <v>4.0660219646125686</v>
      </c>
      <c r="AF38" s="98">
        <v>3.3804331909701038</v>
      </c>
      <c r="AG38" s="100">
        <v>3.3804331909701038</v>
      </c>
      <c r="AI38" s="91">
        <f>Tabel!AI38</f>
        <v>4.0571207104322937</v>
      </c>
      <c r="AJ38" s="92">
        <f>Tabel!AJ38</f>
        <v>4.5954443215568297</v>
      </c>
      <c r="AK38" s="92">
        <f>Tabel!AK38</f>
        <v>3.7518427518427711</v>
      </c>
      <c r="AL38" s="92">
        <f>Tabel!AL38</f>
        <v>3.387809894454219</v>
      </c>
      <c r="AM38" s="93">
        <f>Tabel!AM38</f>
        <v>3.387809894454219</v>
      </c>
      <c r="AN38" s="94">
        <f>Tabel!AN38</f>
        <v>0.1630544780400367</v>
      </c>
      <c r="AO38" s="95">
        <f>Tabel!AO38</f>
        <v>4.912378666730044</v>
      </c>
      <c r="AP38" s="95">
        <f>Tabel!AP38</f>
        <v>5.4897431646904638</v>
      </c>
      <c r="AQ38" s="95">
        <f>Tabel!AQ38</f>
        <v>4.3037458992373878</v>
      </c>
      <c r="AR38" s="93">
        <f>Tabel!AR38</f>
        <v>4.3037458992373878</v>
      </c>
      <c r="AS38" s="91">
        <f>Tabel!AS38</f>
        <v>6.4761702069148441</v>
      </c>
      <c r="AT38" s="92">
        <f>Tabel!AT38</f>
        <v>2.3177398002575123</v>
      </c>
      <c r="AU38" s="92">
        <f>Tabel!AU38</f>
        <v>0.54672268588313866</v>
      </c>
      <c r="AV38" s="92">
        <f>Tabel!AV38</f>
        <v>3.6212022060125193</v>
      </c>
      <c r="AW38" s="96">
        <f>Tabel!AW38</f>
        <v>3.6212022060125193</v>
      </c>
      <c r="AX38" s="97">
        <f>Tabel!AX38</f>
        <v>2.4856193976008356</v>
      </c>
      <c r="AY38" s="98">
        <f>Tabel!AY38</f>
        <v>1.5978908770137412</v>
      </c>
      <c r="AZ38" s="98">
        <f>Tabel!AZ38</f>
        <v>3.505234551532288</v>
      </c>
      <c r="BA38" s="98">
        <f>Tabel!BA38</f>
        <v>3.1999929462165566</v>
      </c>
      <c r="BB38" s="99">
        <f>Tabel!BB38</f>
        <v>3.1999929462165566</v>
      </c>
      <c r="BC38" s="97">
        <f>Tabel!BC38</f>
        <v>3.11</v>
      </c>
      <c r="BD38" s="98">
        <f>Tabel!BD38</f>
        <v>5.03</v>
      </c>
      <c r="BE38" s="98">
        <f>Tabel!BE38</f>
        <v>5.03</v>
      </c>
      <c r="BF38" s="98">
        <f>Tabel!BF38</f>
        <v>3.66</v>
      </c>
      <c r="BG38" s="100">
        <f>Tabel!BG38</f>
        <v>3.66</v>
      </c>
      <c r="BH38" s="97">
        <f>Tabel!BH38</f>
        <v>3.77</v>
      </c>
      <c r="BI38" s="98">
        <f>Tabel!BI38</f>
        <v>4.42</v>
      </c>
      <c r="BJ38" s="98">
        <f>Tabel!BJ38</f>
        <v>4.04</v>
      </c>
      <c r="BK38" s="98">
        <f>Tabel!BK38</f>
        <v>3.36</v>
      </c>
      <c r="BL38" s="100">
        <f>Tabel!BL38</f>
        <v>3.36</v>
      </c>
      <c r="BN38" s="97">
        <f t="shared" si="14"/>
        <v>-4.3806023991646015E-3</v>
      </c>
      <c r="BO38" s="98">
        <f t="shared" si="14"/>
        <v>-2.1091229862588712E-3</v>
      </c>
      <c r="BP38" s="98">
        <f t="shared" si="14"/>
        <v>-4.7654484677117637E-3</v>
      </c>
      <c r="BQ38" s="98">
        <f t="shared" si="14"/>
        <v>-7.0537834435668856E-6</v>
      </c>
      <c r="BR38" s="99">
        <f t="shared" si="14"/>
        <v>-7.0537834435668856E-6</v>
      </c>
      <c r="BS38" s="97">
        <f t="shared" si="14"/>
        <v>0</v>
      </c>
      <c r="BT38" s="98">
        <f t="shared" si="14"/>
        <v>0</v>
      </c>
      <c r="BU38" s="98">
        <f t="shared" si="14"/>
        <v>0</v>
      </c>
      <c r="BV38" s="98">
        <f t="shared" si="14"/>
        <v>0</v>
      </c>
      <c r="BW38" s="100">
        <f t="shared" si="14"/>
        <v>0</v>
      </c>
      <c r="BX38" s="97">
        <f t="shared" si="13"/>
        <v>0</v>
      </c>
      <c r="BY38" s="98">
        <f t="shared" si="13"/>
        <v>0</v>
      </c>
      <c r="BZ38" s="98">
        <f t="shared" si="13"/>
        <v>0</v>
      </c>
      <c r="CA38" s="98">
        <f t="shared" si="13"/>
        <v>0</v>
      </c>
      <c r="CB38" s="100">
        <f t="shared" si="13"/>
        <v>0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63D1-8705-4910-B4ED-C954EFD0D822}">
  <sheetPr>
    <tabColor rgb="FF00B050"/>
  </sheetPr>
  <dimension ref="B2:BY38"/>
  <sheetViews>
    <sheetView showGridLines="0" zoomScale="85" zoomScaleNormal="85" workbookViewId="0">
      <pane xSplit="38" ySplit="4" topLeftCell="AZ5" activePane="bottomRight" state="frozen"/>
      <selection pane="topRight" activeCell="AH1" sqref="AH1"/>
      <selection pane="bottomLeft" activeCell="A5" sqref="A5"/>
      <selection pane="bottomRight" activeCell="BA14" sqref="BA14:BI14"/>
    </sheetView>
  </sheetViews>
  <sheetFormatPr defaultRowHeight="14.4" outlineLevelCol="1" x14ac:dyDescent="0.3"/>
  <cols>
    <col min="1" max="1" width="2.5546875" customWidth="1"/>
    <col min="2" max="2" width="35.88671875" bestFit="1" customWidth="1"/>
    <col min="4" max="7" width="9.109375" hidden="1" customWidth="1" outlineLevel="1"/>
    <col min="8" max="8" width="8.88671875" collapsed="1"/>
    <col min="9" max="12" width="9.109375" hidden="1" customWidth="1" outlineLevel="1"/>
    <col min="13" max="13" width="8.88671875" collapsed="1"/>
    <col min="14" max="17" width="9.109375" hidden="1" customWidth="1" outlineLevel="1"/>
    <col min="18" max="18" width="8.88671875" collapsed="1"/>
    <col min="19" max="22" width="9.109375" hidden="1" customWidth="1" outlineLevel="1"/>
    <col min="23" max="23" width="8.88671875" collapsed="1"/>
    <col min="24" max="27" width="9.109375" hidden="1" customWidth="1" outlineLevel="1"/>
    <col min="28" max="28" width="8.88671875" collapsed="1"/>
    <col min="29" max="32" width="9.109375" hidden="1" customWidth="1" outlineLevel="1"/>
    <col min="33" max="33" width="8.88671875" collapsed="1"/>
    <col min="35" max="38" width="9.109375" hidden="1" customWidth="1" outlineLevel="1"/>
    <col min="39" max="39" width="8.88671875" collapsed="1"/>
    <col min="40" max="43" width="9.109375" hidden="1" customWidth="1" outlineLevel="1"/>
    <col min="44" max="44" width="8.88671875" collapsed="1"/>
    <col min="45" max="48" width="9.109375" hidden="1" customWidth="1" outlineLevel="1"/>
    <col min="49" max="49" width="8.88671875" collapsed="1"/>
    <col min="50" max="61" width="9.109375" customWidth="1" outlineLevel="1"/>
    <col min="63" max="66" width="9.109375" hidden="1" customWidth="1" outlineLevel="1"/>
    <col min="67" max="67" width="8.88671875" collapsed="1"/>
    <col min="68" max="71" width="9.109375" customWidth="1" outlineLevel="1"/>
    <col min="73" max="76" width="9.109375" customWidth="1" outlineLevel="1"/>
  </cols>
  <sheetData>
    <row r="2" spans="2:77" ht="15.6" x14ac:dyDescent="0.3">
      <c r="H2" s="1" t="s">
        <v>66</v>
      </c>
      <c r="AM2" s="1" t="s">
        <v>62</v>
      </c>
      <c r="BK2" s="1"/>
    </row>
    <row r="3" spans="2:77" ht="15.6" x14ac:dyDescent="0.3">
      <c r="H3" s="2" t="s">
        <v>0</v>
      </c>
      <c r="AM3" s="2" t="s">
        <v>63</v>
      </c>
      <c r="BK3" s="2" t="s">
        <v>1</v>
      </c>
    </row>
    <row r="4" spans="2:77" x14ac:dyDescent="0.3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>
        <v>2018</v>
      </c>
      <c r="I4" s="5" t="s">
        <v>8</v>
      </c>
      <c r="J4" s="5" t="s">
        <v>9</v>
      </c>
      <c r="K4" s="5" t="s">
        <v>10</v>
      </c>
      <c r="L4" s="5" t="s">
        <v>11</v>
      </c>
      <c r="M4" s="6">
        <v>2019</v>
      </c>
      <c r="N4" s="5" t="s">
        <v>12</v>
      </c>
      <c r="O4" s="5" t="s">
        <v>13</v>
      </c>
      <c r="P4" s="5" t="s">
        <v>14</v>
      </c>
      <c r="Q4" s="5" t="s">
        <v>15</v>
      </c>
      <c r="R4" s="6">
        <v>2020</v>
      </c>
      <c r="S4" s="5" t="s">
        <v>16</v>
      </c>
      <c r="T4" s="5" t="s">
        <v>17</v>
      </c>
      <c r="U4" s="5" t="s">
        <v>18</v>
      </c>
      <c r="V4" s="5" t="s">
        <v>19</v>
      </c>
      <c r="W4" s="6">
        <v>2021</v>
      </c>
      <c r="X4" s="5" t="s">
        <v>20</v>
      </c>
      <c r="Y4" s="5" t="s">
        <v>21</v>
      </c>
      <c r="Z4" s="5" t="s">
        <v>22</v>
      </c>
      <c r="AA4" s="5" t="s">
        <v>23</v>
      </c>
      <c r="AB4" s="6">
        <v>2022</v>
      </c>
      <c r="AC4" s="5" t="s">
        <v>56</v>
      </c>
      <c r="AD4" s="5" t="s">
        <v>57</v>
      </c>
      <c r="AE4" s="5" t="s">
        <v>58</v>
      </c>
      <c r="AF4" s="5" t="s">
        <v>59</v>
      </c>
      <c r="AG4" s="6">
        <v>2023</v>
      </c>
      <c r="AI4" s="5" t="s">
        <v>4</v>
      </c>
      <c r="AJ4" s="5" t="s">
        <v>5</v>
      </c>
      <c r="AK4" s="5" t="s">
        <v>6</v>
      </c>
      <c r="AL4" s="5" t="s">
        <v>7</v>
      </c>
      <c r="AM4" s="6">
        <v>2018</v>
      </c>
      <c r="AN4" s="5" t="s">
        <v>8</v>
      </c>
      <c r="AO4" s="5" t="s">
        <v>9</v>
      </c>
      <c r="AP4" s="5" t="s">
        <v>10</v>
      </c>
      <c r="AQ4" s="5" t="s">
        <v>11</v>
      </c>
      <c r="AR4" s="6">
        <v>2019</v>
      </c>
      <c r="AS4" s="5" t="s">
        <v>12</v>
      </c>
      <c r="AT4" s="5" t="s">
        <v>13</v>
      </c>
      <c r="AU4" s="5" t="s">
        <v>14</v>
      </c>
      <c r="AV4" s="5" t="s">
        <v>15</v>
      </c>
      <c r="AW4" s="6">
        <v>2020</v>
      </c>
      <c r="AX4" s="5" t="s">
        <v>16</v>
      </c>
      <c r="AY4" s="5" t="s">
        <v>17</v>
      </c>
      <c r="AZ4" s="5" t="s">
        <v>18</v>
      </c>
      <c r="BA4" s="5" t="s">
        <v>19</v>
      </c>
      <c r="BB4" s="5" t="s">
        <v>20</v>
      </c>
      <c r="BC4" s="5" t="s">
        <v>21</v>
      </c>
      <c r="BD4" s="5" t="s">
        <v>22</v>
      </c>
      <c r="BE4" s="5" t="s">
        <v>23</v>
      </c>
      <c r="BF4" s="5" t="s">
        <v>56</v>
      </c>
      <c r="BG4" s="5" t="s">
        <v>57</v>
      </c>
      <c r="BH4" s="5" t="s">
        <v>58</v>
      </c>
      <c r="BI4" s="5" t="s">
        <v>59</v>
      </c>
      <c r="BK4" s="5" t="s">
        <v>16</v>
      </c>
      <c r="BL4" s="5" t="s">
        <v>17</v>
      </c>
      <c r="BM4" s="5" t="s">
        <v>18</v>
      </c>
      <c r="BN4" s="5" t="s">
        <v>19</v>
      </c>
      <c r="BO4" s="6">
        <v>2021</v>
      </c>
      <c r="BP4" s="5" t="s">
        <v>20</v>
      </c>
      <c r="BQ4" s="5" t="s">
        <v>21</v>
      </c>
      <c r="BR4" s="5" t="s">
        <v>22</v>
      </c>
      <c r="BS4" s="5" t="s">
        <v>23</v>
      </c>
      <c r="BT4" s="6">
        <v>2022</v>
      </c>
      <c r="BU4" s="5" t="s">
        <v>56</v>
      </c>
      <c r="BV4" s="5" t="s">
        <v>57</v>
      </c>
      <c r="BW4" s="5" t="s">
        <v>58</v>
      </c>
      <c r="BX4" s="5" t="s">
        <v>59</v>
      </c>
      <c r="BY4" s="6">
        <v>2023</v>
      </c>
    </row>
    <row r="5" spans="2:77" x14ac:dyDescent="0.3">
      <c r="B5" s="7" t="s">
        <v>24</v>
      </c>
    </row>
    <row r="6" spans="2:77" x14ac:dyDescent="0.3">
      <c r="B6" s="8" t="s">
        <v>25</v>
      </c>
      <c r="C6" s="9" t="s">
        <v>26</v>
      </c>
      <c r="D6" s="10">
        <v>3.898466482999674</v>
      </c>
      <c r="E6" s="11">
        <v>3.6973677479997802</v>
      </c>
      <c r="F6" s="11">
        <v>3.457830465999634</v>
      </c>
      <c r="G6" s="11">
        <v>3.3563353019996356</v>
      </c>
      <c r="H6" s="12">
        <v>3.6024999997496812</v>
      </c>
      <c r="I6" s="13">
        <v>2.8790300548984162</v>
      </c>
      <c r="J6" s="14">
        <v>2.734028717362055</v>
      </c>
      <c r="K6" s="14">
        <v>2.8210084604779078</v>
      </c>
      <c r="L6" s="14">
        <v>2.6219327672616197</v>
      </c>
      <c r="M6" s="15">
        <v>2.7639999999999993</v>
      </c>
      <c r="N6" s="13">
        <v>-1.5424130571616199</v>
      </c>
      <c r="O6" s="14">
        <v>-8.6726777292667094</v>
      </c>
      <c r="P6" s="14">
        <v>-2.0681017649251601</v>
      </c>
      <c r="Q6" s="14">
        <v>-0.50461135723298101</v>
      </c>
      <c r="R6" s="15">
        <v>-3.1969509771466176</v>
      </c>
      <c r="S6" s="16">
        <v>3.4299999999999997</v>
      </c>
      <c r="T6" s="17">
        <v>12.21000000000001</v>
      </c>
      <c r="U6" s="17">
        <v>4.4100000000000028</v>
      </c>
      <c r="V6" s="17">
        <v>2.5500000000000078</v>
      </c>
      <c r="W6" s="18">
        <v>5.65</v>
      </c>
      <c r="X6" s="19">
        <v>3.37</v>
      </c>
      <c r="Y6" s="20">
        <v>3.98</v>
      </c>
      <c r="Z6" s="17">
        <v>4.8</v>
      </c>
      <c r="AA6" s="17">
        <v>5.41</v>
      </c>
      <c r="AB6" s="21">
        <v>4.3899999999999997</v>
      </c>
      <c r="AC6" s="19">
        <v>4.9400000000000004</v>
      </c>
      <c r="AD6" s="20">
        <v>4.0999999999999996</v>
      </c>
      <c r="AE6" s="17">
        <v>3.25</v>
      </c>
      <c r="AF6" s="17">
        <v>2.4500000000000002</v>
      </c>
      <c r="AG6" s="21">
        <v>3.69</v>
      </c>
      <c r="AI6" s="10">
        <f>Tabel!AI6</f>
        <v>3.898466482999674</v>
      </c>
      <c r="AJ6" s="11">
        <f>Tabel!AJ6</f>
        <v>3.6973677479997802</v>
      </c>
      <c r="AK6" s="11">
        <f>Tabel!AK6</f>
        <v>3.457830465999634</v>
      </c>
      <c r="AL6" s="11">
        <f>Tabel!AL6</f>
        <v>3.3563353019996356</v>
      </c>
      <c r="AM6" s="12">
        <f>Tabel!AM6</f>
        <v>3.6024999997496812</v>
      </c>
      <c r="AN6" s="13">
        <f>Tabel!AN6</f>
        <v>2.8790300548984162</v>
      </c>
      <c r="AO6" s="14">
        <f>Tabel!AO6</f>
        <v>2.734028717362055</v>
      </c>
      <c r="AP6" s="14">
        <f>Tabel!AP6</f>
        <v>2.8210084604779078</v>
      </c>
      <c r="AQ6" s="14">
        <f>Tabel!AQ6</f>
        <v>2.6219327672616197</v>
      </c>
      <c r="AR6" s="15">
        <f>Tabel!AR6</f>
        <v>2.7639999999999993</v>
      </c>
      <c r="AS6" s="13">
        <f>Tabel!AS6</f>
        <v>-1.5924130571616206</v>
      </c>
      <c r="AT6" s="14">
        <f>Tabel!AT6</f>
        <v>-8.7226777292667066</v>
      </c>
      <c r="AU6" s="14">
        <f>Tabel!AU6</f>
        <v>-2.1181017649251599</v>
      </c>
      <c r="AV6" s="14">
        <f>Tabel!AV6</f>
        <v>-0.55461135723298105</v>
      </c>
      <c r="AW6" s="15">
        <f>Tabel!AW6</f>
        <v>-3.2469509771466165</v>
      </c>
      <c r="AX6" s="16">
        <f>Tabel!AX6</f>
        <v>3.43</v>
      </c>
      <c r="AY6" s="17">
        <f>Tabel!AY6</f>
        <v>12.21</v>
      </c>
      <c r="AZ6" s="17">
        <f>Tabel!AZ6</f>
        <v>4.41</v>
      </c>
      <c r="BA6" s="17">
        <f>Tabel!BA6</f>
        <v>2.5499999999999998</v>
      </c>
      <c r="BB6" s="19">
        <f>Tabel!BC6</f>
        <v>3.37</v>
      </c>
      <c r="BC6" s="20">
        <f>Tabel!BD6</f>
        <v>3.98</v>
      </c>
      <c r="BD6" s="17">
        <f>Tabel!BE6</f>
        <v>4.8</v>
      </c>
      <c r="BE6" s="17">
        <f>Tabel!BF6</f>
        <v>5.41</v>
      </c>
      <c r="BF6" s="19">
        <f>Tabel!BH6</f>
        <v>4.9400000000000004</v>
      </c>
      <c r="BG6" s="20">
        <f>Tabel!BI6</f>
        <v>4.0999999999999996</v>
      </c>
      <c r="BH6" s="17">
        <f>Tabel!BJ6</f>
        <v>3.25</v>
      </c>
      <c r="BI6" s="17">
        <f>Tabel!BK6</f>
        <v>2.4500000000000002</v>
      </c>
      <c r="BK6" s="16">
        <f t="shared" ref="BK6:BN9" si="0">AX6-S6</f>
        <v>0</v>
      </c>
      <c r="BL6" s="17">
        <f t="shared" si="0"/>
        <v>0</v>
      </c>
      <c r="BM6" s="17">
        <f t="shared" si="0"/>
        <v>0</v>
      </c>
      <c r="BN6" s="17">
        <f t="shared" si="0"/>
        <v>-7.9936057773011271E-15</v>
      </c>
      <c r="BO6" s="18" t="e">
        <f>#REF!-W6</f>
        <v>#REF!</v>
      </c>
      <c r="BP6" s="19">
        <f t="shared" ref="BP6:BS9" si="1">BB6-X6</f>
        <v>0</v>
      </c>
      <c r="BQ6" s="20">
        <f t="shared" si="1"/>
        <v>0</v>
      </c>
      <c r="BR6" s="17">
        <f t="shared" si="1"/>
        <v>0</v>
      </c>
      <c r="BS6" s="17">
        <f t="shared" si="1"/>
        <v>0</v>
      </c>
      <c r="BT6" s="21" t="e">
        <f>#REF!-AB6</f>
        <v>#REF!</v>
      </c>
      <c r="BU6" s="19">
        <f t="shared" ref="BU6:BX9" si="2">BF6-AC6</f>
        <v>0</v>
      </c>
      <c r="BV6" s="20">
        <f t="shared" si="2"/>
        <v>0</v>
      </c>
      <c r="BW6" s="17">
        <f t="shared" si="2"/>
        <v>0</v>
      </c>
      <c r="BX6" s="17">
        <f t="shared" si="2"/>
        <v>0</v>
      </c>
      <c r="BY6" s="21" t="e">
        <f>#REF!-AG6</f>
        <v>#REF!</v>
      </c>
    </row>
    <row r="7" spans="2:77" x14ac:dyDescent="0.3">
      <c r="B7" s="22" t="s">
        <v>27</v>
      </c>
      <c r="C7" s="23" t="s">
        <v>28</v>
      </c>
      <c r="D7" s="24">
        <v>64</v>
      </c>
      <c r="E7" s="25">
        <v>73</v>
      </c>
      <c r="F7" s="25">
        <v>77</v>
      </c>
      <c r="G7" s="25">
        <v>69</v>
      </c>
      <c r="H7" s="26">
        <v>70.75</v>
      </c>
      <c r="I7" s="24">
        <v>58.334062500000002</v>
      </c>
      <c r="J7" s="25">
        <v>67.099999999999994</v>
      </c>
      <c r="K7" s="25">
        <v>59.97999999999999</v>
      </c>
      <c r="L7" s="25">
        <v>60.705151520000001</v>
      </c>
      <c r="M7" s="27">
        <v>61.529803505000004</v>
      </c>
      <c r="N7" s="24">
        <v>51.409999999999989</v>
      </c>
      <c r="O7" s="25">
        <v>31.58</v>
      </c>
      <c r="P7" s="25">
        <v>41.879999999999988</v>
      </c>
      <c r="Q7" s="25">
        <v>43.13</v>
      </c>
      <c r="R7" s="27">
        <v>41.999999999999993</v>
      </c>
      <c r="S7" s="28">
        <v>60.11</v>
      </c>
      <c r="T7" s="29">
        <v>66.569999999999993</v>
      </c>
      <c r="U7" s="29">
        <v>70.69</v>
      </c>
      <c r="V7" s="29">
        <v>77.459999999999994</v>
      </c>
      <c r="W7" s="30">
        <v>68.709999999999994</v>
      </c>
      <c r="X7" s="28">
        <v>73</v>
      </c>
      <c r="Y7" s="29">
        <v>65</v>
      </c>
      <c r="Z7" s="29">
        <v>64</v>
      </c>
      <c r="AA7" s="29">
        <v>63</v>
      </c>
      <c r="AB7" s="31">
        <v>66.25</v>
      </c>
      <c r="AC7" s="28">
        <v>62</v>
      </c>
      <c r="AD7" s="29">
        <v>61</v>
      </c>
      <c r="AE7" s="29">
        <v>62</v>
      </c>
      <c r="AF7" s="29">
        <v>64</v>
      </c>
      <c r="AG7" s="31">
        <v>62.25</v>
      </c>
      <c r="AI7" s="24">
        <f>Tabel!AI7</f>
        <v>64</v>
      </c>
      <c r="AJ7" s="25">
        <f>Tabel!AJ7</f>
        <v>73</v>
      </c>
      <c r="AK7" s="25">
        <f>Tabel!AK7</f>
        <v>77</v>
      </c>
      <c r="AL7" s="25">
        <f>Tabel!AL7</f>
        <v>69</v>
      </c>
      <c r="AM7" s="26">
        <f>Tabel!AM7</f>
        <v>70.75</v>
      </c>
      <c r="AN7" s="24">
        <f>Tabel!AN7</f>
        <v>58.334062500000002</v>
      </c>
      <c r="AO7" s="25">
        <f>Tabel!AO7</f>
        <v>67.099999999999994</v>
      </c>
      <c r="AP7" s="25">
        <f>Tabel!AP7</f>
        <v>59.97999999999999</v>
      </c>
      <c r="AQ7" s="25">
        <f>Tabel!AQ7</f>
        <v>60.705151520000001</v>
      </c>
      <c r="AR7" s="27">
        <f>Tabel!AR7</f>
        <v>61.529803505000004</v>
      </c>
      <c r="AS7" s="24">
        <f>Tabel!AS7</f>
        <v>51.409999999999989</v>
      </c>
      <c r="AT7" s="25">
        <f>Tabel!AT7</f>
        <v>31.58</v>
      </c>
      <c r="AU7" s="25">
        <f>Tabel!AU7</f>
        <v>41.879999999999988</v>
      </c>
      <c r="AV7" s="25">
        <f>Tabel!AV7</f>
        <v>43.13</v>
      </c>
      <c r="AW7" s="27">
        <f>Tabel!AW7</f>
        <v>41.999999999999993</v>
      </c>
      <c r="AX7" s="28">
        <f>Tabel!AX7</f>
        <v>60.11</v>
      </c>
      <c r="AY7" s="29">
        <f>Tabel!AY7</f>
        <v>66.569999999999993</v>
      </c>
      <c r="AZ7" s="29">
        <f>Tabel!AZ7</f>
        <v>70.69</v>
      </c>
      <c r="BA7" s="29">
        <f>Tabel!BA7</f>
        <v>77.459999999999994</v>
      </c>
      <c r="BB7" s="28">
        <f>Tabel!BC7</f>
        <v>73</v>
      </c>
      <c r="BC7" s="29">
        <f>Tabel!BD7</f>
        <v>65</v>
      </c>
      <c r="BD7" s="29">
        <f>Tabel!BE7</f>
        <v>64</v>
      </c>
      <c r="BE7" s="29">
        <f>Tabel!BF7</f>
        <v>63</v>
      </c>
      <c r="BF7" s="28">
        <f>Tabel!BH7</f>
        <v>62</v>
      </c>
      <c r="BG7" s="29">
        <f>Tabel!BI7</f>
        <v>61</v>
      </c>
      <c r="BH7" s="29">
        <f>Tabel!BJ7</f>
        <v>62</v>
      </c>
      <c r="BI7" s="29">
        <f>Tabel!BK7</f>
        <v>64</v>
      </c>
      <c r="BK7" s="28">
        <f t="shared" si="0"/>
        <v>0</v>
      </c>
      <c r="BL7" s="29">
        <f t="shared" si="0"/>
        <v>0</v>
      </c>
      <c r="BM7" s="29">
        <f t="shared" si="0"/>
        <v>0</v>
      </c>
      <c r="BN7" s="29">
        <f t="shared" si="0"/>
        <v>0</v>
      </c>
      <c r="BO7" s="30" t="e">
        <f>#REF!-W7</f>
        <v>#REF!</v>
      </c>
      <c r="BP7" s="28">
        <f t="shared" si="1"/>
        <v>0</v>
      </c>
      <c r="BQ7" s="29">
        <f t="shared" si="1"/>
        <v>0</v>
      </c>
      <c r="BR7" s="29">
        <f t="shared" si="1"/>
        <v>0</v>
      </c>
      <c r="BS7" s="29">
        <f t="shared" si="1"/>
        <v>0</v>
      </c>
      <c r="BT7" s="31" t="e">
        <f>#REF!-AB7</f>
        <v>#REF!</v>
      </c>
      <c r="BU7" s="28">
        <f t="shared" si="2"/>
        <v>0</v>
      </c>
      <c r="BV7" s="29">
        <f t="shared" si="2"/>
        <v>0</v>
      </c>
      <c r="BW7" s="29">
        <f t="shared" si="2"/>
        <v>0</v>
      </c>
      <c r="BX7" s="29">
        <f t="shared" si="2"/>
        <v>0</v>
      </c>
      <c r="BY7" s="31" t="e">
        <f>#REF!-AG7</f>
        <v>#REF!</v>
      </c>
    </row>
    <row r="8" spans="2:77" x14ac:dyDescent="0.3">
      <c r="B8" s="8" t="s">
        <v>29</v>
      </c>
      <c r="C8" s="9" t="s">
        <v>26</v>
      </c>
      <c r="D8" s="13">
        <v>-1.1127180920000423</v>
      </c>
      <c r="E8" s="14">
        <v>4.7889722979995941</v>
      </c>
      <c r="F8" s="14">
        <v>-2.7424075920003954</v>
      </c>
      <c r="G8" s="14">
        <v>-12.264120100000198</v>
      </c>
      <c r="H8" s="12">
        <v>-2.8325683715002605</v>
      </c>
      <c r="I8" s="13">
        <v>-6.131713679000006</v>
      </c>
      <c r="J8" s="14">
        <v>-4.6891540770002793</v>
      </c>
      <c r="K8" s="14">
        <v>-6.8323173980001979</v>
      </c>
      <c r="L8" s="32">
        <v>5.6379030239999128</v>
      </c>
      <c r="M8" s="15">
        <v>-3.0038205325001424</v>
      </c>
      <c r="N8" s="13">
        <v>1.4600000000000168</v>
      </c>
      <c r="O8" s="14">
        <v>-10.409999999999975</v>
      </c>
      <c r="P8" s="14">
        <v>-1.7200000000000104</v>
      </c>
      <c r="Q8" s="32">
        <v>7.4900000000000189</v>
      </c>
      <c r="R8" s="15">
        <v>-0.79499999999998772</v>
      </c>
      <c r="S8" s="16">
        <v>23.730000000000008</v>
      </c>
      <c r="T8" s="17">
        <v>58.519999999999996</v>
      </c>
      <c r="U8" s="17">
        <v>79.540000000000006</v>
      </c>
      <c r="V8" s="33">
        <v>76.549999999999983</v>
      </c>
      <c r="W8" s="18">
        <v>59.59</v>
      </c>
      <c r="X8" s="19">
        <v>30.58</v>
      </c>
      <c r="Y8" s="20">
        <v>7.89</v>
      </c>
      <c r="Z8" s="20">
        <v>-9.11</v>
      </c>
      <c r="AA8" s="20">
        <v>-18.34</v>
      </c>
      <c r="AB8" s="21">
        <v>2.76</v>
      </c>
      <c r="AC8" s="19">
        <v>-13.04</v>
      </c>
      <c r="AD8" s="20">
        <v>-8.42</v>
      </c>
      <c r="AE8" s="20">
        <v>-2.97</v>
      </c>
      <c r="AF8" s="20">
        <v>-3.97</v>
      </c>
      <c r="AG8" s="21">
        <v>-7.1</v>
      </c>
      <c r="AI8" s="13">
        <f>Tabel!AI8</f>
        <v>-1.1127180920000423</v>
      </c>
      <c r="AJ8" s="14">
        <f>Tabel!AJ8</f>
        <v>4.7889722979995941</v>
      </c>
      <c r="AK8" s="14">
        <f>Tabel!AK8</f>
        <v>-2.7424075920003954</v>
      </c>
      <c r="AL8" s="14">
        <f>Tabel!AL8</f>
        <v>-12.264120100000198</v>
      </c>
      <c r="AM8" s="12">
        <f>Tabel!AM8</f>
        <v>-2.8325683715002605</v>
      </c>
      <c r="AN8" s="13">
        <f>Tabel!AN8</f>
        <v>-6.131713679000006</v>
      </c>
      <c r="AO8" s="14">
        <f>Tabel!AO8</f>
        <v>-4.6891540770002793</v>
      </c>
      <c r="AP8" s="14">
        <f>Tabel!AP8</f>
        <v>-6.8323173980001979</v>
      </c>
      <c r="AQ8" s="32">
        <f>Tabel!AQ8</f>
        <v>5.6379030239999128</v>
      </c>
      <c r="AR8" s="15">
        <f>Tabel!AR8</f>
        <v>-3.0038205325001424</v>
      </c>
      <c r="AS8" s="13">
        <f>Tabel!AS8</f>
        <v>1.4600000000000168</v>
      </c>
      <c r="AT8" s="14">
        <f>Tabel!AT8</f>
        <v>-10.409999999999975</v>
      </c>
      <c r="AU8" s="14">
        <f>Tabel!AU8</f>
        <v>-1.7200000000000104</v>
      </c>
      <c r="AV8" s="32">
        <f>Tabel!AV8</f>
        <v>7.4900000000000189</v>
      </c>
      <c r="AW8" s="15">
        <f>Tabel!AW8</f>
        <v>-0.79499999999998772</v>
      </c>
      <c r="AX8" s="16">
        <f>Tabel!AX8</f>
        <v>23.73</v>
      </c>
      <c r="AY8" s="17">
        <f>Tabel!AY8</f>
        <v>58.52</v>
      </c>
      <c r="AZ8" s="17">
        <f>Tabel!AZ8</f>
        <v>79.540000000000006</v>
      </c>
      <c r="BA8" s="33">
        <f>Tabel!BA8</f>
        <v>76.55</v>
      </c>
      <c r="BB8" s="19">
        <f>Tabel!BC8</f>
        <v>30.58</v>
      </c>
      <c r="BC8" s="20">
        <f>Tabel!BD8</f>
        <v>7.89</v>
      </c>
      <c r="BD8" s="20">
        <f>Tabel!BE8</f>
        <v>-9.11</v>
      </c>
      <c r="BE8" s="20">
        <f>Tabel!BF8</f>
        <v>-18.34</v>
      </c>
      <c r="BF8" s="19">
        <f>Tabel!BH8</f>
        <v>-13.04</v>
      </c>
      <c r="BG8" s="20">
        <f>Tabel!BI8</f>
        <v>-8.42</v>
      </c>
      <c r="BH8" s="20">
        <f>Tabel!BJ8</f>
        <v>-2.97</v>
      </c>
      <c r="BI8" s="20">
        <f>Tabel!BK8</f>
        <v>-3.97</v>
      </c>
      <c r="BK8" s="16">
        <f t="shared" si="0"/>
        <v>0</v>
      </c>
      <c r="BL8" s="17">
        <f t="shared" si="0"/>
        <v>0</v>
      </c>
      <c r="BM8" s="17">
        <f t="shared" si="0"/>
        <v>0</v>
      </c>
      <c r="BN8" s="33">
        <f t="shared" si="0"/>
        <v>0</v>
      </c>
      <c r="BO8" s="18" t="e">
        <f>#REF!-W8</f>
        <v>#REF!</v>
      </c>
      <c r="BP8" s="19">
        <f t="shared" si="1"/>
        <v>0</v>
      </c>
      <c r="BQ8" s="20">
        <f t="shared" si="1"/>
        <v>0</v>
      </c>
      <c r="BR8" s="20">
        <f t="shared" si="1"/>
        <v>0</v>
      </c>
      <c r="BS8" s="20">
        <f t="shared" si="1"/>
        <v>0</v>
      </c>
      <c r="BT8" s="21" t="e">
        <f>#REF!-AB8</f>
        <v>#REF!</v>
      </c>
      <c r="BU8" s="19">
        <f t="shared" si="2"/>
        <v>0</v>
      </c>
      <c r="BV8" s="20">
        <f t="shared" si="2"/>
        <v>0</v>
      </c>
      <c r="BW8" s="20">
        <f t="shared" si="2"/>
        <v>0</v>
      </c>
      <c r="BX8" s="20">
        <f t="shared" si="2"/>
        <v>0</v>
      </c>
      <c r="BY8" s="21" t="e">
        <f>#REF!-AG8</f>
        <v>#REF!</v>
      </c>
    </row>
    <row r="9" spans="2:77" x14ac:dyDescent="0.3">
      <c r="B9" s="8" t="s">
        <v>30</v>
      </c>
      <c r="C9" s="9" t="s">
        <v>31</v>
      </c>
      <c r="D9" s="34">
        <v>1.75</v>
      </c>
      <c r="E9" s="35">
        <v>2</v>
      </c>
      <c r="F9" s="35">
        <v>2.25</v>
      </c>
      <c r="G9" s="35">
        <v>2.5</v>
      </c>
      <c r="H9" s="36">
        <v>2.5</v>
      </c>
      <c r="I9" s="34">
        <v>2.5</v>
      </c>
      <c r="J9" s="35">
        <v>2.5</v>
      </c>
      <c r="K9" s="35">
        <v>2</v>
      </c>
      <c r="L9" s="35">
        <v>1.75</v>
      </c>
      <c r="M9" s="37">
        <v>1.75</v>
      </c>
      <c r="N9" s="34">
        <v>0.25</v>
      </c>
      <c r="O9" s="35">
        <v>0.25</v>
      </c>
      <c r="P9" s="35">
        <v>0.25</v>
      </c>
      <c r="Q9" s="35">
        <v>0.25</v>
      </c>
      <c r="R9" s="37">
        <v>0.25</v>
      </c>
      <c r="S9" s="38">
        <v>0.25</v>
      </c>
      <c r="T9" s="39">
        <v>0.25</v>
      </c>
      <c r="U9" s="39">
        <v>0.25</v>
      </c>
      <c r="V9" s="39">
        <v>0.25</v>
      </c>
      <c r="W9" s="40">
        <v>0.25</v>
      </c>
      <c r="X9" s="38">
        <v>0.5</v>
      </c>
      <c r="Y9" s="39">
        <v>0.75</v>
      </c>
      <c r="Z9" s="39">
        <v>1</v>
      </c>
      <c r="AA9" s="39">
        <v>1</v>
      </c>
      <c r="AB9" s="41">
        <v>1</v>
      </c>
      <c r="AC9" s="38">
        <v>1.25</v>
      </c>
      <c r="AD9" s="39">
        <v>1.5</v>
      </c>
      <c r="AE9" s="39">
        <v>1.5</v>
      </c>
      <c r="AF9" s="39">
        <v>1.75</v>
      </c>
      <c r="AG9" s="41">
        <v>1.75</v>
      </c>
      <c r="AI9" s="34">
        <f>Tabel!AI9</f>
        <v>1.75</v>
      </c>
      <c r="AJ9" s="35">
        <f>Tabel!AJ9</f>
        <v>2</v>
      </c>
      <c r="AK9" s="35">
        <f>Tabel!AK9</f>
        <v>2.25</v>
      </c>
      <c r="AL9" s="35">
        <f>Tabel!AL9</f>
        <v>2.5</v>
      </c>
      <c r="AM9" s="36">
        <f>Tabel!AM9</f>
        <v>2.5</v>
      </c>
      <c r="AN9" s="34">
        <f>Tabel!AN9</f>
        <v>2.5</v>
      </c>
      <c r="AO9" s="35">
        <f>Tabel!AO9</f>
        <v>2.5</v>
      </c>
      <c r="AP9" s="35">
        <f>Tabel!AP9</f>
        <v>2</v>
      </c>
      <c r="AQ9" s="35">
        <f>Tabel!AQ9</f>
        <v>1.75</v>
      </c>
      <c r="AR9" s="37">
        <f>Tabel!AR9</f>
        <v>1.75</v>
      </c>
      <c r="AS9" s="34">
        <f>Tabel!AS9</f>
        <v>0.25</v>
      </c>
      <c r="AT9" s="35">
        <f>Tabel!AT9</f>
        <v>0.25</v>
      </c>
      <c r="AU9" s="35">
        <f>Tabel!AU9</f>
        <v>0.25</v>
      </c>
      <c r="AV9" s="35">
        <f>Tabel!AV9</f>
        <v>0.25</v>
      </c>
      <c r="AW9" s="37">
        <f>Tabel!AW9</f>
        <v>0.25</v>
      </c>
      <c r="AX9" s="38">
        <f>Tabel!AX9</f>
        <v>0.25</v>
      </c>
      <c r="AY9" s="39">
        <f>Tabel!AY9</f>
        <v>0.25</v>
      </c>
      <c r="AZ9" s="39">
        <f>Tabel!AZ9</f>
        <v>0.25</v>
      </c>
      <c r="BA9" s="39">
        <f>Tabel!BA9</f>
        <v>0.25</v>
      </c>
      <c r="BB9" s="38">
        <f>Tabel!BC9</f>
        <v>0.5</v>
      </c>
      <c r="BC9" s="39">
        <f>Tabel!BD9</f>
        <v>0.75</v>
      </c>
      <c r="BD9" s="39">
        <f>Tabel!BE9</f>
        <v>1</v>
      </c>
      <c r="BE9" s="39">
        <f>Tabel!BF9</f>
        <v>1.25</v>
      </c>
      <c r="BF9" s="38">
        <f>Tabel!BH9</f>
        <v>1.5</v>
      </c>
      <c r="BG9" s="39">
        <f>Tabel!BI9</f>
        <v>1.75</v>
      </c>
      <c r="BH9" s="39">
        <f>Tabel!BJ9</f>
        <v>1.75</v>
      </c>
      <c r="BI9" s="39">
        <f>Tabel!BK9</f>
        <v>2</v>
      </c>
      <c r="BK9" s="38">
        <f t="shared" si="0"/>
        <v>0</v>
      </c>
      <c r="BL9" s="39">
        <f t="shared" si="0"/>
        <v>0</v>
      </c>
      <c r="BM9" s="39">
        <f t="shared" si="0"/>
        <v>0</v>
      </c>
      <c r="BN9" s="39">
        <f t="shared" si="0"/>
        <v>0</v>
      </c>
      <c r="BO9" s="40" t="e">
        <f>#REF!-W9</f>
        <v>#REF!</v>
      </c>
      <c r="BP9" s="38">
        <f t="shared" si="1"/>
        <v>0</v>
      </c>
      <c r="BQ9" s="39">
        <f t="shared" si="1"/>
        <v>0</v>
      </c>
      <c r="BR9" s="39">
        <f t="shared" si="1"/>
        <v>0</v>
      </c>
      <c r="BS9" s="39">
        <f t="shared" si="1"/>
        <v>0.25</v>
      </c>
      <c r="BT9" s="41" t="e">
        <f>#REF!-AB9</f>
        <v>#REF!</v>
      </c>
      <c r="BU9" s="38">
        <f t="shared" si="2"/>
        <v>0.25</v>
      </c>
      <c r="BV9" s="39">
        <f t="shared" si="2"/>
        <v>0.25</v>
      </c>
      <c r="BW9" s="39">
        <f t="shared" si="2"/>
        <v>0.25</v>
      </c>
      <c r="BX9" s="39">
        <f t="shared" si="2"/>
        <v>0.25</v>
      </c>
      <c r="BY9" s="41" t="e">
        <f>#REF!-AG9</f>
        <v>#REF!</v>
      </c>
    </row>
    <row r="10" spans="2:77" x14ac:dyDescent="0.3">
      <c r="AB10" s="42"/>
      <c r="AG10" s="42"/>
      <c r="BT10" s="42"/>
      <c r="BY10" s="42"/>
    </row>
    <row r="11" spans="2:77" x14ac:dyDescent="0.3">
      <c r="B11" s="8" t="s">
        <v>64</v>
      </c>
      <c r="C11" s="43" t="s">
        <v>31</v>
      </c>
      <c r="D11" s="44">
        <v>4.25</v>
      </c>
      <c r="E11" s="45">
        <v>5.25</v>
      </c>
      <c r="F11" s="45">
        <v>5.75</v>
      </c>
      <c r="G11" s="45">
        <v>6</v>
      </c>
      <c r="H11" s="46">
        <v>6</v>
      </c>
      <c r="I11" s="44">
        <v>6</v>
      </c>
      <c r="J11" s="45">
        <v>6</v>
      </c>
      <c r="K11" s="45">
        <v>5.25</v>
      </c>
      <c r="L11" s="45">
        <v>5</v>
      </c>
      <c r="M11" s="47">
        <v>5</v>
      </c>
      <c r="N11" s="44">
        <v>4.5</v>
      </c>
      <c r="O11" s="45">
        <v>4.25</v>
      </c>
      <c r="P11" s="45">
        <v>4</v>
      </c>
      <c r="Q11" s="45">
        <v>3.75</v>
      </c>
      <c r="R11" s="47">
        <v>3.75</v>
      </c>
      <c r="S11" s="48">
        <v>3.5</v>
      </c>
      <c r="T11" s="49">
        <v>3.5</v>
      </c>
      <c r="U11" s="49">
        <v>3.5</v>
      </c>
      <c r="V11" s="49">
        <v>3.5</v>
      </c>
      <c r="W11" s="50">
        <v>3.5</v>
      </c>
      <c r="X11" s="51">
        <v>3.5</v>
      </c>
      <c r="Y11" s="52">
        <v>3.5</v>
      </c>
      <c r="Z11" s="49">
        <v>3.5</v>
      </c>
      <c r="AA11" s="49">
        <v>3.5</v>
      </c>
      <c r="AB11" s="53">
        <v>3.5</v>
      </c>
      <c r="AC11" s="51">
        <v>3.5</v>
      </c>
      <c r="AD11" s="52">
        <v>3.5</v>
      </c>
      <c r="AE11" s="49">
        <v>3.5</v>
      </c>
      <c r="AF11" s="49">
        <v>3.5</v>
      </c>
      <c r="AG11" s="53">
        <v>3.5</v>
      </c>
      <c r="AI11" s="44">
        <f>Tabel!AI11</f>
        <v>4.25</v>
      </c>
      <c r="AJ11" s="45">
        <f>Tabel!AJ11</f>
        <v>5.25</v>
      </c>
      <c r="AK11" s="45">
        <f>Tabel!AK11</f>
        <v>5.75</v>
      </c>
      <c r="AL11" s="45">
        <f>Tabel!AL11</f>
        <v>6</v>
      </c>
      <c r="AM11" s="46">
        <f>Tabel!AM11</f>
        <v>6</v>
      </c>
      <c r="AN11" s="44">
        <f>Tabel!AN11</f>
        <v>6</v>
      </c>
      <c r="AO11" s="45">
        <f>Tabel!AO11</f>
        <v>6</v>
      </c>
      <c r="AP11" s="45">
        <f>Tabel!AP11</f>
        <v>5.25</v>
      </c>
      <c r="AQ11" s="45">
        <f>Tabel!AQ11</f>
        <v>5</v>
      </c>
      <c r="AR11" s="47">
        <f>Tabel!AR11</f>
        <v>5</v>
      </c>
      <c r="AS11" s="44">
        <f>Tabel!AS11</f>
        <v>4.5</v>
      </c>
      <c r="AT11" s="45">
        <f>Tabel!AT11</f>
        <v>4.25</v>
      </c>
      <c r="AU11" s="45">
        <f>Tabel!AU11</f>
        <v>4</v>
      </c>
      <c r="AV11" s="45">
        <f>Tabel!AV11</f>
        <v>3.75</v>
      </c>
      <c r="AW11" s="47">
        <f>Tabel!AW11</f>
        <v>3.75</v>
      </c>
      <c r="AX11" s="48">
        <f>Tabel!AX11</f>
        <v>3.5</v>
      </c>
      <c r="AY11" s="49">
        <f>Tabel!AY11</f>
        <v>3.5</v>
      </c>
      <c r="AZ11" s="49">
        <f>Tabel!AZ11</f>
        <v>3.5</v>
      </c>
      <c r="BA11" s="49">
        <f>Tabel!BA11</f>
        <v>3.5</v>
      </c>
      <c r="BB11" s="51">
        <f>Tabel!BC11</f>
        <v>3.62</v>
      </c>
      <c r="BC11" s="52">
        <f>Tabel!BD11</f>
        <v>3.62</v>
      </c>
      <c r="BD11" s="49">
        <f>Tabel!BE11</f>
        <v>3.62</v>
      </c>
      <c r="BE11" s="49">
        <f>Tabel!BF11</f>
        <v>3.62</v>
      </c>
      <c r="BF11" s="51">
        <f>Tabel!BH11</f>
        <v>3.75</v>
      </c>
      <c r="BG11" s="52">
        <f>Tabel!BI11</f>
        <v>3.75</v>
      </c>
      <c r="BH11" s="49">
        <f>Tabel!BJ11</f>
        <v>3.75</v>
      </c>
      <c r="BI11" s="49">
        <f>Tabel!BK11</f>
        <v>3.75</v>
      </c>
      <c r="BK11" s="48">
        <f t="shared" ref="BK11:BN12" si="3">AX11-S11</f>
        <v>0</v>
      </c>
      <c r="BL11" s="49">
        <f t="shared" si="3"/>
        <v>0</v>
      </c>
      <c r="BM11" s="49">
        <f t="shared" si="3"/>
        <v>0</v>
      </c>
      <c r="BN11" s="49">
        <f t="shared" si="3"/>
        <v>0</v>
      </c>
      <c r="BO11" s="50" t="e">
        <f>#REF!-W11</f>
        <v>#REF!</v>
      </c>
      <c r="BP11" s="51">
        <f t="shared" ref="BP11:BS12" si="4">BB11-X11</f>
        <v>0.12000000000000011</v>
      </c>
      <c r="BQ11" s="52">
        <f t="shared" si="4"/>
        <v>0.12000000000000011</v>
      </c>
      <c r="BR11" s="49">
        <f t="shared" si="4"/>
        <v>0.12000000000000011</v>
      </c>
      <c r="BS11" s="49">
        <f t="shared" si="4"/>
        <v>0.12000000000000011</v>
      </c>
      <c r="BT11" s="53" t="e">
        <f>#REF!-AB11</f>
        <v>#REF!</v>
      </c>
      <c r="BU11" s="51">
        <f t="shared" ref="BU11:BX12" si="5">BF11-AC11</f>
        <v>0.25</v>
      </c>
      <c r="BV11" s="52">
        <f t="shared" si="5"/>
        <v>0.25</v>
      </c>
      <c r="BW11" s="49">
        <f t="shared" si="5"/>
        <v>0.25</v>
      </c>
      <c r="BX11" s="49">
        <f t="shared" si="5"/>
        <v>0.25</v>
      </c>
      <c r="BY11" s="53" t="e">
        <f>#REF!-AG11</f>
        <v>#REF!</v>
      </c>
    </row>
    <row r="12" spans="2:77" x14ac:dyDescent="0.3">
      <c r="B12" s="8" t="s">
        <v>32</v>
      </c>
      <c r="C12" s="9" t="s">
        <v>33</v>
      </c>
      <c r="D12" s="54">
        <v>13576.23</v>
      </c>
      <c r="E12" s="55">
        <v>13966.27</v>
      </c>
      <c r="F12" s="55">
        <v>14614.36</v>
      </c>
      <c r="G12" s="55">
        <v>14790.89</v>
      </c>
      <c r="H12" s="56">
        <v>14246</v>
      </c>
      <c r="I12" s="54">
        <v>14134</v>
      </c>
      <c r="J12" s="55">
        <v>14254</v>
      </c>
      <c r="K12" s="55">
        <v>14120</v>
      </c>
      <c r="L12" s="55">
        <v>14064</v>
      </c>
      <c r="M12" s="57">
        <v>14139</v>
      </c>
      <c r="N12" s="54">
        <v>14219</v>
      </c>
      <c r="O12" s="55">
        <v>14893</v>
      </c>
      <c r="P12" s="55">
        <v>14669</v>
      </c>
      <c r="Q12" s="55">
        <v>14339</v>
      </c>
      <c r="R12" s="57">
        <v>14530.000000000002</v>
      </c>
      <c r="S12" s="58">
        <v>14157</v>
      </c>
      <c r="T12" s="59">
        <v>14399</v>
      </c>
      <c r="U12" s="59">
        <v>14373</v>
      </c>
      <c r="V12" s="59">
        <v>14259</v>
      </c>
      <c r="W12" s="60">
        <v>14300</v>
      </c>
      <c r="X12" s="58">
        <v>14500</v>
      </c>
      <c r="Y12" s="59">
        <v>14500</v>
      </c>
      <c r="Z12" s="59">
        <v>14520</v>
      </c>
      <c r="AA12" s="59">
        <v>14530</v>
      </c>
      <c r="AB12" s="61">
        <v>14510</v>
      </c>
      <c r="AC12" s="58">
        <v>14540</v>
      </c>
      <c r="AD12" s="59">
        <v>14550</v>
      </c>
      <c r="AE12" s="59">
        <v>14550</v>
      </c>
      <c r="AF12" s="59">
        <v>14570</v>
      </c>
      <c r="AG12" s="61">
        <v>14550</v>
      </c>
      <c r="AI12" s="54">
        <f>Tabel!AI12</f>
        <v>13576.23</v>
      </c>
      <c r="AJ12" s="55">
        <f>Tabel!AJ12</f>
        <v>13966.27</v>
      </c>
      <c r="AK12" s="55">
        <f>Tabel!AK12</f>
        <v>14614.36</v>
      </c>
      <c r="AL12" s="55">
        <f>Tabel!AL12</f>
        <v>14790.89</v>
      </c>
      <c r="AM12" s="56">
        <f>Tabel!AM12</f>
        <v>14246</v>
      </c>
      <c r="AN12" s="54">
        <f>Tabel!AN12</f>
        <v>14134</v>
      </c>
      <c r="AO12" s="55">
        <f>Tabel!AO12</f>
        <v>14254</v>
      </c>
      <c r="AP12" s="55">
        <f>Tabel!AP12</f>
        <v>14120</v>
      </c>
      <c r="AQ12" s="55">
        <f>Tabel!AQ12</f>
        <v>14064</v>
      </c>
      <c r="AR12" s="57">
        <f>Tabel!AR12</f>
        <v>14139</v>
      </c>
      <c r="AS12" s="54">
        <f>Tabel!AS12</f>
        <v>14219</v>
      </c>
      <c r="AT12" s="55">
        <f>Tabel!AT12</f>
        <v>14893</v>
      </c>
      <c r="AU12" s="55">
        <f>Tabel!AU12</f>
        <v>14669</v>
      </c>
      <c r="AV12" s="55">
        <f>Tabel!AV12</f>
        <v>14339</v>
      </c>
      <c r="AW12" s="57">
        <f>Tabel!AW12</f>
        <v>14530.000000000002</v>
      </c>
      <c r="AX12" s="58">
        <f>Tabel!AX12</f>
        <v>14157</v>
      </c>
      <c r="AY12" s="59">
        <f>Tabel!AY12</f>
        <v>14399</v>
      </c>
      <c r="AZ12" s="59">
        <f>Tabel!AZ12</f>
        <v>14373</v>
      </c>
      <c r="BA12" s="59">
        <f>Tabel!BA12</f>
        <v>14259</v>
      </c>
      <c r="BB12" s="58">
        <f>Tabel!BC12</f>
        <v>14500</v>
      </c>
      <c r="BC12" s="59">
        <f>Tabel!BD12</f>
        <v>14500</v>
      </c>
      <c r="BD12" s="59">
        <f>Tabel!BE12</f>
        <v>14520</v>
      </c>
      <c r="BE12" s="59">
        <f>Tabel!BF12</f>
        <v>14550</v>
      </c>
      <c r="BF12" s="58">
        <f>Tabel!BH12</f>
        <v>14560</v>
      </c>
      <c r="BG12" s="59">
        <f>Tabel!BI12</f>
        <v>14570</v>
      </c>
      <c r="BH12" s="59">
        <f>Tabel!BJ12</f>
        <v>14570</v>
      </c>
      <c r="BI12" s="59">
        <f>Tabel!BK12</f>
        <v>14580</v>
      </c>
      <c r="BK12" s="58">
        <f t="shared" si="3"/>
        <v>0</v>
      </c>
      <c r="BL12" s="59">
        <f t="shared" si="3"/>
        <v>0</v>
      </c>
      <c r="BM12" s="59">
        <f t="shared" si="3"/>
        <v>0</v>
      </c>
      <c r="BN12" s="59">
        <f t="shared" si="3"/>
        <v>0</v>
      </c>
      <c r="BO12" s="60" t="e">
        <f>#REF!-W12</f>
        <v>#REF!</v>
      </c>
      <c r="BP12" s="58">
        <f t="shared" si="4"/>
        <v>0</v>
      </c>
      <c r="BQ12" s="59">
        <f t="shared" si="4"/>
        <v>0</v>
      </c>
      <c r="BR12" s="59">
        <f t="shared" si="4"/>
        <v>0</v>
      </c>
      <c r="BS12" s="59">
        <f t="shared" si="4"/>
        <v>20</v>
      </c>
      <c r="BT12" s="61" t="e">
        <f>#REF!-AB12</f>
        <v>#REF!</v>
      </c>
      <c r="BU12" s="58">
        <f t="shared" si="5"/>
        <v>20</v>
      </c>
      <c r="BV12" s="59">
        <f t="shared" si="5"/>
        <v>20</v>
      </c>
      <c r="BW12" s="59">
        <f t="shared" si="5"/>
        <v>20</v>
      </c>
      <c r="BX12" s="59">
        <f t="shared" si="5"/>
        <v>10</v>
      </c>
      <c r="BY12" s="61" t="e">
        <f>#REF!-AG12</f>
        <v>#REF!</v>
      </c>
    </row>
    <row r="13" spans="2:77" x14ac:dyDescent="0.3">
      <c r="B13" s="7" t="s">
        <v>34</v>
      </c>
    </row>
    <row r="14" spans="2:77" x14ac:dyDescent="0.3">
      <c r="B14" s="62" t="s">
        <v>35</v>
      </c>
      <c r="C14" s="63" t="s">
        <v>26</v>
      </c>
      <c r="D14" s="64">
        <v>5.0691589162313875</v>
      </c>
      <c r="E14" s="64">
        <v>5.2694285415116013</v>
      </c>
      <c r="F14" s="64">
        <v>5.1731832149628332</v>
      </c>
      <c r="G14" s="64">
        <v>5.1813252599072399</v>
      </c>
      <c r="H14" s="65">
        <v>5.1743036971518421</v>
      </c>
      <c r="I14" s="66">
        <v>5.0597551204667468</v>
      </c>
      <c r="J14" s="64">
        <v>5.0521285187758309</v>
      </c>
      <c r="K14" s="64">
        <v>5.0064597076665507</v>
      </c>
      <c r="L14" s="64">
        <v>4.9571613167258306</v>
      </c>
      <c r="M14" s="67">
        <v>5.0181601447862363</v>
      </c>
      <c r="N14" s="66">
        <v>2.9721620981240591</v>
      </c>
      <c r="O14" s="64">
        <v>-5.3222505056841669</v>
      </c>
      <c r="P14" s="64">
        <v>-3.4853738680153583</v>
      </c>
      <c r="Q14" s="64">
        <v>-2.1947889152527154</v>
      </c>
      <c r="R14" s="65">
        <v>-2.0695514921446545</v>
      </c>
      <c r="S14" s="66">
        <v>-0.70998675988633408</v>
      </c>
      <c r="T14" s="64">
        <v>7.0699948799490784</v>
      </c>
      <c r="U14" s="64">
        <v>3.5099701192326904</v>
      </c>
      <c r="V14" s="64">
        <v>4.8499869139759113</v>
      </c>
      <c r="W14" s="65">
        <v>3.64</v>
      </c>
      <c r="X14" s="66">
        <v>4.53</v>
      </c>
      <c r="Y14" s="64">
        <v>5.09</v>
      </c>
      <c r="Z14" s="64">
        <v>5.41</v>
      </c>
      <c r="AA14" s="64">
        <v>5.18</v>
      </c>
      <c r="AB14" s="67">
        <v>5.0599999999999996</v>
      </c>
      <c r="AC14" s="66">
        <v>5.24</v>
      </c>
      <c r="AD14" s="64">
        <v>5.26</v>
      </c>
      <c r="AE14" s="64">
        <v>5.31</v>
      </c>
      <c r="AF14" s="64">
        <v>5.14</v>
      </c>
      <c r="AG14" s="67">
        <v>5.24</v>
      </c>
      <c r="AI14" s="64">
        <f>Tabel!AI14</f>
        <v>5.0691589162313875</v>
      </c>
      <c r="AJ14" s="64">
        <f>Tabel!AJ14</f>
        <v>5.2694285415116013</v>
      </c>
      <c r="AK14" s="64">
        <f>Tabel!AK14</f>
        <v>5.1731832149628332</v>
      </c>
      <c r="AL14" s="64">
        <f>Tabel!AL14</f>
        <v>5.1813252599072399</v>
      </c>
      <c r="AM14" s="65">
        <f>Tabel!AM14</f>
        <v>5.1743036971518421</v>
      </c>
      <c r="AN14" s="66">
        <f>Tabel!AN14</f>
        <v>5.0597551204667468</v>
      </c>
      <c r="AO14" s="64">
        <f>Tabel!AO14</f>
        <v>5.0521285187758309</v>
      </c>
      <c r="AP14" s="64">
        <f>Tabel!AP14</f>
        <v>5.0064597076665507</v>
      </c>
      <c r="AQ14" s="64">
        <f>Tabel!AQ14</f>
        <v>4.9571613167258306</v>
      </c>
      <c r="AR14" s="67">
        <f>Tabel!AR14</f>
        <v>5.0181601447862363</v>
      </c>
      <c r="AS14" s="66">
        <f>Tabel!AS14</f>
        <v>2.9721620981240591</v>
      </c>
      <c r="AT14" s="64">
        <f>Tabel!AT14</f>
        <v>-5.3222505056841669</v>
      </c>
      <c r="AU14" s="64">
        <f>Tabel!AU14</f>
        <v>-3.4853738680153583</v>
      </c>
      <c r="AV14" s="64">
        <f>Tabel!AV14</f>
        <v>-2.1947889152527154</v>
      </c>
      <c r="AW14" s="65">
        <f>Tabel!AW14</f>
        <v>-2.0695514921446545</v>
      </c>
      <c r="AX14" s="66">
        <f>Tabel!AX14</f>
        <v>-0.71</v>
      </c>
      <c r="AY14" s="64">
        <f>Tabel!AY14</f>
        <v>7.07</v>
      </c>
      <c r="AZ14" s="64">
        <f>Tabel!AZ14</f>
        <v>3.51</v>
      </c>
      <c r="BA14" s="64">
        <f>Tabel!BA14</f>
        <v>4.8499999999999996</v>
      </c>
      <c r="BB14" s="66">
        <f>Tabel!BC14</f>
        <v>4.53</v>
      </c>
      <c r="BC14" s="64">
        <f>Tabel!BD14</f>
        <v>5.09</v>
      </c>
      <c r="BD14" s="64">
        <f>Tabel!BE14</f>
        <v>5.41</v>
      </c>
      <c r="BE14" s="64">
        <f>Tabel!BF14</f>
        <v>5.18</v>
      </c>
      <c r="BF14" s="66">
        <f>Tabel!BH14</f>
        <v>5.23</v>
      </c>
      <c r="BG14" s="64">
        <f>Tabel!BI14</f>
        <v>5.25</v>
      </c>
      <c r="BH14" s="64">
        <f>Tabel!BJ14</f>
        <v>5.3</v>
      </c>
      <c r="BI14" s="64">
        <f>Tabel!BK14</f>
        <v>5.13</v>
      </c>
      <c r="BK14" s="66">
        <f t="shared" ref="BK14:BK28" si="6">AX14-S14</f>
        <v>-1.324011366587996E-5</v>
      </c>
      <c r="BL14" s="64">
        <f t="shared" ref="BL14:BL28" si="7">AY14-T14</f>
        <v>5.12005092190293E-6</v>
      </c>
      <c r="BM14" s="64">
        <f t="shared" ref="BM14:BM28" si="8">AZ14-U14</f>
        <v>2.9880767309364842E-5</v>
      </c>
      <c r="BN14" s="64">
        <f t="shared" ref="BN14:BN28" si="9">BA14-V14</f>
        <v>1.3086024088337922E-5</v>
      </c>
      <c r="BO14" s="65" t="e">
        <f>#REF!-W14</f>
        <v>#REF!</v>
      </c>
      <c r="BP14" s="66">
        <f t="shared" ref="BP14:BP28" si="10">BB14-X14</f>
        <v>0</v>
      </c>
      <c r="BQ14" s="64">
        <f t="shared" ref="BQ14:BQ28" si="11">BC14-Y14</f>
        <v>0</v>
      </c>
      <c r="BR14" s="64">
        <f t="shared" ref="BR14:BR28" si="12">BD14-Z14</f>
        <v>0</v>
      </c>
      <c r="BS14" s="64">
        <f t="shared" ref="BS14:BS28" si="13">BE14-AA14</f>
        <v>0</v>
      </c>
      <c r="BT14" s="67" t="e">
        <f>#REF!-AB14</f>
        <v>#REF!</v>
      </c>
      <c r="BU14" s="66">
        <f t="shared" ref="BU14:BU28" si="14">BF14-AC14</f>
        <v>-9.9999999999997868E-3</v>
      </c>
      <c r="BV14" s="64">
        <f t="shared" ref="BV14:BV28" si="15">BG14-AD14</f>
        <v>-9.9999999999997868E-3</v>
      </c>
      <c r="BW14" s="64">
        <f t="shared" ref="BW14:BW28" si="16">BH14-AE14</f>
        <v>-9.9999999999997868E-3</v>
      </c>
      <c r="BX14" s="64">
        <f t="shared" ref="BX14:BX28" si="17">BI14-AF14</f>
        <v>-9.9999999999997868E-3</v>
      </c>
      <c r="BY14" s="67" t="e">
        <f>#REF!-AG14</f>
        <v>#REF!</v>
      </c>
    </row>
    <row r="15" spans="2:77" x14ac:dyDescent="0.3">
      <c r="B15" s="68" t="s">
        <v>38</v>
      </c>
      <c r="C15" s="69" t="s">
        <v>26</v>
      </c>
      <c r="D15" s="70">
        <v>5.021644308740747</v>
      </c>
      <c r="E15" s="71">
        <v>5.247356501043825</v>
      </c>
      <c r="F15" s="71">
        <v>5.0764715962642555</v>
      </c>
      <c r="G15" s="71">
        <v>5.2003551211379886</v>
      </c>
      <c r="H15" s="72">
        <v>5.136889091678114</v>
      </c>
      <c r="I15" s="72">
        <v>5.2669917790566245</v>
      </c>
      <c r="J15" s="73">
        <v>5.3957033850098952</v>
      </c>
      <c r="K15" s="73">
        <v>5.0568864045468445</v>
      </c>
      <c r="L15" s="73">
        <v>4.9358243785954556</v>
      </c>
      <c r="M15" s="72">
        <v>5.1606861010947256</v>
      </c>
      <c r="N15" s="70">
        <v>2.6445292769033557</v>
      </c>
      <c r="O15" s="71">
        <v>-5.5763298960839336</v>
      </c>
      <c r="P15" s="71">
        <v>-4.0013971223161207</v>
      </c>
      <c r="Q15" s="71">
        <v>-3.5825341761710092</v>
      </c>
      <c r="R15" s="72">
        <v>-2.6680440403884802</v>
      </c>
      <c r="S15" s="74">
        <v>-2.251913810106501</v>
      </c>
      <c r="T15" s="75">
        <v>5.9153744338772896</v>
      </c>
      <c r="U15" s="75">
        <v>1.0709001382589065</v>
      </c>
      <c r="V15" s="75">
        <v>3.039850558728503</v>
      </c>
      <c r="W15" s="76">
        <v>1.88</v>
      </c>
      <c r="X15" s="74">
        <v>3.48</v>
      </c>
      <c r="Y15" s="75">
        <v>4.33</v>
      </c>
      <c r="Z15" s="75">
        <v>5.81</v>
      </c>
      <c r="AA15" s="75">
        <v>5.19</v>
      </c>
      <c r="AB15" s="77">
        <v>4.71</v>
      </c>
      <c r="AC15" s="74">
        <v>5.21</v>
      </c>
      <c r="AD15" s="75">
        <v>5.25</v>
      </c>
      <c r="AE15" s="75">
        <v>5.32</v>
      </c>
      <c r="AF15" s="75">
        <v>5.12</v>
      </c>
      <c r="AG15" s="77">
        <v>5.23</v>
      </c>
      <c r="AI15" s="70">
        <f>Tabel!AI15</f>
        <v>4.9567453822773047</v>
      </c>
      <c r="AJ15" s="71">
        <f>Tabel!AJ15</f>
        <v>5.1722864340167973</v>
      </c>
      <c r="AK15" s="71">
        <f>Tabel!AK15</f>
        <v>5.0019678726567633</v>
      </c>
      <c r="AL15" s="71">
        <f>Tabel!AL15</f>
        <v>5.0801630444684491</v>
      </c>
      <c r="AM15" s="72">
        <f>Tabel!AM15</f>
        <v>5.136889091678114</v>
      </c>
      <c r="AN15" s="72">
        <f>Tabel!AN15</f>
        <v>5.2669917790566245</v>
      </c>
      <c r="AO15" s="73">
        <f>Tabel!AO15</f>
        <v>5.3957033850098952</v>
      </c>
      <c r="AP15" s="73">
        <f>Tabel!AP15</f>
        <v>5.0568864045468445</v>
      </c>
      <c r="AQ15" s="73">
        <f>Tabel!AQ15</f>
        <v>4.9358243785954556</v>
      </c>
      <c r="AR15" s="72">
        <f>Tabel!AR15</f>
        <v>5.1606861010947256</v>
      </c>
      <c r="AS15" s="70">
        <f>Tabel!AS15</f>
        <v>2.6445292769033557</v>
      </c>
      <c r="AT15" s="71">
        <f>Tabel!AT15</f>
        <v>-5.5763298960839336</v>
      </c>
      <c r="AU15" s="71">
        <f>Tabel!AU15</f>
        <v>-4.0013971223161207</v>
      </c>
      <c r="AV15" s="71">
        <f>Tabel!AV15</f>
        <v>-3.5825341761710092</v>
      </c>
      <c r="AW15" s="72">
        <f>Tabel!AW15</f>
        <v>-2.6680440403884802</v>
      </c>
      <c r="AX15" s="74">
        <f>Tabel!AX15</f>
        <v>-2.25</v>
      </c>
      <c r="AY15" s="75">
        <f>Tabel!AY15</f>
        <v>5.92</v>
      </c>
      <c r="AZ15" s="75">
        <f>Tabel!AZ15</f>
        <v>1.07</v>
      </c>
      <c r="BA15" s="75">
        <f>Tabel!BA15</f>
        <v>3.04</v>
      </c>
      <c r="BB15" s="74">
        <f>Tabel!BC15</f>
        <v>3.48</v>
      </c>
      <c r="BC15" s="75">
        <f>Tabel!BD15</f>
        <v>4.33</v>
      </c>
      <c r="BD15" s="75">
        <f>Tabel!BE15</f>
        <v>5.81</v>
      </c>
      <c r="BE15" s="75">
        <f>Tabel!BF15</f>
        <v>5.19</v>
      </c>
      <c r="BF15" s="74">
        <f>Tabel!BH15</f>
        <v>5.2</v>
      </c>
      <c r="BG15" s="75">
        <f>Tabel!BI15</f>
        <v>5.24</v>
      </c>
      <c r="BH15" s="75">
        <f>Tabel!BJ15</f>
        <v>5.31</v>
      </c>
      <c r="BI15" s="75">
        <f>Tabel!BK15</f>
        <v>5.1100000000000003</v>
      </c>
      <c r="BK15" s="74">
        <f t="shared" si="6"/>
        <v>1.913810106501046E-3</v>
      </c>
      <c r="BL15" s="75">
        <f t="shared" si="7"/>
        <v>4.6255661227103673E-3</v>
      </c>
      <c r="BM15" s="75">
        <f t="shared" si="8"/>
        <v>-9.0013825890644661E-4</v>
      </c>
      <c r="BN15" s="75">
        <f t="shared" si="9"/>
        <v>1.4944127149707498E-4</v>
      </c>
      <c r="BO15" s="76" t="e">
        <f>#REF!-W15</f>
        <v>#REF!</v>
      </c>
      <c r="BP15" s="74">
        <f t="shared" si="10"/>
        <v>0</v>
      </c>
      <c r="BQ15" s="75">
        <f t="shared" si="11"/>
        <v>0</v>
      </c>
      <c r="BR15" s="75">
        <f t="shared" si="12"/>
        <v>0</v>
      </c>
      <c r="BS15" s="75">
        <f t="shared" si="13"/>
        <v>0</v>
      </c>
      <c r="BT15" s="77" t="e">
        <f>#REF!-AB15</f>
        <v>#REF!</v>
      </c>
      <c r="BU15" s="74">
        <f t="shared" si="14"/>
        <v>-9.9999999999997868E-3</v>
      </c>
      <c r="BV15" s="75">
        <f t="shared" si="15"/>
        <v>-9.9999999999997868E-3</v>
      </c>
      <c r="BW15" s="75">
        <f t="shared" si="16"/>
        <v>-1.0000000000000675E-2</v>
      </c>
      <c r="BX15" s="75">
        <f t="shared" si="17"/>
        <v>-9.9999999999997868E-3</v>
      </c>
      <c r="BY15" s="77" t="e">
        <f>#REF!-AG15</f>
        <v>#REF!</v>
      </c>
    </row>
    <row r="16" spans="2:77" x14ac:dyDescent="0.3">
      <c r="B16" s="78" t="s">
        <v>36</v>
      </c>
      <c r="C16" s="79" t="s">
        <v>26</v>
      </c>
      <c r="D16" s="70">
        <v>4.9567453822773047</v>
      </c>
      <c r="E16" s="71">
        <v>5.1722864340167973</v>
      </c>
      <c r="F16" s="71">
        <v>5.0019678726567633</v>
      </c>
      <c r="G16" s="71">
        <v>5.0801630444684491</v>
      </c>
      <c r="H16" s="72">
        <v>5.0529135001688701</v>
      </c>
      <c r="I16" s="72">
        <v>5.016984145704015</v>
      </c>
      <c r="J16" s="73">
        <v>5.1801540307287297</v>
      </c>
      <c r="K16" s="73">
        <v>5.0065629231974782</v>
      </c>
      <c r="L16" s="73">
        <v>4.9672364909477267</v>
      </c>
      <c r="M16" s="72">
        <v>5.0419210479704475</v>
      </c>
      <c r="N16" s="70">
        <v>2.8269403673635907</v>
      </c>
      <c r="O16" s="71">
        <v>-5.5226784138567808</v>
      </c>
      <c r="P16" s="71">
        <v>-4.0460815297756341</v>
      </c>
      <c r="Q16" s="71">
        <v>-3.6142819009057376</v>
      </c>
      <c r="R16" s="72">
        <v>-2.6308878496880084</v>
      </c>
      <c r="S16" s="74">
        <v>-2.2137368041749426</v>
      </c>
      <c r="T16" s="75">
        <v>5.9565030814223974</v>
      </c>
      <c r="U16" s="75">
        <v>1.0285287560933227</v>
      </c>
      <c r="V16" s="75">
        <v>2.9999993144895711</v>
      </c>
      <c r="W16" s="76">
        <v>1.88</v>
      </c>
      <c r="X16" s="74">
        <v>3.42</v>
      </c>
      <c r="Y16" s="75">
        <v>4.32</v>
      </c>
      <c r="Z16" s="75">
        <v>5.82</v>
      </c>
      <c r="AA16" s="75">
        <v>5.19</v>
      </c>
      <c r="AB16" s="77">
        <v>4.6900000000000004</v>
      </c>
      <c r="AC16" s="74">
        <v>5.12</v>
      </c>
      <c r="AD16" s="75">
        <v>5.19</v>
      </c>
      <c r="AE16" s="75">
        <v>5.28</v>
      </c>
      <c r="AF16" s="75">
        <v>5.05</v>
      </c>
      <c r="AG16" s="77">
        <v>5.16</v>
      </c>
      <c r="AI16" s="70">
        <f>Tabel!AI16</f>
        <v>8.1460734152659171</v>
      </c>
      <c r="AJ16" s="71">
        <f>Tabel!AJ16</f>
        <v>8.8132302539475518</v>
      </c>
      <c r="AK16" s="71">
        <f>Tabel!AK16</f>
        <v>8.6649349226614021</v>
      </c>
      <c r="AL16" s="71">
        <f>Tabel!AL16</f>
        <v>10.875477279763345</v>
      </c>
      <c r="AM16" s="72">
        <f>Tabel!AM16</f>
        <v>5.0529135001688701</v>
      </c>
      <c r="AN16" s="72">
        <f>Tabel!AN16</f>
        <v>5.016984145704015</v>
      </c>
      <c r="AO16" s="73">
        <f>Tabel!AO16</f>
        <v>5.1801540307287297</v>
      </c>
      <c r="AP16" s="73">
        <f>Tabel!AP16</f>
        <v>5.0065629231974782</v>
      </c>
      <c r="AQ16" s="73">
        <f>Tabel!AQ16</f>
        <v>4.9672364909477267</v>
      </c>
      <c r="AR16" s="72">
        <f>Tabel!AR16</f>
        <v>5.0419210479704475</v>
      </c>
      <c r="AS16" s="70">
        <f>Tabel!AS16</f>
        <v>2.8269403673635907</v>
      </c>
      <c r="AT16" s="71">
        <f>Tabel!AT16</f>
        <v>-5.5226784138567808</v>
      </c>
      <c r="AU16" s="71">
        <f>Tabel!AU16</f>
        <v>-4.0460815297756341</v>
      </c>
      <c r="AV16" s="71">
        <f>Tabel!AV16</f>
        <v>-3.6142819009057376</v>
      </c>
      <c r="AW16" s="72">
        <f>Tabel!AW16</f>
        <v>-2.6308878496880084</v>
      </c>
      <c r="AX16" s="74">
        <f>Tabel!AX16</f>
        <v>-2.21</v>
      </c>
      <c r="AY16" s="75">
        <f>Tabel!AY16</f>
        <v>5.96</v>
      </c>
      <c r="AZ16" s="75">
        <f>Tabel!AZ16</f>
        <v>1.03</v>
      </c>
      <c r="BA16" s="75">
        <f>Tabel!BA16</f>
        <v>3</v>
      </c>
      <c r="BB16" s="74">
        <f>Tabel!BC16</f>
        <v>3.42</v>
      </c>
      <c r="BC16" s="75">
        <f>Tabel!BD16</f>
        <v>4.32</v>
      </c>
      <c r="BD16" s="75">
        <f>Tabel!BE16</f>
        <v>5.82</v>
      </c>
      <c r="BE16" s="75">
        <f>Tabel!BF16</f>
        <v>5.19</v>
      </c>
      <c r="BF16" s="74">
        <f>Tabel!BH16</f>
        <v>5.1100000000000003</v>
      </c>
      <c r="BG16" s="75">
        <f>Tabel!BI16</f>
        <v>5.18</v>
      </c>
      <c r="BH16" s="75">
        <f>Tabel!BJ16</f>
        <v>5.27</v>
      </c>
      <c r="BI16" s="75">
        <f>Tabel!BK16</f>
        <v>5.04</v>
      </c>
      <c r="BK16" s="74">
        <f t="shared" si="6"/>
        <v>3.7368041749425984E-3</v>
      </c>
      <c r="BL16" s="75">
        <f t="shared" si="7"/>
        <v>3.4969185776025924E-3</v>
      </c>
      <c r="BM16" s="75">
        <f t="shared" si="8"/>
        <v>1.4712439066772998E-3</v>
      </c>
      <c r="BN16" s="75">
        <f t="shared" si="9"/>
        <v>6.8551042886610958E-7</v>
      </c>
      <c r="BO16" s="76" t="e">
        <f>#REF!-W16</f>
        <v>#REF!</v>
      </c>
      <c r="BP16" s="74">
        <f t="shared" si="10"/>
        <v>0</v>
      </c>
      <c r="BQ16" s="75">
        <f t="shared" si="11"/>
        <v>0</v>
      </c>
      <c r="BR16" s="75">
        <f t="shared" si="12"/>
        <v>0</v>
      </c>
      <c r="BS16" s="75">
        <f t="shared" si="13"/>
        <v>0</v>
      </c>
      <c r="BT16" s="77" t="e">
        <f>#REF!-AB16</f>
        <v>#REF!</v>
      </c>
      <c r="BU16" s="74">
        <f t="shared" si="14"/>
        <v>-9.9999999999997868E-3</v>
      </c>
      <c r="BV16" s="75">
        <f t="shared" si="15"/>
        <v>-1.0000000000000675E-2</v>
      </c>
      <c r="BW16" s="75">
        <f t="shared" si="16"/>
        <v>-1.0000000000000675E-2</v>
      </c>
      <c r="BX16" s="75">
        <f t="shared" si="17"/>
        <v>-9.9999999999997868E-3</v>
      </c>
      <c r="BY16" s="77" t="e">
        <f>#REF!-AG16</f>
        <v>#REF!</v>
      </c>
    </row>
    <row r="17" spans="2:77" x14ac:dyDescent="0.3">
      <c r="B17" s="78" t="s">
        <v>37</v>
      </c>
      <c r="C17" s="79" t="s">
        <v>26</v>
      </c>
      <c r="D17" s="70">
        <v>8.1460734152659171</v>
      </c>
      <c r="E17" s="71">
        <v>8.8132302539475518</v>
      </c>
      <c r="F17" s="71">
        <v>8.6649349226614021</v>
      </c>
      <c r="G17" s="71">
        <v>10.875477279763345</v>
      </c>
      <c r="H17" s="72">
        <v>9.14706301087584</v>
      </c>
      <c r="I17" s="72">
        <v>16.959606752706563</v>
      </c>
      <c r="J17" s="73">
        <v>15.281515969511261</v>
      </c>
      <c r="K17" s="73">
        <v>7.4011890371280913</v>
      </c>
      <c r="L17" s="73">
        <v>3.5264907185611065</v>
      </c>
      <c r="M17" s="72">
        <v>10.617839301083933</v>
      </c>
      <c r="N17" s="70">
        <v>-5.0147546729924244</v>
      </c>
      <c r="O17" s="71">
        <v>-7.8219318620543419</v>
      </c>
      <c r="P17" s="71">
        <v>-1.9672828547127921</v>
      </c>
      <c r="Q17" s="71">
        <v>-2.1387329487681654</v>
      </c>
      <c r="R17" s="72">
        <v>-4.288323649686717</v>
      </c>
      <c r="S17" s="74">
        <v>-3.9880524551775522</v>
      </c>
      <c r="T17" s="75">
        <v>4.1490783984617536</v>
      </c>
      <c r="U17" s="75">
        <v>2.9555301718555427</v>
      </c>
      <c r="V17" s="75">
        <v>4.8199987689710753</v>
      </c>
      <c r="W17" s="76">
        <v>1.98</v>
      </c>
      <c r="X17" s="74">
        <v>6.17</v>
      </c>
      <c r="Y17" s="75">
        <v>4.55</v>
      </c>
      <c r="Z17" s="75">
        <v>5.52</v>
      </c>
      <c r="AA17" s="75">
        <v>5.38</v>
      </c>
      <c r="AB17" s="77">
        <v>5.39</v>
      </c>
      <c r="AC17" s="74">
        <v>9.1999999999999993</v>
      </c>
      <c r="AD17" s="75">
        <v>7.98</v>
      </c>
      <c r="AE17" s="75">
        <v>7.11</v>
      </c>
      <c r="AF17" s="75">
        <v>8.4</v>
      </c>
      <c r="AG17" s="77">
        <v>8.16</v>
      </c>
      <c r="AI17" s="70">
        <f>Tabel!AI17</f>
        <v>5.021644308740747</v>
      </c>
      <c r="AJ17" s="71">
        <f>Tabel!AJ17</f>
        <v>5.247356501043825</v>
      </c>
      <c r="AK17" s="71">
        <f>Tabel!AK17</f>
        <v>5.0764715962642555</v>
      </c>
      <c r="AL17" s="71">
        <f>Tabel!AL17</f>
        <v>5.2003551211379886</v>
      </c>
      <c r="AM17" s="72">
        <f>Tabel!AM17</f>
        <v>9.14706301087584</v>
      </c>
      <c r="AN17" s="72">
        <f>Tabel!AN17</f>
        <v>16.959606752706563</v>
      </c>
      <c r="AO17" s="73">
        <f>Tabel!AO17</f>
        <v>15.281515969511261</v>
      </c>
      <c r="AP17" s="73">
        <f>Tabel!AP17</f>
        <v>7.4011890371280913</v>
      </c>
      <c r="AQ17" s="73">
        <f>Tabel!AQ17</f>
        <v>3.5264907185611065</v>
      </c>
      <c r="AR17" s="72">
        <f>Tabel!AR17</f>
        <v>10.617839301083933</v>
      </c>
      <c r="AS17" s="70">
        <f>Tabel!AS17</f>
        <v>-5.0147546729924244</v>
      </c>
      <c r="AT17" s="71">
        <f>Tabel!AT17</f>
        <v>-7.8219318620543419</v>
      </c>
      <c r="AU17" s="71">
        <f>Tabel!AU17</f>
        <v>-1.9672828547127921</v>
      </c>
      <c r="AV17" s="71">
        <f>Tabel!AV17</f>
        <v>-2.1387329487681654</v>
      </c>
      <c r="AW17" s="72">
        <f>Tabel!AW17</f>
        <v>-4.288323649686717</v>
      </c>
      <c r="AX17" s="74">
        <f>Tabel!AX17</f>
        <v>-3.99</v>
      </c>
      <c r="AY17" s="75">
        <f>Tabel!AY17</f>
        <v>4.1500000000000004</v>
      </c>
      <c r="AZ17" s="75">
        <f>Tabel!AZ17</f>
        <v>2.96</v>
      </c>
      <c r="BA17" s="75">
        <f>Tabel!BA17</f>
        <v>4.82</v>
      </c>
      <c r="BB17" s="74">
        <f>Tabel!BC17</f>
        <v>6.17</v>
      </c>
      <c r="BC17" s="75">
        <f>Tabel!BD17</f>
        <v>4.55</v>
      </c>
      <c r="BD17" s="75">
        <f>Tabel!BE17</f>
        <v>5.52</v>
      </c>
      <c r="BE17" s="75">
        <f>Tabel!BF17</f>
        <v>5.38</v>
      </c>
      <c r="BF17" s="74">
        <f>Tabel!BH17</f>
        <v>9.19</v>
      </c>
      <c r="BG17" s="75">
        <f>Tabel!BI17</f>
        <v>7.97</v>
      </c>
      <c r="BH17" s="75">
        <f>Tabel!BJ17</f>
        <v>7.1</v>
      </c>
      <c r="BI17" s="75">
        <f>Tabel!BK17</f>
        <v>8.39</v>
      </c>
      <c r="BK17" s="74">
        <f t="shared" si="6"/>
        <v>-1.9475448224479663E-3</v>
      </c>
      <c r="BL17" s="75">
        <f t="shared" si="7"/>
        <v>9.2160153824671909E-4</v>
      </c>
      <c r="BM17" s="75">
        <f t="shared" si="8"/>
        <v>4.4698281444572885E-3</v>
      </c>
      <c r="BN17" s="75">
        <f t="shared" si="9"/>
        <v>1.2310289250194728E-6</v>
      </c>
      <c r="BO17" s="76" t="e">
        <f>#REF!-W17</f>
        <v>#REF!</v>
      </c>
      <c r="BP17" s="74">
        <f t="shared" si="10"/>
        <v>0</v>
      </c>
      <c r="BQ17" s="75">
        <f t="shared" si="11"/>
        <v>0</v>
      </c>
      <c r="BR17" s="75">
        <f t="shared" si="12"/>
        <v>0</v>
      </c>
      <c r="BS17" s="75">
        <f t="shared" si="13"/>
        <v>0</v>
      </c>
      <c r="BT17" s="77" t="e">
        <f>#REF!-AB17</f>
        <v>#REF!</v>
      </c>
      <c r="BU17" s="74">
        <f t="shared" si="14"/>
        <v>-9.9999999999997868E-3</v>
      </c>
      <c r="BV17" s="75">
        <f t="shared" si="15"/>
        <v>-1.0000000000000675E-2</v>
      </c>
      <c r="BW17" s="75">
        <f t="shared" si="16"/>
        <v>-1.0000000000000675E-2</v>
      </c>
      <c r="BX17" s="75">
        <f t="shared" si="17"/>
        <v>-9.9999999999997868E-3</v>
      </c>
      <c r="BY17" s="77" t="e">
        <f>#REF!-AG17</f>
        <v>#REF!</v>
      </c>
    </row>
    <row r="18" spans="2:77" x14ac:dyDescent="0.3">
      <c r="B18" s="78" t="s">
        <v>39</v>
      </c>
      <c r="C18" s="79" t="s">
        <v>26</v>
      </c>
      <c r="D18" s="70">
        <v>2.7330329217267462</v>
      </c>
      <c r="E18" s="71">
        <v>5.218759939000023</v>
      </c>
      <c r="F18" s="71">
        <v>6.2570692812806925</v>
      </c>
      <c r="G18" s="71">
        <v>4.6196993725181557</v>
      </c>
      <c r="H18" s="72">
        <v>4.820726079485425</v>
      </c>
      <c r="I18" s="72">
        <v>5.2528058734046823</v>
      </c>
      <c r="J18" s="73">
        <v>8.2301987871873337</v>
      </c>
      <c r="K18" s="73">
        <v>0.99059806750744883</v>
      </c>
      <c r="L18" s="73">
        <v>0.49915338253742902</v>
      </c>
      <c r="M18" s="72">
        <v>3.2639599187623389</v>
      </c>
      <c r="N18" s="70">
        <v>3.7661318071331635</v>
      </c>
      <c r="O18" s="71">
        <v>-6.89810743534143</v>
      </c>
      <c r="P18" s="71">
        <v>9.7596744128067172</v>
      </c>
      <c r="Q18" s="71">
        <v>1.757573290416687</v>
      </c>
      <c r="R18" s="72">
        <v>1.9426103138244315</v>
      </c>
      <c r="S18" s="74">
        <v>2.5788653518993669</v>
      </c>
      <c r="T18" s="75">
        <v>8.034032620406137</v>
      </c>
      <c r="U18" s="75">
        <v>0.65709216654930458</v>
      </c>
      <c r="V18" s="75">
        <v>7.660027789685401</v>
      </c>
      <c r="W18" s="76">
        <v>4.99</v>
      </c>
      <c r="X18" s="74">
        <v>2.0299999999999998</v>
      </c>
      <c r="Y18" s="75">
        <v>6.29</v>
      </c>
      <c r="Z18" s="75">
        <v>1.73</v>
      </c>
      <c r="AA18" s="75">
        <v>3.93</v>
      </c>
      <c r="AB18" s="77">
        <v>3.58</v>
      </c>
      <c r="AC18" s="74">
        <v>4</v>
      </c>
      <c r="AD18" s="75">
        <v>3.13</v>
      </c>
      <c r="AE18" s="75">
        <v>2.11</v>
      </c>
      <c r="AF18" s="75">
        <v>1.42</v>
      </c>
      <c r="AG18" s="77">
        <v>2.4500000000000002</v>
      </c>
      <c r="AI18" s="70">
        <f>Tabel!AI18</f>
        <v>2.7330329217267462</v>
      </c>
      <c r="AJ18" s="71">
        <f>Tabel!AJ18</f>
        <v>5.218759939000023</v>
      </c>
      <c r="AK18" s="71">
        <f>Tabel!AK18</f>
        <v>6.2570692812806925</v>
      </c>
      <c r="AL18" s="71">
        <f>Tabel!AL18</f>
        <v>4.6196993725181557</v>
      </c>
      <c r="AM18" s="72">
        <f>Tabel!AM18</f>
        <v>4.820726079485425</v>
      </c>
      <c r="AN18" s="72">
        <f>Tabel!AN18</f>
        <v>5.2528058734046823</v>
      </c>
      <c r="AO18" s="73">
        <f>Tabel!AO18</f>
        <v>8.2301987871873337</v>
      </c>
      <c r="AP18" s="73">
        <f>Tabel!AP18</f>
        <v>0.99059806750744883</v>
      </c>
      <c r="AQ18" s="73">
        <f>Tabel!AQ18</f>
        <v>0.49915338253742902</v>
      </c>
      <c r="AR18" s="72">
        <f>Tabel!AR18</f>
        <v>3.2639599187623389</v>
      </c>
      <c r="AS18" s="70">
        <f>Tabel!AS18</f>
        <v>3.7661318071331635</v>
      </c>
      <c r="AT18" s="71">
        <f>Tabel!AT18</f>
        <v>-6.89810743534143</v>
      </c>
      <c r="AU18" s="71">
        <f>Tabel!AU18</f>
        <v>9.7596744128067172</v>
      </c>
      <c r="AV18" s="71">
        <f>Tabel!AV18</f>
        <v>1.757573290416687</v>
      </c>
      <c r="AW18" s="72">
        <f>Tabel!AW18</f>
        <v>1.9426103138244315</v>
      </c>
      <c r="AX18" s="74">
        <f>Tabel!AX18</f>
        <v>2.58</v>
      </c>
      <c r="AY18" s="75">
        <f>Tabel!AY18</f>
        <v>8.0299999999999994</v>
      </c>
      <c r="AZ18" s="75">
        <f>Tabel!AZ18</f>
        <v>0.66</v>
      </c>
      <c r="BA18" s="75">
        <f>Tabel!BA18</f>
        <v>7.66</v>
      </c>
      <c r="BB18" s="74">
        <f>Tabel!BC18</f>
        <v>2.0299999999999998</v>
      </c>
      <c r="BC18" s="75">
        <f>Tabel!BD18</f>
        <v>6.29</v>
      </c>
      <c r="BD18" s="75">
        <f>Tabel!BE18</f>
        <v>1.73</v>
      </c>
      <c r="BE18" s="75">
        <f>Tabel!BF18</f>
        <v>3.93</v>
      </c>
      <c r="BF18" s="74">
        <f>Tabel!BH18</f>
        <v>3.99</v>
      </c>
      <c r="BG18" s="75">
        <f>Tabel!BI18</f>
        <v>3.12</v>
      </c>
      <c r="BH18" s="75">
        <f>Tabel!BJ18</f>
        <v>2.1</v>
      </c>
      <c r="BI18" s="75">
        <f>Tabel!BK18</f>
        <v>1.41</v>
      </c>
      <c r="BK18" s="74">
        <f t="shared" si="6"/>
        <v>1.1346481006331288E-3</v>
      </c>
      <c r="BL18" s="75">
        <f t="shared" si="7"/>
        <v>-4.0326204061376103E-3</v>
      </c>
      <c r="BM18" s="75">
        <f t="shared" si="8"/>
        <v>2.9078334506954517E-3</v>
      </c>
      <c r="BN18" s="75">
        <f t="shared" si="9"/>
        <v>-2.7789685400847475E-5</v>
      </c>
      <c r="BO18" s="76" t="e">
        <f>#REF!-W18</f>
        <v>#REF!</v>
      </c>
      <c r="BP18" s="74">
        <f t="shared" si="10"/>
        <v>0</v>
      </c>
      <c r="BQ18" s="75">
        <f t="shared" si="11"/>
        <v>0</v>
      </c>
      <c r="BR18" s="75">
        <f t="shared" si="12"/>
        <v>0</v>
      </c>
      <c r="BS18" s="75">
        <f t="shared" si="13"/>
        <v>0</v>
      </c>
      <c r="BT18" s="77" t="e">
        <f>#REF!-AB18</f>
        <v>#REF!</v>
      </c>
      <c r="BU18" s="74">
        <f t="shared" si="14"/>
        <v>-9.9999999999997868E-3</v>
      </c>
      <c r="BV18" s="75">
        <f t="shared" si="15"/>
        <v>-9.9999999999997868E-3</v>
      </c>
      <c r="BW18" s="75">
        <f t="shared" si="16"/>
        <v>-9.9999999999997868E-3</v>
      </c>
      <c r="BX18" s="75">
        <f t="shared" si="17"/>
        <v>-1.0000000000000009E-2</v>
      </c>
      <c r="BY18" s="77" t="e">
        <f>#REF!-AG18</f>
        <v>#REF!</v>
      </c>
    </row>
    <row r="19" spans="2:77" x14ac:dyDescent="0.3">
      <c r="B19" s="78" t="s">
        <v>40</v>
      </c>
      <c r="C19" s="79" t="s">
        <v>26</v>
      </c>
      <c r="D19" s="70">
        <v>4.8014342737297824</v>
      </c>
      <c r="E19" s="71">
        <v>5.2439980293491857</v>
      </c>
      <c r="F19" s="71">
        <v>5.2198710401037687</v>
      </c>
      <c r="G19" s="71">
        <v>5.1062292791909272</v>
      </c>
      <c r="H19" s="72">
        <v>5.0970953751912589</v>
      </c>
      <c r="I19" s="72">
        <v>5.2656755343528658</v>
      </c>
      <c r="J19" s="73">
        <v>5.7344677602931142</v>
      </c>
      <c r="K19" s="73">
        <v>4.5581395903421509</v>
      </c>
      <c r="L19" s="73">
        <v>4.2200817013916492</v>
      </c>
      <c r="M19" s="72">
        <v>4.9225978154565695</v>
      </c>
      <c r="N19" s="70">
        <v>2.7503328449767253</v>
      </c>
      <c r="O19" s="71">
        <v>-5.7380424351840418</v>
      </c>
      <c r="P19" s="71">
        <v>-2.37112749578489</v>
      </c>
      <c r="Q19" s="71">
        <v>-2.7517847267677098</v>
      </c>
      <c r="R19" s="72">
        <v>-2.098419884890447</v>
      </c>
      <c r="S19" s="74">
        <v>-1.7920162913827511</v>
      </c>
      <c r="T19" s="75">
        <v>6.1713577569514371</v>
      </c>
      <c r="U19" s="75">
        <v>1.0157561344265105</v>
      </c>
      <c r="V19" s="75">
        <v>3.7918789077718174</v>
      </c>
      <c r="W19" s="76">
        <v>2.2799999999999998</v>
      </c>
      <c r="X19" s="74">
        <v>3.33</v>
      </c>
      <c r="Y19" s="75">
        <v>4.57</v>
      </c>
      <c r="Z19" s="75">
        <v>5.27</v>
      </c>
      <c r="AA19" s="75">
        <v>4.9800000000000004</v>
      </c>
      <c r="AB19" s="77">
        <v>4.5599999999999996</v>
      </c>
      <c r="AC19" s="74">
        <v>5.09</v>
      </c>
      <c r="AD19" s="75">
        <v>4.99</v>
      </c>
      <c r="AE19" s="75">
        <v>4.91</v>
      </c>
      <c r="AF19" s="75">
        <v>4.51</v>
      </c>
      <c r="AG19" s="77">
        <v>4.8600000000000003</v>
      </c>
      <c r="AI19" s="70">
        <f>Tabel!AI19</f>
        <v>4.8014342737297824</v>
      </c>
      <c r="AJ19" s="71">
        <f>Tabel!AJ19</f>
        <v>5.2439980293491857</v>
      </c>
      <c r="AK19" s="71">
        <f>Tabel!AK19</f>
        <v>5.2198710401037687</v>
      </c>
      <c r="AL19" s="71">
        <f>Tabel!AL19</f>
        <v>5.1062292791909272</v>
      </c>
      <c r="AM19" s="72">
        <f>Tabel!AM19</f>
        <v>5.0970953751912589</v>
      </c>
      <c r="AN19" s="72">
        <f>Tabel!AN19</f>
        <v>5.2656755343528658</v>
      </c>
      <c r="AO19" s="73">
        <f>Tabel!AO19</f>
        <v>5.7344677602931142</v>
      </c>
      <c r="AP19" s="73">
        <f>Tabel!AP19</f>
        <v>4.5581395903421509</v>
      </c>
      <c r="AQ19" s="73">
        <f>Tabel!AQ19</f>
        <v>4.2200817013916492</v>
      </c>
      <c r="AR19" s="72">
        <f>Tabel!AR19</f>
        <v>4.9225978154565695</v>
      </c>
      <c r="AS19" s="70">
        <f>Tabel!AS19</f>
        <v>2.7503328449767253</v>
      </c>
      <c r="AT19" s="71">
        <f>Tabel!AT19</f>
        <v>-5.7380424351840418</v>
      </c>
      <c r="AU19" s="71">
        <f>Tabel!AU19</f>
        <v>-2.37112749578489</v>
      </c>
      <c r="AV19" s="71">
        <f>Tabel!AV19</f>
        <v>-2.7517847267677098</v>
      </c>
      <c r="AW19" s="72">
        <f>Tabel!AW19</f>
        <v>-2.098419884890447</v>
      </c>
      <c r="AX19" s="74">
        <f>Tabel!AX19</f>
        <v>-1.79</v>
      </c>
      <c r="AY19" s="75">
        <f>Tabel!AY19</f>
        <v>6.17</v>
      </c>
      <c r="AZ19" s="75">
        <f>Tabel!AZ19</f>
        <v>1.02</v>
      </c>
      <c r="BA19" s="75">
        <f>Tabel!BA19</f>
        <v>3.79</v>
      </c>
      <c r="BB19" s="74">
        <f>Tabel!BC19</f>
        <v>3.33</v>
      </c>
      <c r="BC19" s="75">
        <f>Tabel!BD19</f>
        <v>4.57</v>
      </c>
      <c r="BD19" s="75">
        <f>Tabel!BE19</f>
        <v>5.27</v>
      </c>
      <c r="BE19" s="75">
        <f>Tabel!BF19</f>
        <v>4.9800000000000004</v>
      </c>
      <c r="BF19" s="74">
        <f>Tabel!BH19</f>
        <v>5.08</v>
      </c>
      <c r="BG19" s="75">
        <f>Tabel!BI19</f>
        <v>4.9800000000000004</v>
      </c>
      <c r="BH19" s="75">
        <f>Tabel!BJ19</f>
        <v>4.9000000000000004</v>
      </c>
      <c r="BI19" s="75">
        <f>Tabel!BK19</f>
        <v>4.5</v>
      </c>
      <c r="BK19" s="74">
        <f t="shared" si="6"/>
        <v>2.0162913827510565E-3</v>
      </c>
      <c r="BL19" s="75">
        <f t="shared" si="7"/>
        <v>-1.357756951437139E-3</v>
      </c>
      <c r="BM19" s="75">
        <f t="shared" si="8"/>
        <v>4.243865573489547E-3</v>
      </c>
      <c r="BN19" s="75">
        <f t="shared" si="9"/>
        <v>-1.8789077718173175E-3</v>
      </c>
      <c r="BO19" s="76" t="e">
        <f>#REF!-W19</f>
        <v>#REF!</v>
      </c>
      <c r="BP19" s="74">
        <f t="shared" si="10"/>
        <v>0</v>
      </c>
      <c r="BQ19" s="75">
        <f t="shared" si="11"/>
        <v>0</v>
      </c>
      <c r="BR19" s="75">
        <f t="shared" si="12"/>
        <v>0</v>
      </c>
      <c r="BS19" s="75">
        <f t="shared" si="13"/>
        <v>0</v>
      </c>
      <c r="BT19" s="77" t="e">
        <f>#REF!-AB19</f>
        <v>#REF!</v>
      </c>
      <c r="BU19" s="74">
        <f t="shared" si="14"/>
        <v>-9.9999999999997868E-3</v>
      </c>
      <c r="BV19" s="75">
        <f t="shared" si="15"/>
        <v>-9.9999999999997868E-3</v>
      </c>
      <c r="BW19" s="75">
        <f t="shared" si="16"/>
        <v>-9.9999999999997868E-3</v>
      </c>
      <c r="BX19" s="75">
        <f t="shared" si="17"/>
        <v>-9.9999999999997868E-3</v>
      </c>
      <c r="BY19" s="77" t="e">
        <f>#REF!-AG19</f>
        <v>#REF!</v>
      </c>
    </row>
    <row r="20" spans="2:77" x14ac:dyDescent="0.3">
      <c r="B20" s="78" t="s">
        <v>41</v>
      </c>
      <c r="C20" s="79" t="s">
        <v>26</v>
      </c>
      <c r="D20" s="70">
        <v>7.9205198700324786</v>
      </c>
      <c r="E20" s="71">
        <v>5.8060564971000588</v>
      </c>
      <c r="F20" s="71">
        <v>6.9185491448793073</v>
      </c>
      <c r="G20" s="71">
        <v>6.1362889288652127</v>
      </c>
      <c r="H20" s="72">
        <v>6.6758445881596202</v>
      </c>
      <c r="I20" s="72">
        <v>5.0267978707973384</v>
      </c>
      <c r="J20" s="73">
        <v>4.554572790066814</v>
      </c>
      <c r="K20" s="73">
        <v>4.211502945182005</v>
      </c>
      <c r="L20" s="73">
        <v>4.0768221013151731</v>
      </c>
      <c r="M20" s="72">
        <v>4.4523835280573678</v>
      </c>
      <c r="N20" s="70">
        <v>1.7031341014568824</v>
      </c>
      <c r="O20" s="71">
        <v>-8.6131299517068385</v>
      </c>
      <c r="P20" s="71">
        <v>-6.4797564827317728</v>
      </c>
      <c r="Q20" s="71">
        <v>-6.1519551630085374</v>
      </c>
      <c r="R20" s="72">
        <v>-4.946542952689768</v>
      </c>
      <c r="S20" s="74">
        <v>-0.22535254984562414</v>
      </c>
      <c r="T20" s="75">
        <v>7.5374201660152664</v>
      </c>
      <c r="U20" s="75">
        <v>3.7441652921147153</v>
      </c>
      <c r="V20" s="75">
        <v>4.7422390304468536</v>
      </c>
      <c r="W20" s="76">
        <v>3.87</v>
      </c>
      <c r="X20" s="74">
        <v>4.0199999999999996</v>
      </c>
      <c r="Y20" s="75">
        <v>4.82</v>
      </c>
      <c r="Z20" s="75">
        <v>6.62</v>
      </c>
      <c r="AA20" s="75">
        <v>7.01</v>
      </c>
      <c r="AB20" s="77">
        <v>5.65</v>
      </c>
      <c r="AC20" s="74">
        <v>7.85</v>
      </c>
      <c r="AD20" s="75">
        <v>8.17</v>
      </c>
      <c r="AE20" s="75">
        <v>8.49</v>
      </c>
      <c r="AF20" s="75">
        <v>8.19</v>
      </c>
      <c r="AG20" s="77">
        <v>8.18</v>
      </c>
      <c r="AI20" s="70">
        <f>Tabel!AI20</f>
        <v>7.9205198700324786</v>
      </c>
      <c r="AJ20" s="71">
        <f>Tabel!AJ20</f>
        <v>5.8060564971000588</v>
      </c>
      <c r="AK20" s="71">
        <f>Tabel!AK20</f>
        <v>6.9185491448793073</v>
      </c>
      <c r="AL20" s="71">
        <f>Tabel!AL20</f>
        <v>6.1362889288652127</v>
      </c>
      <c r="AM20" s="72">
        <f>Tabel!AM20</f>
        <v>6.6758445881596202</v>
      </c>
      <c r="AN20" s="72">
        <f>Tabel!AN20</f>
        <v>5.0267978707973384</v>
      </c>
      <c r="AO20" s="73">
        <f>Tabel!AO20</f>
        <v>4.554572790066814</v>
      </c>
      <c r="AP20" s="73">
        <f>Tabel!AP20</f>
        <v>4.211502945182005</v>
      </c>
      <c r="AQ20" s="73">
        <f>Tabel!AQ20</f>
        <v>4.0768221013151731</v>
      </c>
      <c r="AR20" s="72">
        <f>Tabel!AR20</f>
        <v>4.4523835280573678</v>
      </c>
      <c r="AS20" s="70">
        <f>Tabel!AS20</f>
        <v>1.7031341014568824</v>
      </c>
      <c r="AT20" s="71">
        <f>Tabel!AT20</f>
        <v>-8.6131299517068385</v>
      </c>
      <c r="AU20" s="71">
        <f>Tabel!AU20</f>
        <v>-6.4797564827317728</v>
      </c>
      <c r="AV20" s="71">
        <f>Tabel!AV20</f>
        <v>-6.1519551630085374</v>
      </c>
      <c r="AW20" s="72">
        <f>Tabel!AW20</f>
        <v>-4.946542952689768</v>
      </c>
      <c r="AX20" s="74">
        <f>Tabel!AX20</f>
        <v>-0.23</v>
      </c>
      <c r="AY20" s="75">
        <f>Tabel!AY20</f>
        <v>7.54</v>
      </c>
      <c r="AZ20" s="75">
        <f>Tabel!AZ20</f>
        <v>3.74</v>
      </c>
      <c r="BA20" s="75">
        <f>Tabel!BA20</f>
        <v>4.74</v>
      </c>
      <c r="BB20" s="74">
        <f>Tabel!BC20</f>
        <v>4.0199999999999996</v>
      </c>
      <c r="BC20" s="75">
        <f>Tabel!BD20</f>
        <v>4.82</v>
      </c>
      <c r="BD20" s="75">
        <f>Tabel!BE20</f>
        <v>6.62</v>
      </c>
      <c r="BE20" s="75">
        <f>Tabel!BF20</f>
        <v>7.01</v>
      </c>
      <c r="BF20" s="74">
        <f>Tabel!BH20</f>
        <v>7.84</v>
      </c>
      <c r="BG20" s="75">
        <f>Tabel!BI20</f>
        <v>8.16</v>
      </c>
      <c r="BH20" s="75">
        <f>Tabel!BJ20</f>
        <v>8.48</v>
      </c>
      <c r="BI20" s="75">
        <f>Tabel!BK20</f>
        <v>8.18</v>
      </c>
      <c r="BK20" s="74">
        <f t="shared" si="6"/>
        <v>-4.6474501543758706E-3</v>
      </c>
      <c r="BL20" s="75">
        <f t="shared" si="7"/>
        <v>2.5798339847336038E-3</v>
      </c>
      <c r="BM20" s="75">
        <f t="shared" si="8"/>
        <v>-4.1652921147150579E-3</v>
      </c>
      <c r="BN20" s="75">
        <f t="shared" si="9"/>
        <v>-2.2390304468533628E-3</v>
      </c>
      <c r="BO20" s="76" t="e">
        <f>#REF!-W20</f>
        <v>#REF!</v>
      </c>
      <c r="BP20" s="74">
        <f t="shared" si="10"/>
        <v>0</v>
      </c>
      <c r="BQ20" s="75">
        <f t="shared" si="11"/>
        <v>0</v>
      </c>
      <c r="BR20" s="75">
        <f t="shared" si="12"/>
        <v>0</v>
      </c>
      <c r="BS20" s="75">
        <f t="shared" si="13"/>
        <v>0</v>
      </c>
      <c r="BT20" s="77" t="e">
        <f>#REF!-AB20</f>
        <v>#REF!</v>
      </c>
      <c r="BU20" s="74">
        <f t="shared" si="14"/>
        <v>-9.9999999999997868E-3</v>
      </c>
      <c r="BV20" s="75">
        <f t="shared" si="15"/>
        <v>-9.9999999999997868E-3</v>
      </c>
      <c r="BW20" s="75">
        <f t="shared" si="16"/>
        <v>-9.9999999999997868E-3</v>
      </c>
      <c r="BX20" s="75">
        <f t="shared" si="17"/>
        <v>-9.9999999999997868E-3</v>
      </c>
      <c r="BY20" s="77" t="e">
        <f>#REF!-AG20</f>
        <v>#REF!</v>
      </c>
    </row>
    <row r="21" spans="2:77" x14ac:dyDescent="0.3">
      <c r="B21" s="78" t="s">
        <v>42</v>
      </c>
      <c r="C21" s="79" t="s">
        <v>26</v>
      </c>
      <c r="D21" s="70">
        <v>13.558336929624986</v>
      </c>
      <c r="E21" s="71">
        <v>8.3323089801404109</v>
      </c>
      <c r="F21" s="71">
        <v>10.733144223500332</v>
      </c>
      <c r="G21" s="71">
        <v>9.447420647669972</v>
      </c>
      <c r="H21" s="72">
        <v>10.44451131772648</v>
      </c>
      <c r="I21" s="72">
        <v>3.6862366600357177</v>
      </c>
      <c r="J21" s="73">
        <v>1.9550235797524351</v>
      </c>
      <c r="K21" s="73">
        <v>1.9460763877891196</v>
      </c>
      <c r="L21" s="73">
        <v>-3.6064733680802874E-2</v>
      </c>
      <c r="M21" s="72">
        <v>1.8256817994212042</v>
      </c>
      <c r="N21" s="70">
        <v>-1.4605280733370023</v>
      </c>
      <c r="O21" s="71">
        <v>-18.619214535300287</v>
      </c>
      <c r="P21" s="71">
        <v>-8.9890919045145949</v>
      </c>
      <c r="Q21" s="71">
        <v>-4.7079779220980811</v>
      </c>
      <c r="R21" s="72">
        <v>-8.379050550171911</v>
      </c>
      <c r="S21" s="74">
        <v>1.3854590124488624</v>
      </c>
      <c r="T21" s="75">
        <v>18.582316478779575</v>
      </c>
      <c r="U21" s="75">
        <v>4.8921763375660703</v>
      </c>
      <c r="V21" s="75">
        <v>7.4499618096292721</v>
      </c>
      <c r="W21" s="76">
        <v>7.6</v>
      </c>
      <c r="X21" s="74">
        <v>10.86</v>
      </c>
      <c r="Y21" s="75">
        <v>5.41</v>
      </c>
      <c r="Z21" s="75">
        <v>7.84</v>
      </c>
      <c r="AA21" s="75">
        <v>8.44</v>
      </c>
      <c r="AB21" s="77">
        <v>8.16</v>
      </c>
      <c r="AC21" s="74">
        <v>10.06</v>
      </c>
      <c r="AD21" s="75">
        <v>10.34</v>
      </c>
      <c r="AE21" s="75">
        <v>10.6</v>
      </c>
      <c r="AF21" s="75">
        <v>9.51</v>
      </c>
      <c r="AG21" s="77">
        <v>10.11</v>
      </c>
      <c r="AI21" s="70">
        <f>Tabel!AI21</f>
        <v>13.558336929624986</v>
      </c>
      <c r="AJ21" s="71">
        <f>Tabel!AJ21</f>
        <v>8.3323089801404109</v>
      </c>
      <c r="AK21" s="71">
        <f>Tabel!AK21</f>
        <v>10.733144223500332</v>
      </c>
      <c r="AL21" s="71">
        <f>Tabel!AL21</f>
        <v>9.447420647669972</v>
      </c>
      <c r="AM21" s="72">
        <f>Tabel!AM21</f>
        <v>10.44451131772648</v>
      </c>
      <c r="AN21" s="72">
        <f>Tabel!AN21</f>
        <v>3.6862366600357177</v>
      </c>
      <c r="AO21" s="73">
        <f>Tabel!AO21</f>
        <v>1.9550235797524351</v>
      </c>
      <c r="AP21" s="73">
        <f>Tabel!AP21</f>
        <v>1.9460763877891196</v>
      </c>
      <c r="AQ21" s="73">
        <f>Tabel!AQ21</f>
        <v>-3.6064733680802874E-2</v>
      </c>
      <c r="AR21" s="72">
        <f>Tabel!AR21</f>
        <v>1.8256817994212042</v>
      </c>
      <c r="AS21" s="70">
        <f>Tabel!AS21</f>
        <v>-1.4605280733370023</v>
      </c>
      <c r="AT21" s="71">
        <f>Tabel!AT21</f>
        <v>-18.619214535300287</v>
      </c>
      <c r="AU21" s="71">
        <f>Tabel!AU21</f>
        <v>-8.9890919045145949</v>
      </c>
      <c r="AV21" s="71">
        <f>Tabel!AV21</f>
        <v>-4.7079779220980811</v>
      </c>
      <c r="AW21" s="72">
        <f>Tabel!AW21</f>
        <v>-8.379050550171911</v>
      </c>
      <c r="AX21" s="74">
        <f>Tabel!AX21</f>
        <v>1.39</v>
      </c>
      <c r="AY21" s="75">
        <f>Tabel!AY21</f>
        <v>18.579999999999998</v>
      </c>
      <c r="AZ21" s="75">
        <f>Tabel!AZ21</f>
        <v>4.8899999999999997</v>
      </c>
      <c r="BA21" s="75">
        <f>Tabel!BA21</f>
        <v>7.45</v>
      </c>
      <c r="BB21" s="74">
        <f>Tabel!BC21</f>
        <v>10.86</v>
      </c>
      <c r="BC21" s="75">
        <f>Tabel!BD21</f>
        <v>5.41</v>
      </c>
      <c r="BD21" s="75">
        <f>Tabel!BE21</f>
        <v>7.84</v>
      </c>
      <c r="BE21" s="75">
        <f>Tabel!BF21</f>
        <v>8.44</v>
      </c>
      <c r="BF21" s="74">
        <f>Tabel!BH21</f>
        <v>10.050000000000001</v>
      </c>
      <c r="BG21" s="75">
        <f>Tabel!BI21</f>
        <v>10.33</v>
      </c>
      <c r="BH21" s="75">
        <f>Tabel!BJ21</f>
        <v>10.59</v>
      </c>
      <c r="BI21" s="75">
        <f>Tabel!BK21</f>
        <v>9.5</v>
      </c>
      <c r="BK21" s="74">
        <f t="shared" si="6"/>
        <v>4.5409875511375208E-3</v>
      </c>
      <c r="BL21" s="75">
        <f t="shared" si="7"/>
        <v>-2.3164787795764141E-3</v>
      </c>
      <c r="BM21" s="75">
        <f t="shared" si="8"/>
        <v>-2.1763375660706075E-3</v>
      </c>
      <c r="BN21" s="75">
        <f t="shared" si="9"/>
        <v>3.8190370728052869E-5</v>
      </c>
      <c r="BO21" s="76" t="e">
        <f>#REF!-W21</f>
        <v>#REF!</v>
      </c>
      <c r="BP21" s="74">
        <f t="shared" si="10"/>
        <v>0</v>
      </c>
      <c r="BQ21" s="75">
        <f t="shared" si="11"/>
        <v>0</v>
      </c>
      <c r="BR21" s="75">
        <f t="shared" si="12"/>
        <v>0</v>
      </c>
      <c r="BS21" s="75">
        <f t="shared" si="13"/>
        <v>0</v>
      </c>
      <c r="BT21" s="77" t="e">
        <f>#REF!-AB21</f>
        <v>#REF!</v>
      </c>
      <c r="BU21" s="74">
        <f t="shared" si="14"/>
        <v>-9.9999999999997868E-3</v>
      </c>
      <c r="BV21" s="75">
        <f t="shared" si="15"/>
        <v>-9.9999999999997868E-3</v>
      </c>
      <c r="BW21" s="75">
        <f t="shared" si="16"/>
        <v>-9.9999999999997868E-3</v>
      </c>
      <c r="BX21" s="75">
        <f t="shared" si="17"/>
        <v>-9.9999999999997868E-3</v>
      </c>
      <c r="BY21" s="77" t="e">
        <f>#REF!-AG21</f>
        <v>#REF!</v>
      </c>
    </row>
    <row r="22" spans="2:77" x14ac:dyDescent="0.3">
      <c r="B22" s="78" t="s">
        <v>43</v>
      </c>
      <c r="C22" s="79" t="s">
        <v>26</v>
      </c>
      <c r="D22" s="70">
        <v>6.1233174408464208</v>
      </c>
      <c r="E22" s="71">
        <v>4.9569738548199496</v>
      </c>
      <c r="F22" s="71">
        <v>5.604551637011852</v>
      </c>
      <c r="G22" s="71">
        <v>5.0170801645293324</v>
      </c>
      <c r="H22" s="72">
        <v>5.4148442518943085</v>
      </c>
      <c r="I22" s="72">
        <v>5.4840601183947939</v>
      </c>
      <c r="J22" s="73">
        <v>5.456388822153599</v>
      </c>
      <c r="K22" s="73">
        <v>5.0297624891066306</v>
      </c>
      <c r="L22" s="73">
        <v>5.5256840165509402</v>
      </c>
      <c r="M22" s="72">
        <v>5.3732120139674606</v>
      </c>
      <c r="N22" s="70">
        <v>2.76391344108076</v>
      </c>
      <c r="O22" s="71">
        <v>-5.2571310641867086</v>
      </c>
      <c r="P22" s="71">
        <v>-5.5999944654777494</v>
      </c>
      <c r="Q22" s="71">
        <v>-6.633820574324119</v>
      </c>
      <c r="R22" s="72">
        <v>-3.7837227962859998</v>
      </c>
      <c r="S22" s="74">
        <v>-0.74324887798614725</v>
      </c>
      <c r="T22" s="75">
        <v>4.3554579326113014</v>
      </c>
      <c r="U22" s="75">
        <v>3.3561178512126304</v>
      </c>
      <c r="V22" s="75">
        <v>3.8199997421036471</v>
      </c>
      <c r="W22" s="76">
        <v>2.66</v>
      </c>
      <c r="X22" s="74">
        <v>1.78</v>
      </c>
      <c r="Y22" s="75">
        <v>4.63</v>
      </c>
      <c r="Z22" s="75">
        <v>6.2</v>
      </c>
      <c r="AA22" s="75">
        <v>6.5</v>
      </c>
      <c r="AB22" s="77">
        <v>4.8</v>
      </c>
      <c r="AC22" s="74">
        <v>7.06</v>
      </c>
      <c r="AD22" s="75">
        <v>7.46</v>
      </c>
      <c r="AE22" s="75">
        <v>7.75</v>
      </c>
      <c r="AF22" s="75">
        <v>7.71</v>
      </c>
      <c r="AG22" s="77">
        <v>7.5</v>
      </c>
      <c r="AI22" s="70">
        <f>Tabel!AI22</f>
        <v>6.1233174408464208</v>
      </c>
      <c r="AJ22" s="71">
        <f>Tabel!AJ22</f>
        <v>4.9569738548199496</v>
      </c>
      <c r="AK22" s="71">
        <f>Tabel!AK22</f>
        <v>5.604551637011852</v>
      </c>
      <c r="AL22" s="71">
        <f>Tabel!AL22</f>
        <v>5.0170801645293324</v>
      </c>
      <c r="AM22" s="72">
        <f>Tabel!AM22</f>
        <v>5.4148442518943085</v>
      </c>
      <c r="AN22" s="72">
        <f>Tabel!AN22</f>
        <v>5.4840601183947939</v>
      </c>
      <c r="AO22" s="73">
        <f>Tabel!AO22</f>
        <v>5.456388822153599</v>
      </c>
      <c r="AP22" s="73">
        <f>Tabel!AP22</f>
        <v>5.0297624891066306</v>
      </c>
      <c r="AQ22" s="73">
        <f>Tabel!AQ22</f>
        <v>5.5256840165509402</v>
      </c>
      <c r="AR22" s="72">
        <f>Tabel!AR22</f>
        <v>5.3732120139674606</v>
      </c>
      <c r="AS22" s="70">
        <f>Tabel!AS22</f>
        <v>2.76391344108076</v>
      </c>
      <c r="AT22" s="71">
        <f>Tabel!AT22</f>
        <v>-5.2571310641867086</v>
      </c>
      <c r="AU22" s="71">
        <f>Tabel!AU22</f>
        <v>-5.5999944654777494</v>
      </c>
      <c r="AV22" s="71">
        <f>Tabel!AV22</f>
        <v>-6.633820574324119</v>
      </c>
      <c r="AW22" s="72">
        <f>Tabel!AW22</f>
        <v>-3.7837227962859998</v>
      </c>
      <c r="AX22" s="74">
        <f>Tabel!AX22</f>
        <v>-0.74</v>
      </c>
      <c r="AY22" s="75">
        <f>Tabel!AY22</f>
        <v>4.3600000000000003</v>
      </c>
      <c r="AZ22" s="75">
        <f>Tabel!AZ22</f>
        <v>3.36</v>
      </c>
      <c r="BA22" s="75">
        <f>Tabel!BA22</f>
        <v>3.82</v>
      </c>
      <c r="BB22" s="74">
        <f>Tabel!BC22</f>
        <v>1.78</v>
      </c>
      <c r="BC22" s="75">
        <f>Tabel!BD22</f>
        <v>4.63</v>
      </c>
      <c r="BD22" s="75">
        <f>Tabel!BE22</f>
        <v>6.2</v>
      </c>
      <c r="BE22" s="75">
        <f>Tabel!BF22</f>
        <v>6.5</v>
      </c>
      <c r="BF22" s="74">
        <f>Tabel!BH22</f>
        <v>7.05</v>
      </c>
      <c r="BG22" s="75">
        <f>Tabel!BI22</f>
        <v>7.45</v>
      </c>
      <c r="BH22" s="75">
        <f>Tabel!BJ22</f>
        <v>7.74</v>
      </c>
      <c r="BI22" s="75">
        <f>Tabel!BK22</f>
        <v>7.7</v>
      </c>
      <c r="BK22" s="74">
        <f t="shared" si="6"/>
        <v>3.2488779861472583E-3</v>
      </c>
      <c r="BL22" s="75">
        <f t="shared" si="7"/>
        <v>4.5420673886988894E-3</v>
      </c>
      <c r="BM22" s="75">
        <f t="shared" si="8"/>
        <v>3.8821487873694771E-3</v>
      </c>
      <c r="BN22" s="75">
        <f t="shared" si="9"/>
        <v>2.5789635271777911E-7</v>
      </c>
      <c r="BO22" s="76" t="e">
        <f>#REF!-W22</f>
        <v>#REF!</v>
      </c>
      <c r="BP22" s="74">
        <f t="shared" si="10"/>
        <v>0</v>
      </c>
      <c r="BQ22" s="75">
        <f t="shared" si="11"/>
        <v>0</v>
      </c>
      <c r="BR22" s="75">
        <f t="shared" si="12"/>
        <v>0</v>
      </c>
      <c r="BS22" s="75">
        <f t="shared" si="13"/>
        <v>0</v>
      </c>
      <c r="BT22" s="77" t="e">
        <f>#REF!-AB22</f>
        <v>#REF!</v>
      </c>
      <c r="BU22" s="74">
        <f t="shared" si="14"/>
        <v>-9.9999999999997868E-3</v>
      </c>
      <c r="BV22" s="75">
        <f t="shared" si="15"/>
        <v>-9.9999999999997868E-3</v>
      </c>
      <c r="BW22" s="75">
        <f t="shared" si="16"/>
        <v>-9.9999999999997868E-3</v>
      </c>
      <c r="BX22" s="75">
        <f t="shared" si="17"/>
        <v>-9.9999999999997868E-3</v>
      </c>
      <c r="BY22" s="77" t="e">
        <f>#REF!-AG22</f>
        <v>#REF!</v>
      </c>
    </row>
    <row r="23" spans="2:77" x14ac:dyDescent="0.3">
      <c r="B23" s="78" t="s">
        <v>44</v>
      </c>
      <c r="C23" s="79" t="s">
        <v>26</v>
      </c>
      <c r="D23" s="70">
        <v>5.8607687118291238</v>
      </c>
      <c r="E23" s="71">
        <v>5.4334850221803492</v>
      </c>
      <c r="F23" s="71">
        <v>5.7984718135931814</v>
      </c>
      <c r="G23" s="71">
        <v>5.4567705822338581</v>
      </c>
      <c r="H23" s="72">
        <v>5.6330066237642313</v>
      </c>
      <c r="I23" s="72">
        <v>5.1829712201584215</v>
      </c>
      <c r="J23" s="73">
        <v>5.3352625176672746</v>
      </c>
      <c r="K23" s="73">
        <v>4.4388137881315544</v>
      </c>
      <c r="L23" s="73">
        <v>4.1710094807403664</v>
      </c>
      <c r="M23" s="72">
        <v>4.7614095009431736</v>
      </c>
      <c r="N23" s="70">
        <v>2.3882549312276353</v>
      </c>
      <c r="O23" s="71">
        <v>-6.7036167535335096</v>
      </c>
      <c r="P23" s="71">
        <v>-3.78234307618591</v>
      </c>
      <c r="Q23" s="71">
        <v>-3.915152834146582</v>
      </c>
      <c r="R23" s="72">
        <v>-3.0718825280702049</v>
      </c>
      <c r="S23" s="74">
        <v>-1.2539766016328855</v>
      </c>
      <c r="T23" s="75">
        <v>6.6207361085701848</v>
      </c>
      <c r="U23" s="75">
        <v>1.9266472657101019</v>
      </c>
      <c r="V23" s="75">
        <v>4.1094804954041848</v>
      </c>
      <c r="W23" s="76">
        <v>2.81</v>
      </c>
      <c r="X23" s="74">
        <v>3.57</v>
      </c>
      <c r="Y23" s="75">
        <v>4.6500000000000004</v>
      </c>
      <c r="Z23" s="75">
        <v>5.73</v>
      </c>
      <c r="AA23" s="75">
        <v>5.66</v>
      </c>
      <c r="AB23" s="77">
        <v>4.93</v>
      </c>
      <c r="AC23" s="74">
        <v>6.05</v>
      </c>
      <c r="AD23" s="75">
        <v>6.05</v>
      </c>
      <c r="AE23" s="75">
        <v>6.13</v>
      </c>
      <c r="AF23" s="75">
        <v>5.76</v>
      </c>
      <c r="AG23" s="77">
        <v>5.99</v>
      </c>
      <c r="AI23" s="70">
        <f>Tabel!AI23</f>
        <v>5.8607687118291238</v>
      </c>
      <c r="AJ23" s="71">
        <f>Tabel!AJ23</f>
        <v>5.4334850221803492</v>
      </c>
      <c r="AK23" s="71">
        <f>Tabel!AK23</f>
        <v>5.7984718135931814</v>
      </c>
      <c r="AL23" s="71">
        <f>Tabel!AL23</f>
        <v>5.4567705822338581</v>
      </c>
      <c r="AM23" s="72">
        <f>Tabel!AM23</f>
        <v>5.6330066237642313</v>
      </c>
      <c r="AN23" s="72">
        <f>Tabel!AN23</f>
        <v>5.1829712201584215</v>
      </c>
      <c r="AO23" s="73">
        <f>Tabel!AO23</f>
        <v>5.3352625176672746</v>
      </c>
      <c r="AP23" s="73">
        <f>Tabel!AP23</f>
        <v>4.4388137881315544</v>
      </c>
      <c r="AQ23" s="73">
        <f>Tabel!AQ23</f>
        <v>4.1710094807403664</v>
      </c>
      <c r="AR23" s="72">
        <f>Tabel!AR23</f>
        <v>4.7614095009431736</v>
      </c>
      <c r="AS23" s="70">
        <f>Tabel!AS23</f>
        <v>2.3882549312276353</v>
      </c>
      <c r="AT23" s="71">
        <f>Tabel!AT23</f>
        <v>-6.7036167535335096</v>
      </c>
      <c r="AU23" s="71">
        <f>Tabel!AU23</f>
        <v>-3.78234307618591</v>
      </c>
      <c r="AV23" s="71">
        <f>Tabel!AV23</f>
        <v>-3.915152834146582</v>
      </c>
      <c r="AW23" s="72">
        <f>Tabel!AW23</f>
        <v>-3.0718825280702049</v>
      </c>
      <c r="AX23" s="74">
        <f>Tabel!AX23</f>
        <v>-1.25</v>
      </c>
      <c r="AY23" s="75">
        <f>Tabel!AY23</f>
        <v>6.62</v>
      </c>
      <c r="AZ23" s="75">
        <f>Tabel!AZ23</f>
        <v>1.93</v>
      </c>
      <c r="BA23" s="75">
        <f>Tabel!BA23</f>
        <v>4.1100000000000003</v>
      </c>
      <c r="BB23" s="74">
        <f>Tabel!BC23</f>
        <v>3.57</v>
      </c>
      <c r="BC23" s="75">
        <f>Tabel!BD23</f>
        <v>4.6500000000000004</v>
      </c>
      <c r="BD23" s="75">
        <f>Tabel!BE23</f>
        <v>5.73</v>
      </c>
      <c r="BE23" s="75">
        <f>Tabel!BF23</f>
        <v>5.66</v>
      </c>
      <c r="BF23" s="74">
        <f>Tabel!BH23</f>
        <v>6.04</v>
      </c>
      <c r="BG23" s="75">
        <f>Tabel!BI23</f>
        <v>6.04</v>
      </c>
      <c r="BH23" s="75">
        <f>Tabel!BJ23</f>
        <v>6.12</v>
      </c>
      <c r="BI23" s="75">
        <f>Tabel!BK23</f>
        <v>5.75</v>
      </c>
      <c r="BK23" s="74">
        <f t="shared" si="6"/>
        <v>3.9766016328854903E-3</v>
      </c>
      <c r="BL23" s="75">
        <f t="shared" si="7"/>
        <v>-7.3610857018469034E-4</v>
      </c>
      <c r="BM23" s="75">
        <f t="shared" si="8"/>
        <v>3.3527342898980184E-3</v>
      </c>
      <c r="BN23" s="75">
        <f t="shared" si="9"/>
        <v>5.19504595815512E-4</v>
      </c>
      <c r="BO23" s="76" t="e">
        <f>#REF!-W23</f>
        <v>#REF!</v>
      </c>
      <c r="BP23" s="74">
        <f t="shared" si="10"/>
        <v>0</v>
      </c>
      <c r="BQ23" s="75">
        <f t="shared" si="11"/>
        <v>0</v>
      </c>
      <c r="BR23" s="75">
        <f t="shared" si="12"/>
        <v>0</v>
      </c>
      <c r="BS23" s="75">
        <f t="shared" si="13"/>
        <v>0</v>
      </c>
      <c r="BT23" s="77" t="e">
        <f>#REF!-AB23</f>
        <v>#REF!</v>
      </c>
      <c r="BU23" s="74">
        <f t="shared" si="14"/>
        <v>-9.9999999999997868E-3</v>
      </c>
      <c r="BV23" s="75">
        <f t="shared" si="15"/>
        <v>-9.9999999999997868E-3</v>
      </c>
      <c r="BW23" s="75">
        <f t="shared" si="16"/>
        <v>-9.9999999999997868E-3</v>
      </c>
      <c r="BX23" s="75">
        <f t="shared" si="17"/>
        <v>-9.9999999999997868E-3</v>
      </c>
      <c r="BY23" s="77" t="e">
        <f>#REF!-AG23</f>
        <v>#REF!</v>
      </c>
    </row>
    <row r="24" spans="2:77" x14ac:dyDescent="0.3">
      <c r="B24" s="80" t="s">
        <v>45</v>
      </c>
      <c r="C24" s="79" t="s">
        <v>26</v>
      </c>
      <c r="D24" s="70">
        <v>5.51610372113403</v>
      </c>
      <c r="E24" s="71">
        <v>5.0989018452702712</v>
      </c>
      <c r="F24" s="71">
        <v>5.4925425998619986</v>
      </c>
      <c r="G24" s="71">
        <v>5.51269603646434</v>
      </c>
      <c r="H24" s="72">
        <v>5.4050730520790733</v>
      </c>
      <c r="I24" s="72">
        <v>4.9149196901746413</v>
      </c>
      <c r="J24" s="73">
        <v>5.0145303901564304</v>
      </c>
      <c r="K24" s="73">
        <v>4.2296183929558699</v>
      </c>
      <c r="L24" s="73">
        <v>4.2247922484909033</v>
      </c>
      <c r="M24" s="72">
        <v>4.5886701068967826</v>
      </c>
      <c r="N24" s="70">
        <v>2.2673959269002748</v>
      </c>
      <c r="O24" s="71">
        <v>-6.3176065830153751</v>
      </c>
      <c r="P24" s="71">
        <v>-3.5846032350831307</v>
      </c>
      <c r="Q24" s="71">
        <v>-3.9359330028146493</v>
      </c>
      <c r="R24" s="72">
        <v>-2.953199819637145</v>
      </c>
      <c r="S24" s="74">
        <v>-1.1837675244686847</v>
      </c>
      <c r="T24" s="75">
        <v>6.1484629421835741</v>
      </c>
      <c r="U24" s="75">
        <v>1.8203044390344454</v>
      </c>
      <c r="V24" s="75">
        <v>4.0586239113590841</v>
      </c>
      <c r="W24" s="76">
        <v>2.67</v>
      </c>
      <c r="X24" s="74">
        <v>3.36</v>
      </c>
      <c r="Y24" s="75">
        <v>4.3</v>
      </c>
      <c r="Z24" s="75">
        <v>5.33</v>
      </c>
      <c r="AA24" s="75">
        <v>5.55</v>
      </c>
      <c r="AB24" s="77">
        <v>4.6500000000000004</v>
      </c>
      <c r="AC24" s="74">
        <v>5.63</v>
      </c>
      <c r="AD24" s="75">
        <v>5.57</v>
      </c>
      <c r="AE24" s="75">
        <v>5.72</v>
      </c>
      <c r="AF24" s="75">
        <v>5.67</v>
      </c>
      <c r="AG24" s="77">
        <v>5.65</v>
      </c>
      <c r="AI24" s="70">
        <f>Tabel!AI24</f>
        <v>5.51610372113403</v>
      </c>
      <c r="AJ24" s="71">
        <f>Tabel!AJ24</f>
        <v>5.0989018452702712</v>
      </c>
      <c r="AK24" s="71">
        <f>Tabel!AK24</f>
        <v>5.4925425998619986</v>
      </c>
      <c r="AL24" s="71">
        <f>Tabel!AL24</f>
        <v>5.51269603646434</v>
      </c>
      <c r="AM24" s="72">
        <f>Tabel!AM24</f>
        <v>5.4050730520790733</v>
      </c>
      <c r="AN24" s="72">
        <f>Tabel!AN24</f>
        <v>4.9149196901746413</v>
      </c>
      <c r="AO24" s="73">
        <f>Tabel!AO24</f>
        <v>5.0145303901564304</v>
      </c>
      <c r="AP24" s="73">
        <f>Tabel!AP24</f>
        <v>4.2296183929558699</v>
      </c>
      <c r="AQ24" s="73">
        <f>Tabel!AQ24</f>
        <v>4.2247922484909033</v>
      </c>
      <c r="AR24" s="72">
        <f>Tabel!AR24</f>
        <v>4.5886701068967826</v>
      </c>
      <c r="AS24" s="70">
        <f>Tabel!AS24</f>
        <v>2.2673959269002748</v>
      </c>
      <c r="AT24" s="71">
        <f>Tabel!AT24</f>
        <v>-6.3176065830153751</v>
      </c>
      <c r="AU24" s="71">
        <f>Tabel!AU24</f>
        <v>-3.5846032350831307</v>
      </c>
      <c r="AV24" s="71">
        <f>Tabel!AV24</f>
        <v>-3.9359330028146493</v>
      </c>
      <c r="AW24" s="72">
        <f>Tabel!AW24</f>
        <v>-2.953199819637145</v>
      </c>
      <c r="AX24" s="74">
        <f>Tabel!AX24</f>
        <v>-1.18</v>
      </c>
      <c r="AY24" s="75">
        <f>Tabel!AY24</f>
        <v>6.15</v>
      </c>
      <c r="AZ24" s="75">
        <f>Tabel!AZ24</f>
        <v>1.82</v>
      </c>
      <c r="BA24" s="75">
        <f>Tabel!BA24</f>
        <v>4.0599999999999996</v>
      </c>
      <c r="BB24" s="74">
        <f>Tabel!BC24</f>
        <v>3.36</v>
      </c>
      <c r="BC24" s="75">
        <f>Tabel!BD24</f>
        <v>4.3</v>
      </c>
      <c r="BD24" s="75">
        <f>Tabel!BE24</f>
        <v>5.33</v>
      </c>
      <c r="BE24" s="75">
        <f>Tabel!BF24</f>
        <v>5.55</v>
      </c>
      <c r="BF24" s="74">
        <f>Tabel!BH24</f>
        <v>5.62</v>
      </c>
      <c r="BG24" s="75">
        <f>Tabel!BI24</f>
        <v>5.56</v>
      </c>
      <c r="BH24" s="75">
        <f>Tabel!BJ24</f>
        <v>5.72</v>
      </c>
      <c r="BI24" s="75">
        <f>Tabel!BK24</f>
        <v>5.66</v>
      </c>
      <c r="BK24" s="74">
        <f t="shared" si="6"/>
        <v>3.7675244686847797E-3</v>
      </c>
      <c r="BL24" s="75">
        <f t="shared" si="7"/>
        <v>1.5370578164262128E-3</v>
      </c>
      <c r="BM24" s="75">
        <f t="shared" si="8"/>
        <v>-3.0443903444532516E-4</v>
      </c>
      <c r="BN24" s="75">
        <f t="shared" si="9"/>
        <v>1.3760886409155404E-3</v>
      </c>
      <c r="BO24" s="76" t="e">
        <f>#REF!-W24</f>
        <v>#REF!</v>
      </c>
      <c r="BP24" s="74">
        <f t="shared" si="10"/>
        <v>0</v>
      </c>
      <c r="BQ24" s="75">
        <f t="shared" si="11"/>
        <v>0</v>
      </c>
      <c r="BR24" s="75">
        <f t="shared" si="12"/>
        <v>0</v>
      </c>
      <c r="BS24" s="75">
        <f t="shared" si="13"/>
        <v>0</v>
      </c>
      <c r="BT24" s="77" t="e">
        <f>#REF!-AB24</f>
        <v>#REF!</v>
      </c>
      <c r="BU24" s="74">
        <f t="shared" si="14"/>
        <v>-9.9999999999997868E-3</v>
      </c>
      <c r="BV24" s="75">
        <f t="shared" si="15"/>
        <v>-1.0000000000000675E-2</v>
      </c>
      <c r="BW24" s="75">
        <f t="shared" si="16"/>
        <v>0</v>
      </c>
      <c r="BX24" s="75">
        <f t="shared" si="17"/>
        <v>-9.9999999999997868E-3</v>
      </c>
      <c r="BY24" s="77" t="e">
        <f>#REF!-AG24</f>
        <v>#REF!</v>
      </c>
    </row>
    <row r="25" spans="2:77" x14ac:dyDescent="0.3">
      <c r="B25" s="80" t="s">
        <v>46</v>
      </c>
      <c r="C25" s="79" t="s">
        <v>26</v>
      </c>
      <c r="D25" s="70">
        <v>0.3505705276811687</v>
      </c>
      <c r="E25" s="71">
        <v>0.9824945709686741</v>
      </c>
      <c r="F25" s="71">
        <v>-2.1241794882158202E-2</v>
      </c>
      <c r="G25" s="71">
        <v>1.5300697542084625</v>
      </c>
      <c r="H25" s="72">
        <v>0.71105205181020803</v>
      </c>
      <c r="I25" s="72">
        <v>-0.28981520718854298</v>
      </c>
      <c r="J25" s="73">
        <v>-0.85487606662342075</v>
      </c>
      <c r="K25" s="73">
        <v>-0.36542383286367236</v>
      </c>
      <c r="L25" s="73">
        <v>-1.0650095894190692</v>
      </c>
      <c r="M25" s="72">
        <v>-0.64662138758191223</v>
      </c>
      <c r="N25" s="70">
        <v>-0.41817671460129224</v>
      </c>
      <c r="O25" s="71">
        <v>0.24951775589616471</v>
      </c>
      <c r="P25" s="71">
        <v>-1.5332562660931615</v>
      </c>
      <c r="Q25" s="71">
        <v>-1.1282136962362219</v>
      </c>
      <c r="R25" s="72">
        <v>-0.71805122570192459</v>
      </c>
      <c r="S25" s="74">
        <v>0.40024554881705482</v>
      </c>
      <c r="T25" s="75">
        <v>-0.38349810235733339</v>
      </c>
      <c r="U25" s="75">
        <v>0.57272995703362739</v>
      </c>
      <c r="V25" s="75">
        <v>0.22901674909910918</v>
      </c>
      <c r="W25" s="76">
        <v>0.25</v>
      </c>
      <c r="X25" s="74">
        <v>0.37</v>
      </c>
      <c r="Y25" s="75">
        <v>0.18</v>
      </c>
      <c r="Z25" s="75">
        <v>-0.08</v>
      </c>
      <c r="AA25" s="75">
        <v>-0.35</v>
      </c>
      <c r="AB25" s="77">
        <v>0.02</v>
      </c>
      <c r="AC25" s="74">
        <v>-0.43</v>
      </c>
      <c r="AD25" s="75">
        <v>-0.3</v>
      </c>
      <c r="AE25" s="75">
        <v>-0.32</v>
      </c>
      <c r="AF25" s="75">
        <v>-0.41</v>
      </c>
      <c r="AG25" s="77">
        <v>-0.37</v>
      </c>
      <c r="AI25" s="70">
        <f>Tabel!AI25</f>
        <v>0.3505705276811687</v>
      </c>
      <c r="AJ25" s="71">
        <f>Tabel!AJ25</f>
        <v>0.9824945709686741</v>
      </c>
      <c r="AK25" s="71">
        <f>Tabel!AK25</f>
        <v>-2.1241794882158202E-2</v>
      </c>
      <c r="AL25" s="71">
        <f>Tabel!AL25</f>
        <v>1.5300697542084625</v>
      </c>
      <c r="AM25" s="72">
        <f>Tabel!AM25</f>
        <v>0.71105205180990005</v>
      </c>
      <c r="AN25" s="72">
        <f>Tabel!AN25</f>
        <v>-0.2898152071885729</v>
      </c>
      <c r="AO25" s="73">
        <f>Tabel!AO25</f>
        <v>-0.85487606662278248</v>
      </c>
      <c r="AP25" s="73">
        <f>Tabel!AP25</f>
        <v>-0.36542383286271374</v>
      </c>
      <c r="AQ25" s="73">
        <f>Tabel!AQ25</f>
        <v>-1.0650095894164009</v>
      </c>
      <c r="AR25" s="72">
        <f>Tabel!AR25</f>
        <v>-0.64662138758083809</v>
      </c>
      <c r="AS25" s="70">
        <f>Tabel!AS25</f>
        <v>-0.41817671459662753</v>
      </c>
      <c r="AT25" s="71">
        <f>Tabel!AT25</f>
        <v>0.24951775590278077</v>
      </c>
      <c r="AU25" s="71">
        <f>Tabel!AU25</f>
        <v>-1.5332562660155247</v>
      </c>
      <c r="AV25" s="71">
        <f>Tabel!AV25</f>
        <v>-1.1282136961231468</v>
      </c>
      <c r="AW25" s="72">
        <f>Tabel!AW25</f>
        <v>-0.71805122565056168</v>
      </c>
      <c r="AX25" s="74">
        <f>Tabel!AX25</f>
        <v>0.4</v>
      </c>
      <c r="AY25" s="75">
        <f>Tabel!AY25</f>
        <v>-0.38</v>
      </c>
      <c r="AZ25" s="75">
        <f>Tabel!AZ25</f>
        <v>0.56999999999999995</v>
      </c>
      <c r="BA25" s="75">
        <f>Tabel!BA25</f>
        <v>0.37</v>
      </c>
      <c r="BB25" s="74">
        <f>Tabel!BC25</f>
        <v>0.37</v>
      </c>
      <c r="BC25" s="75">
        <f>Tabel!BD25</f>
        <v>0.18</v>
      </c>
      <c r="BD25" s="75">
        <f>Tabel!BE25</f>
        <v>-0.08</v>
      </c>
      <c r="BE25" s="75">
        <f>Tabel!BF25</f>
        <v>-0.35</v>
      </c>
      <c r="BF25" s="74">
        <f>Tabel!BH25</f>
        <v>-0.43</v>
      </c>
      <c r="BG25" s="75">
        <f>Tabel!BI25</f>
        <v>-0.31</v>
      </c>
      <c r="BH25" s="75">
        <f>Tabel!BJ25</f>
        <v>-0.32</v>
      </c>
      <c r="BI25" s="75">
        <f>Tabel!BK25</f>
        <v>-0.41</v>
      </c>
      <c r="BK25" s="74">
        <f t="shared" si="6"/>
        <v>-2.4554881705479703E-4</v>
      </c>
      <c r="BL25" s="75">
        <f t="shared" si="7"/>
        <v>3.498102357333388E-3</v>
      </c>
      <c r="BM25" s="75">
        <f t="shared" si="8"/>
        <v>-2.7299570336274392E-3</v>
      </c>
      <c r="BN25" s="75">
        <f t="shared" si="9"/>
        <v>0.14098325090089081</v>
      </c>
      <c r="BO25" s="76" t="e">
        <f>#REF!-W25</f>
        <v>#REF!</v>
      </c>
      <c r="BP25" s="74">
        <f t="shared" si="10"/>
        <v>0</v>
      </c>
      <c r="BQ25" s="75">
        <f t="shared" si="11"/>
        <v>0</v>
      </c>
      <c r="BR25" s="75">
        <f t="shared" si="12"/>
        <v>0</v>
      </c>
      <c r="BS25" s="75">
        <f t="shared" si="13"/>
        <v>0</v>
      </c>
      <c r="BT25" s="77" t="e">
        <f>#REF!-AB25</f>
        <v>#REF!</v>
      </c>
      <c r="BU25" s="74">
        <f t="shared" si="14"/>
        <v>0</v>
      </c>
      <c r="BV25" s="75">
        <f t="shared" si="15"/>
        <v>-1.0000000000000009E-2</v>
      </c>
      <c r="BW25" s="75">
        <f t="shared" si="16"/>
        <v>0</v>
      </c>
      <c r="BX25" s="75">
        <f t="shared" si="17"/>
        <v>0</v>
      </c>
      <c r="BY25" s="77" t="e">
        <f>#REF!-AG25</f>
        <v>#REF!</v>
      </c>
    </row>
    <row r="26" spans="2:77" x14ac:dyDescent="0.3">
      <c r="B26" s="78" t="s">
        <v>47</v>
      </c>
      <c r="C26" s="79" t="s">
        <v>26</v>
      </c>
      <c r="D26" s="70">
        <v>5.7587618232136464</v>
      </c>
      <c r="E26" s="71">
        <v>7.4243996452495935</v>
      </c>
      <c r="F26" s="71">
        <v>8.2987777986181186</v>
      </c>
      <c r="G26" s="71">
        <v>4.6304895705055173</v>
      </c>
      <c r="H26" s="72">
        <v>6.5141438796737674</v>
      </c>
      <c r="I26" s="72">
        <v>-1.4627761688125247</v>
      </c>
      <c r="J26" s="73">
        <v>-1.8388830860599228</v>
      </c>
      <c r="K26" s="73">
        <v>0.11524849223243905</v>
      </c>
      <c r="L26" s="73">
        <v>-0.37893780042746528</v>
      </c>
      <c r="M26" s="72">
        <v>-0.86229639780493983</v>
      </c>
      <c r="N26" s="70">
        <v>0.36395781617241596</v>
      </c>
      <c r="O26" s="71">
        <v>-12.015520286903197</v>
      </c>
      <c r="P26" s="71">
        <v>-11.657055035348762</v>
      </c>
      <c r="Q26" s="71">
        <v>-7.211672497138423</v>
      </c>
      <c r="R26" s="72">
        <v>-7.7047247045490934</v>
      </c>
      <c r="S26" s="74">
        <v>7.0914184207078819</v>
      </c>
      <c r="T26" s="75">
        <v>31.979357194989689</v>
      </c>
      <c r="U26" s="75">
        <v>29.15957788841763</v>
      </c>
      <c r="V26" s="75">
        <v>22.780015558342413</v>
      </c>
      <c r="W26" s="76">
        <v>22.36</v>
      </c>
      <c r="X26" s="74">
        <v>15.06</v>
      </c>
      <c r="Y26" s="75">
        <v>4.75</v>
      </c>
      <c r="Z26" s="75">
        <v>4.72</v>
      </c>
      <c r="AA26" s="75">
        <v>5.29</v>
      </c>
      <c r="AB26" s="77">
        <v>7.24</v>
      </c>
      <c r="AC26" s="74">
        <v>6.46</v>
      </c>
      <c r="AD26" s="75">
        <v>6.65</v>
      </c>
      <c r="AE26" s="75">
        <v>6.83</v>
      </c>
      <c r="AF26" s="75">
        <v>7.11</v>
      </c>
      <c r="AG26" s="77">
        <v>6.77</v>
      </c>
      <c r="AI26" s="70">
        <f>Tabel!AI26</f>
        <v>5.7587618232136464</v>
      </c>
      <c r="AJ26" s="71">
        <f>Tabel!AJ26</f>
        <v>7.4243996452495935</v>
      </c>
      <c r="AK26" s="71">
        <f>Tabel!AK26</f>
        <v>8.2987777986181186</v>
      </c>
      <c r="AL26" s="71">
        <f>Tabel!AL26</f>
        <v>4.6304895705055173</v>
      </c>
      <c r="AM26" s="72">
        <f>Tabel!AM26</f>
        <v>6.5141438796737674</v>
      </c>
      <c r="AN26" s="72">
        <f>Tabel!AN26</f>
        <v>-1.4627761688125247</v>
      </c>
      <c r="AO26" s="73">
        <f>Tabel!AO26</f>
        <v>-1.8388830860599228</v>
      </c>
      <c r="AP26" s="73">
        <f>Tabel!AP26</f>
        <v>0.11524849223243905</v>
      </c>
      <c r="AQ26" s="73">
        <f>Tabel!AQ26</f>
        <v>-0.37893780042746528</v>
      </c>
      <c r="AR26" s="72">
        <f>Tabel!AR26</f>
        <v>-0.86229639780493983</v>
      </c>
      <c r="AS26" s="70">
        <f>Tabel!AS26</f>
        <v>0.36395781617241596</v>
      </c>
      <c r="AT26" s="71">
        <f>Tabel!AT26</f>
        <v>-12.015520286903197</v>
      </c>
      <c r="AU26" s="71">
        <f>Tabel!AU26</f>
        <v>-11.657055035348762</v>
      </c>
      <c r="AV26" s="71">
        <f>Tabel!AV26</f>
        <v>-7.211672497138423</v>
      </c>
      <c r="AW26" s="72">
        <f>Tabel!AW26</f>
        <v>-7.7047247045490934</v>
      </c>
      <c r="AX26" s="74">
        <f>Tabel!AX26</f>
        <v>7.09</v>
      </c>
      <c r="AY26" s="75">
        <f>Tabel!AY26</f>
        <v>31.98</v>
      </c>
      <c r="AZ26" s="75">
        <f>Tabel!AZ26</f>
        <v>29.16</v>
      </c>
      <c r="BA26" s="75">
        <f>Tabel!BA26</f>
        <v>22.73</v>
      </c>
      <c r="BB26" s="74">
        <f>Tabel!BC26</f>
        <v>15.06</v>
      </c>
      <c r="BC26" s="75">
        <f>Tabel!BD26</f>
        <v>4.75</v>
      </c>
      <c r="BD26" s="75">
        <f>Tabel!BE26</f>
        <v>4.72</v>
      </c>
      <c r="BE26" s="75">
        <f>Tabel!BF26</f>
        <v>5.29</v>
      </c>
      <c r="BF26" s="74">
        <f>Tabel!BH26</f>
        <v>6.45</v>
      </c>
      <c r="BG26" s="75">
        <f>Tabel!BI26</f>
        <v>6.64</v>
      </c>
      <c r="BH26" s="75">
        <f>Tabel!BJ26</f>
        <v>6.82</v>
      </c>
      <c r="BI26" s="75">
        <f>Tabel!BK26</f>
        <v>7.11</v>
      </c>
      <c r="BK26" s="74">
        <f t="shared" si="6"/>
        <v>-1.4184207078820066E-3</v>
      </c>
      <c r="BL26" s="75">
        <f t="shared" si="7"/>
        <v>6.428050103117755E-4</v>
      </c>
      <c r="BM26" s="75">
        <f t="shared" si="8"/>
        <v>4.2211158237037694E-4</v>
      </c>
      <c r="BN26" s="75">
        <f t="shared" si="9"/>
        <v>-5.0015558342412447E-2</v>
      </c>
      <c r="BO26" s="76" t="e">
        <f>#REF!-W26</f>
        <v>#REF!</v>
      </c>
      <c r="BP26" s="74">
        <f t="shared" si="10"/>
        <v>0</v>
      </c>
      <c r="BQ26" s="75">
        <f t="shared" si="11"/>
        <v>0</v>
      </c>
      <c r="BR26" s="75">
        <f t="shared" si="12"/>
        <v>0</v>
      </c>
      <c r="BS26" s="75">
        <f t="shared" si="13"/>
        <v>0</v>
      </c>
      <c r="BT26" s="77" t="e">
        <f>#REF!-AB26</f>
        <v>#REF!</v>
      </c>
      <c r="BU26" s="74">
        <f t="shared" si="14"/>
        <v>-9.9999999999997868E-3</v>
      </c>
      <c r="BV26" s="75">
        <f t="shared" si="15"/>
        <v>-1.0000000000000675E-2</v>
      </c>
      <c r="BW26" s="75">
        <f t="shared" si="16"/>
        <v>-9.9999999999997868E-3</v>
      </c>
      <c r="BX26" s="75">
        <f t="shared" si="17"/>
        <v>0</v>
      </c>
      <c r="BY26" s="77" t="e">
        <f>#REF!-AG26</f>
        <v>#REF!</v>
      </c>
    </row>
    <row r="27" spans="2:77" x14ac:dyDescent="0.3">
      <c r="B27" s="78" t="s">
        <v>48</v>
      </c>
      <c r="C27" s="79" t="s">
        <v>26</v>
      </c>
      <c r="D27" s="70">
        <v>12.544299095013173</v>
      </c>
      <c r="E27" s="71">
        <v>15.199976885460217</v>
      </c>
      <c r="F27" s="71">
        <v>14.160103046558973</v>
      </c>
      <c r="G27" s="71">
        <v>7.3730885851890093</v>
      </c>
      <c r="H27" s="72">
        <v>12.136012310954627</v>
      </c>
      <c r="I27" s="72">
        <v>-6.4698556333424762</v>
      </c>
      <c r="J27" s="73">
        <v>-6.726655585475271</v>
      </c>
      <c r="K27" s="73">
        <v>-8.343824005873131</v>
      </c>
      <c r="L27" s="73">
        <v>-7.8988103218732135</v>
      </c>
      <c r="M27" s="72">
        <v>-7.3942733933777163</v>
      </c>
      <c r="N27" s="70">
        <v>-3.6161559437747002</v>
      </c>
      <c r="O27" s="71">
        <v>-18.290306481019371</v>
      </c>
      <c r="P27" s="71">
        <v>-23.003167224743549</v>
      </c>
      <c r="Q27" s="71">
        <v>-13.517061000201394</v>
      </c>
      <c r="R27" s="72">
        <v>-14.712534456641635</v>
      </c>
      <c r="S27" s="74">
        <v>5.378690686167559</v>
      </c>
      <c r="T27" s="75">
        <v>31.720445923898978</v>
      </c>
      <c r="U27" s="75">
        <v>30.109208219216328</v>
      </c>
      <c r="V27" s="75">
        <v>23.199994853727944</v>
      </c>
      <c r="W27" s="76">
        <v>22.13</v>
      </c>
      <c r="X27" s="74">
        <v>13.41</v>
      </c>
      <c r="Y27" s="75">
        <v>2.4500000000000002</v>
      </c>
      <c r="Z27" s="75">
        <v>5.31</v>
      </c>
      <c r="AA27" s="75">
        <v>6.19</v>
      </c>
      <c r="AB27" s="77">
        <v>6.73</v>
      </c>
      <c r="AC27" s="74">
        <v>7.52</v>
      </c>
      <c r="AD27" s="75">
        <v>8.07</v>
      </c>
      <c r="AE27" s="75">
        <v>9.39</v>
      </c>
      <c r="AF27" s="75">
        <v>8.7100000000000009</v>
      </c>
      <c r="AG27" s="77">
        <v>8.43</v>
      </c>
      <c r="AI27" s="70">
        <f>Tabel!AI27</f>
        <v>12.544299095013173</v>
      </c>
      <c r="AJ27" s="71">
        <f>Tabel!AJ27</f>
        <v>15.199976885460217</v>
      </c>
      <c r="AK27" s="71">
        <f>Tabel!AK27</f>
        <v>14.160103046558973</v>
      </c>
      <c r="AL27" s="71">
        <f>Tabel!AL27</f>
        <v>7.3730885851890093</v>
      </c>
      <c r="AM27" s="72">
        <f>Tabel!AM27</f>
        <v>12.136012310954627</v>
      </c>
      <c r="AN27" s="72">
        <f>Tabel!AN27</f>
        <v>-6.4698556333424762</v>
      </c>
      <c r="AO27" s="73">
        <f>Tabel!AO27</f>
        <v>-6.726655585475271</v>
      </c>
      <c r="AP27" s="73">
        <f>Tabel!AP27</f>
        <v>-8.343824005873131</v>
      </c>
      <c r="AQ27" s="73">
        <f>Tabel!AQ27</f>
        <v>-7.8988103218732135</v>
      </c>
      <c r="AR27" s="72">
        <f>Tabel!AR27</f>
        <v>-7.3942733933777163</v>
      </c>
      <c r="AS27" s="70">
        <f>Tabel!AS27</f>
        <v>-3.6161559437747002</v>
      </c>
      <c r="AT27" s="71">
        <f>Tabel!AT27</f>
        <v>-18.290306481019371</v>
      </c>
      <c r="AU27" s="71">
        <f>Tabel!AU27</f>
        <v>-23.003167224743549</v>
      </c>
      <c r="AV27" s="71">
        <f>Tabel!AV27</f>
        <v>-13.517061000201394</v>
      </c>
      <c r="AW27" s="72">
        <f>Tabel!AW27</f>
        <v>-14.712534456641635</v>
      </c>
      <c r="AX27" s="74">
        <f>Tabel!AX27</f>
        <v>5.38</v>
      </c>
      <c r="AY27" s="75">
        <f>Tabel!AY27</f>
        <v>31.72</v>
      </c>
      <c r="AZ27" s="75">
        <f>Tabel!AZ27</f>
        <v>30.11</v>
      </c>
      <c r="BA27" s="75">
        <f>Tabel!BA27</f>
        <v>23.97</v>
      </c>
      <c r="BB27" s="74">
        <f>Tabel!BC27</f>
        <v>13.41</v>
      </c>
      <c r="BC27" s="75">
        <f>Tabel!BD27</f>
        <v>2.4500000000000002</v>
      </c>
      <c r="BD27" s="75">
        <f>Tabel!BE27</f>
        <v>5.31</v>
      </c>
      <c r="BE27" s="75">
        <f>Tabel!BF27</f>
        <v>6.19</v>
      </c>
      <c r="BF27" s="74">
        <f>Tabel!BH27</f>
        <v>7.5</v>
      </c>
      <c r="BG27" s="75">
        <f>Tabel!BI27</f>
        <v>8.0500000000000007</v>
      </c>
      <c r="BH27" s="75">
        <f>Tabel!BJ27</f>
        <v>9.3699999999999992</v>
      </c>
      <c r="BI27" s="75">
        <f>Tabel!BK27</f>
        <v>8.6999999999999993</v>
      </c>
      <c r="BK27" s="74">
        <f t="shared" si="6"/>
        <v>1.3093138324409281E-3</v>
      </c>
      <c r="BL27" s="75">
        <f t="shared" si="7"/>
        <v>-4.4592389897957219E-4</v>
      </c>
      <c r="BM27" s="75">
        <f t="shared" si="8"/>
        <v>7.9178078367192484E-4</v>
      </c>
      <c r="BN27" s="75">
        <f t="shared" si="9"/>
        <v>0.77000514627205519</v>
      </c>
      <c r="BO27" s="76" t="e">
        <f>#REF!-W27</f>
        <v>#REF!</v>
      </c>
      <c r="BP27" s="74">
        <f t="shared" si="10"/>
        <v>0</v>
      </c>
      <c r="BQ27" s="75">
        <f t="shared" si="11"/>
        <v>0</v>
      </c>
      <c r="BR27" s="75">
        <f t="shared" si="12"/>
        <v>0</v>
      </c>
      <c r="BS27" s="75">
        <f t="shared" si="13"/>
        <v>0</v>
      </c>
      <c r="BT27" s="77" t="e">
        <f>#REF!-AB27</f>
        <v>#REF!</v>
      </c>
      <c r="BU27" s="74">
        <f t="shared" si="14"/>
        <v>-1.9999999999999574E-2</v>
      </c>
      <c r="BV27" s="75">
        <f t="shared" si="15"/>
        <v>-1.9999999999999574E-2</v>
      </c>
      <c r="BW27" s="75">
        <f t="shared" si="16"/>
        <v>-2.000000000000135E-2</v>
      </c>
      <c r="BX27" s="75">
        <f t="shared" si="17"/>
        <v>-1.0000000000001563E-2</v>
      </c>
      <c r="BY27" s="77" t="e">
        <f>#REF!-AG27</f>
        <v>#REF!</v>
      </c>
    </row>
    <row r="28" spans="2:77" x14ac:dyDescent="0.3">
      <c r="B28" s="80" t="s">
        <v>49</v>
      </c>
      <c r="C28" s="79" t="s">
        <v>26</v>
      </c>
      <c r="D28" s="70">
        <v>-1.1849104302258948</v>
      </c>
      <c r="E28" s="71">
        <v>-1.2746163048263739</v>
      </c>
      <c r="F28" s="71">
        <v>-0.96580061019544283</v>
      </c>
      <c r="G28" s="71">
        <v>-0.56850375372861317</v>
      </c>
      <c r="H28" s="72">
        <v>-0.99486650160275281</v>
      </c>
      <c r="I28" s="72">
        <v>1.030700788970895</v>
      </c>
      <c r="J28" s="73">
        <v>0.97219005834814443</v>
      </c>
      <c r="K28" s="73">
        <v>1.7920994869487092</v>
      </c>
      <c r="L28" s="73">
        <v>1.6682986165056786</v>
      </c>
      <c r="M28" s="72">
        <v>1.3735115966050913</v>
      </c>
      <c r="N28" s="70">
        <v>0.74969353851967591</v>
      </c>
      <c r="O28" s="71">
        <v>0.91698371318595739</v>
      </c>
      <c r="P28" s="71">
        <v>1.7740131875367626</v>
      </c>
      <c r="Q28" s="71">
        <v>1.1112150099574425</v>
      </c>
      <c r="R28" s="72">
        <v>1.1466430980837694</v>
      </c>
      <c r="S28" s="74">
        <v>0.49743095922569808</v>
      </c>
      <c r="T28" s="75">
        <v>0.93760256512233464</v>
      </c>
      <c r="U28" s="75">
        <v>1.2321249309404683</v>
      </c>
      <c r="V28" s="75">
        <v>0.56236680956088159</v>
      </c>
      <c r="W28" s="76">
        <v>0.77</v>
      </c>
      <c r="X28" s="74">
        <v>0.81</v>
      </c>
      <c r="Y28" s="75">
        <v>0.6</v>
      </c>
      <c r="Z28" s="75">
        <v>0.16</v>
      </c>
      <c r="AA28" s="75">
        <v>-0.02</v>
      </c>
      <c r="AB28" s="77">
        <v>0.38</v>
      </c>
      <c r="AC28" s="74">
        <v>0.04</v>
      </c>
      <c r="AD28" s="75">
        <v>0</v>
      </c>
      <c r="AE28" s="75">
        <v>-0.09</v>
      </c>
      <c r="AF28" s="75">
        <v>-0.12</v>
      </c>
      <c r="AG28" s="77">
        <v>-0.05</v>
      </c>
      <c r="AI28" s="70">
        <f>Tabel!AI28</f>
        <v>-1.1849104302258948</v>
      </c>
      <c r="AJ28" s="71">
        <f>Tabel!AJ28</f>
        <v>-1.2746163048263739</v>
      </c>
      <c r="AK28" s="71">
        <f>Tabel!AK28</f>
        <v>-0.96580061019544283</v>
      </c>
      <c r="AL28" s="71">
        <f>Tabel!AL28</f>
        <v>-0.56850375372861317</v>
      </c>
      <c r="AM28" s="72">
        <f>Tabel!AM28</f>
        <v>-0.99486650160275281</v>
      </c>
      <c r="AN28" s="72">
        <f>Tabel!AN28</f>
        <v>1.030700788970895</v>
      </c>
      <c r="AO28" s="73">
        <f>Tabel!AO28</f>
        <v>0.97219005834814443</v>
      </c>
      <c r="AP28" s="73">
        <f>Tabel!AP28</f>
        <v>1.7920994869487092</v>
      </c>
      <c r="AQ28" s="73">
        <f>Tabel!AQ28</f>
        <v>1.6682986165056786</v>
      </c>
      <c r="AR28" s="72">
        <f>Tabel!AR28</f>
        <v>1.3735115966050913</v>
      </c>
      <c r="AS28" s="70">
        <f>Tabel!AS28</f>
        <v>0.74969353851967591</v>
      </c>
      <c r="AT28" s="71">
        <f>Tabel!AT28</f>
        <v>0.91698371318595739</v>
      </c>
      <c r="AU28" s="71">
        <f>Tabel!AU28</f>
        <v>1.7740131875367626</v>
      </c>
      <c r="AV28" s="71">
        <f>Tabel!AV28</f>
        <v>1.1112150099574425</v>
      </c>
      <c r="AW28" s="72">
        <f>Tabel!AW28</f>
        <v>1.1466430980837694</v>
      </c>
      <c r="AX28" s="74">
        <f>Tabel!AX28</f>
        <v>0.5</v>
      </c>
      <c r="AY28" s="75">
        <f>Tabel!AY28</f>
        <v>0.94</v>
      </c>
      <c r="AZ28" s="75">
        <f>Tabel!AZ28</f>
        <v>1.23</v>
      </c>
      <c r="BA28" s="75">
        <f>Tabel!BA28</f>
        <v>0.42</v>
      </c>
      <c r="BB28" s="74">
        <f>Tabel!BC28</f>
        <v>0.81</v>
      </c>
      <c r="BC28" s="75">
        <f>Tabel!BD28</f>
        <v>0.6</v>
      </c>
      <c r="BD28" s="75">
        <f>Tabel!BE28</f>
        <v>0.16</v>
      </c>
      <c r="BE28" s="75">
        <f>Tabel!BF28</f>
        <v>-0.02</v>
      </c>
      <c r="BF28" s="74">
        <f>Tabel!BH28</f>
        <v>0.04</v>
      </c>
      <c r="BG28" s="75">
        <f>Tabel!BI28</f>
        <v>0</v>
      </c>
      <c r="BH28" s="75">
        <f>Tabel!BJ28</f>
        <v>-0.09</v>
      </c>
      <c r="BI28" s="75">
        <f>Tabel!BK28</f>
        <v>-0.12</v>
      </c>
      <c r="BK28" s="74">
        <f t="shared" si="6"/>
        <v>2.5690407743019228E-3</v>
      </c>
      <c r="BL28" s="75">
        <f t="shared" si="7"/>
        <v>2.3974348776653054E-3</v>
      </c>
      <c r="BM28" s="75">
        <f t="shared" si="8"/>
        <v>-2.1249309404682837E-3</v>
      </c>
      <c r="BN28" s="75">
        <f t="shared" si="9"/>
        <v>-0.1423668095608816</v>
      </c>
      <c r="BO28" s="76" t="e">
        <f>#REF!-W28</f>
        <v>#REF!</v>
      </c>
      <c r="BP28" s="74">
        <f t="shared" si="10"/>
        <v>0</v>
      </c>
      <c r="BQ28" s="75">
        <f t="shared" si="11"/>
        <v>0</v>
      </c>
      <c r="BR28" s="75">
        <f t="shared" si="12"/>
        <v>0</v>
      </c>
      <c r="BS28" s="75">
        <f t="shared" si="13"/>
        <v>0</v>
      </c>
      <c r="BT28" s="77" t="e">
        <f>#REF!-AB28</f>
        <v>#REF!</v>
      </c>
      <c r="BU28" s="74">
        <f t="shared" si="14"/>
        <v>0</v>
      </c>
      <c r="BV28" s="75">
        <f t="shared" si="15"/>
        <v>0</v>
      </c>
      <c r="BW28" s="75">
        <f t="shared" si="16"/>
        <v>0</v>
      </c>
      <c r="BX28" s="75">
        <f t="shared" si="17"/>
        <v>0</v>
      </c>
      <c r="BY28" s="77" t="e">
        <f>#REF!-AG28</f>
        <v>#REF!</v>
      </c>
    </row>
    <row r="29" spans="2:77" x14ac:dyDescent="0.3">
      <c r="B29" s="81"/>
      <c r="C29" s="82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AB29" s="84"/>
      <c r="AG29" s="84"/>
      <c r="AI29" s="83"/>
      <c r="AJ29" s="83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K29" s="84"/>
      <c r="BL29" s="84"/>
      <c r="BM29" s="84"/>
      <c r="BN29" s="84"/>
      <c r="BO29" s="84"/>
      <c r="BT29" s="84"/>
      <c r="BY29" s="84"/>
    </row>
    <row r="30" spans="2:77" x14ac:dyDescent="0.3">
      <c r="B30" s="62" t="s">
        <v>50</v>
      </c>
      <c r="C30" s="63" t="s">
        <v>51</v>
      </c>
      <c r="D30" s="85">
        <v>3.4003945224932108</v>
      </c>
      <c r="E30" s="86">
        <v>3.1220882971565889</v>
      </c>
      <c r="F30" s="86">
        <v>2.8828861880105583</v>
      </c>
      <c r="G30" s="86">
        <v>3.130708331148746</v>
      </c>
      <c r="H30" s="87">
        <v>3.130708331148746</v>
      </c>
      <c r="I30" s="85">
        <v>2.4815178868091703</v>
      </c>
      <c r="J30" s="86">
        <v>3.2817487841372728</v>
      </c>
      <c r="K30" s="86">
        <v>3.3923282594816806</v>
      </c>
      <c r="L30" s="86">
        <v>2.7180989914313169</v>
      </c>
      <c r="M30" s="88">
        <v>2.7180989914313169</v>
      </c>
      <c r="N30" s="85">
        <v>2.9594275945312498</v>
      </c>
      <c r="O30" s="86">
        <v>1.9604209262130246</v>
      </c>
      <c r="P30" s="86">
        <v>1.4219389413223871</v>
      </c>
      <c r="Q30" s="86">
        <v>1.6838265281207576</v>
      </c>
      <c r="R30" s="88">
        <v>1.6838265281207576</v>
      </c>
      <c r="S30" s="85">
        <v>1.3700032080236069</v>
      </c>
      <c r="T30" s="86">
        <v>1.3299412686365475</v>
      </c>
      <c r="U30" s="86">
        <v>1.6000193569186916</v>
      </c>
      <c r="V30" s="86">
        <v>1.8699776879874674</v>
      </c>
      <c r="W30" s="88">
        <v>1.87</v>
      </c>
      <c r="X30" s="85">
        <v>2.33</v>
      </c>
      <c r="Y30" s="86">
        <v>3.34</v>
      </c>
      <c r="Z30" s="86">
        <v>3.63</v>
      </c>
      <c r="AA30" s="86">
        <v>3.39</v>
      </c>
      <c r="AB30" s="88">
        <v>3.39</v>
      </c>
      <c r="AC30" s="85">
        <v>3.54</v>
      </c>
      <c r="AD30" s="86">
        <v>3.49</v>
      </c>
      <c r="AE30" s="86">
        <v>3.4</v>
      </c>
      <c r="AF30" s="86">
        <v>3.29</v>
      </c>
      <c r="AG30" s="88">
        <v>3.29</v>
      </c>
      <c r="AI30" s="85">
        <f>Tabel!AI30</f>
        <v>3.4003945224932108</v>
      </c>
      <c r="AJ30" s="86">
        <f>Tabel!AJ30</f>
        <v>3.1220882971565889</v>
      </c>
      <c r="AK30" s="86">
        <f>Tabel!AK30</f>
        <v>2.8828861880105583</v>
      </c>
      <c r="AL30" s="86">
        <f>Tabel!AL30</f>
        <v>3.130708331148746</v>
      </c>
      <c r="AM30" s="87">
        <f>Tabel!AM30</f>
        <v>3.130708331148746</v>
      </c>
      <c r="AN30" s="85">
        <f>Tabel!AN30</f>
        <v>2.4815178868091703</v>
      </c>
      <c r="AO30" s="86">
        <f>Tabel!AO30</f>
        <v>3.2817487841372728</v>
      </c>
      <c r="AP30" s="86">
        <f>Tabel!AP30</f>
        <v>3.3923282594816806</v>
      </c>
      <c r="AQ30" s="86">
        <f>Tabel!AQ30</f>
        <v>2.7180989914313169</v>
      </c>
      <c r="AR30" s="88">
        <f>Tabel!AR30</f>
        <v>2.7180989914313169</v>
      </c>
      <c r="AS30" s="85">
        <f>Tabel!AS30</f>
        <v>2.9594275945312498</v>
      </c>
      <c r="AT30" s="86">
        <f>Tabel!AT30</f>
        <v>1.9604209262130246</v>
      </c>
      <c r="AU30" s="86">
        <f>Tabel!AU30</f>
        <v>1.4219389413223871</v>
      </c>
      <c r="AV30" s="86">
        <f>Tabel!AV30</f>
        <v>1.6838265281207576</v>
      </c>
      <c r="AW30" s="88">
        <f>Tabel!AW30</f>
        <v>1.6838265281207576</v>
      </c>
      <c r="AX30" s="85">
        <f>Tabel!AX30</f>
        <v>1.37</v>
      </c>
      <c r="AY30" s="86">
        <f>Tabel!AY30</f>
        <v>1.33</v>
      </c>
      <c r="AZ30" s="86">
        <f>Tabel!AZ30</f>
        <v>1.6</v>
      </c>
      <c r="BA30" s="86">
        <f>Tabel!BA30</f>
        <v>1.87</v>
      </c>
      <c r="BB30" s="85">
        <f>Tabel!BC30</f>
        <v>2.34</v>
      </c>
      <c r="BC30" s="86">
        <f>Tabel!BD30</f>
        <v>3.23</v>
      </c>
      <c r="BD30" s="86">
        <f>Tabel!BE30</f>
        <v>3.53</v>
      </c>
      <c r="BE30" s="86">
        <f>Tabel!BF30</f>
        <v>3.29</v>
      </c>
      <c r="BF30" s="85">
        <f>Tabel!BH30</f>
        <v>3.45</v>
      </c>
      <c r="BG30" s="86">
        <f>Tabel!BI30</f>
        <v>3.41</v>
      </c>
      <c r="BH30" s="86">
        <f>Tabel!BJ30</f>
        <v>3.33</v>
      </c>
      <c r="BI30" s="86">
        <f>Tabel!BK30</f>
        <v>3.23</v>
      </c>
      <c r="BK30" s="85">
        <f t="shared" ref="BK30:BN33" si="18">AX30-S30</f>
        <v>-3.2080236067599799E-6</v>
      </c>
      <c r="BL30" s="86">
        <f t="shared" si="18"/>
        <v>5.8731363452579899E-5</v>
      </c>
      <c r="BM30" s="86">
        <f t="shared" si="18"/>
        <v>-1.935691869148215E-5</v>
      </c>
      <c r="BN30" s="86">
        <f t="shared" si="18"/>
        <v>2.2312012532665904E-5</v>
      </c>
      <c r="BO30" s="88" t="e">
        <f>#REF!-W30</f>
        <v>#REF!</v>
      </c>
      <c r="BP30" s="85">
        <f t="shared" ref="BP30:BS33" si="19">BB30-X30</f>
        <v>9.9999999999997868E-3</v>
      </c>
      <c r="BQ30" s="86">
        <f t="shared" si="19"/>
        <v>-0.10999999999999988</v>
      </c>
      <c r="BR30" s="86">
        <f t="shared" si="19"/>
        <v>-0.10000000000000009</v>
      </c>
      <c r="BS30" s="86">
        <f t="shared" si="19"/>
        <v>-0.10000000000000009</v>
      </c>
      <c r="BT30" s="88" t="e">
        <f>#REF!-AB30</f>
        <v>#REF!</v>
      </c>
      <c r="BU30" s="85">
        <f t="shared" ref="BU30:BX33" si="20">BF30-AC30</f>
        <v>-8.9999999999999858E-2</v>
      </c>
      <c r="BV30" s="86">
        <f t="shared" si="20"/>
        <v>-8.0000000000000071E-2</v>
      </c>
      <c r="BW30" s="86">
        <f t="shared" si="20"/>
        <v>-6.999999999999984E-2</v>
      </c>
      <c r="BX30" s="86">
        <f t="shared" si="20"/>
        <v>-6.0000000000000053E-2</v>
      </c>
      <c r="BY30" s="88" t="e">
        <f>#REF!-AG30</f>
        <v>#REF!</v>
      </c>
    </row>
    <row r="31" spans="2:77" x14ac:dyDescent="0.3">
      <c r="B31" s="89" t="s">
        <v>52</v>
      </c>
      <c r="C31" s="90" t="s">
        <v>51</v>
      </c>
      <c r="D31" s="91">
        <v>2.6730672171301428</v>
      </c>
      <c r="E31" s="92">
        <v>2.7242750416885064</v>
      </c>
      <c r="F31" s="92">
        <v>2.8227364188111892</v>
      </c>
      <c r="G31" s="92">
        <v>3.0713400996230655</v>
      </c>
      <c r="H31" s="93">
        <v>3.0713400996230655</v>
      </c>
      <c r="I31" s="94">
        <v>3.0320315960376654</v>
      </c>
      <c r="J31" s="95">
        <v>3.2549096883980555</v>
      </c>
      <c r="K31" s="95">
        <v>3.3182443601305733</v>
      </c>
      <c r="L31" s="95">
        <v>3.0192278736085543</v>
      </c>
      <c r="M31" s="93">
        <v>3.0192278736085543</v>
      </c>
      <c r="N31" s="91">
        <v>2.8728487432225558</v>
      </c>
      <c r="O31" s="92">
        <v>2.2554876058855866</v>
      </c>
      <c r="P31" s="92">
        <v>1.8581076337699898</v>
      </c>
      <c r="Q31" s="92">
        <v>1.6014601960215424</v>
      </c>
      <c r="R31" s="96">
        <v>1.6014601960215424</v>
      </c>
      <c r="S31" s="97">
        <v>1.2104161987730455</v>
      </c>
      <c r="T31" s="98">
        <v>1.4926470792295143</v>
      </c>
      <c r="U31" s="98">
        <v>1.3043376377049665</v>
      </c>
      <c r="V31" s="98">
        <v>1.5600425372286564</v>
      </c>
      <c r="W31" s="99">
        <v>1.56</v>
      </c>
      <c r="X31" s="97">
        <v>2.14</v>
      </c>
      <c r="Y31" s="98">
        <v>2.89</v>
      </c>
      <c r="Z31" s="98">
        <v>3.34</v>
      </c>
      <c r="AA31" s="98">
        <v>3.38</v>
      </c>
      <c r="AB31" s="100">
        <v>3.38</v>
      </c>
      <c r="AC31" s="97">
        <v>3.61</v>
      </c>
      <c r="AD31" s="98">
        <v>3.5</v>
      </c>
      <c r="AE31" s="98">
        <v>3.42</v>
      </c>
      <c r="AF31" s="98">
        <v>3.31</v>
      </c>
      <c r="AG31" s="100">
        <v>3.31</v>
      </c>
      <c r="AI31" s="91">
        <f>Tabel!AI31</f>
        <v>2.6730672171301428</v>
      </c>
      <c r="AJ31" s="92">
        <f>Tabel!AJ31</f>
        <v>2.7242750416885064</v>
      </c>
      <c r="AK31" s="92">
        <f>Tabel!AK31</f>
        <v>2.8227364188111892</v>
      </c>
      <c r="AL31" s="92">
        <f>Tabel!AL31</f>
        <v>3.0713400996230655</v>
      </c>
      <c r="AM31" s="93">
        <f>Tabel!AM31</f>
        <v>3.0713400996230655</v>
      </c>
      <c r="AN31" s="94">
        <f>Tabel!AN31</f>
        <v>3.0320315960376654</v>
      </c>
      <c r="AO31" s="95">
        <f>Tabel!AO31</f>
        <v>3.2549096883980555</v>
      </c>
      <c r="AP31" s="95">
        <f>Tabel!AP31</f>
        <v>3.3182443601305733</v>
      </c>
      <c r="AQ31" s="95">
        <f>Tabel!AQ31</f>
        <v>3.0192278736085543</v>
      </c>
      <c r="AR31" s="93">
        <f>Tabel!AR31</f>
        <v>3.0192278736085543</v>
      </c>
      <c r="AS31" s="91">
        <f>Tabel!AS31</f>
        <v>2.8728487432225558</v>
      </c>
      <c r="AT31" s="92">
        <f>Tabel!AT31</f>
        <v>2.2554876058855866</v>
      </c>
      <c r="AU31" s="92">
        <f>Tabel!AU31</f>
        <v>1.8581076337699898</v>
      </c>
      <c r="AV31" s="92">
        <f>Tabel!AV31</f>
        <v>1.6014601960215424</v>
      </c>
      <c r="AW31" s="96">
        <f>Tabel!AW31</f>
        <v>1.6014601960215424</v>
      </c>
      <c r="AX31" s="97">
        <f>Tabel!AX31</f>
        <v>1.21</v>
      </c>
      <c r="AY31" s="98">
        <f>Tabel!AY31</f>
        <v>1.49</v>
      </c>
      <c r="AZ31" s="98">
        <f>Tabel!AZ31</f>
        <v>1.3</v>
      </c>
      <c r="BA31" s="98">
        <f>Tabel!BA31</f>
        <v>1.56</v>
      </c>
      <c r="BB31" s="97">
        <f>Tabel!BC31</f>
        <v>2.14</v>
      </c>
      <c r="BC31" s="98">
        <f>Tabel!BD31</f>
        <v>2.77</v>
      </c>
      <c r="BD31" s="98">
        <f>Tabel!BE31</f>
        <v>3.22</v>
      </c>
      <c r="BE31" s="98">
        <f>Tabel!BF31</f>
        <v>3.26</v>
      </c>
      <c r="BF31" s="97">
        <f>Tabel!BH31</f>
        <v>3.51</v>
      </c>
      <c r="BG31" s="98">
        <f>Tabel!BI31</f>
        <v>3.41</v>
      </c>
      <c r="BH31" s="98">
        <f>Tabel!BJ31</f>
        <v>3.34</v>
      </c>
      <c r="BI31" s="98">
        <f>Tabel!BK31</f>
        <v>3.23</v>
      </c>
      <c r="BK31" s="97">
        <f t="shared" si="18"/>
        <v>-4.1619877304555075E-4</v>
      </c>
      <c r="BL31" s="98">
        <f t="shared" si="18"/>
        <v>-2.6470792295143486E-3</v>
      </c>
      <c r="BM31" s="98">
        <f t="shared" si="18"/>
        <v>-4.3376377049664239E-3</v>
      </c>
      <c r="BN31" s="98">
        <f t="shared" si="18"/>
        <v>-4.2537228656325254E-5</v>
      </c>
      <c r="BO31" s="99" t="e">
        <f>#REF!-W31</f>
        <v>#REF!</v>
      </c>
      <c r="BP31" s="97">
        <f t="shared" si="19"/>
        <v>0</v>
      </c>
      <c r="BQ31" s="98">
        <f t="shared" si="19"/>
        <v>-0.12000000000000011</v>
      </c>
      <c r="BR31" s="98">
        <f t="shared" si="19"/>
        <v>-0.11999999999999966</v>
      </c>
      <c r="BS31" s="98">
        <f t="shared" si="19"/>
        <v>-0.12000000000000011</v>
      </c>
      <c r="BT31" s="100" t="e">
        <f>#REF!-AB31</f>
        <v>#REF!</v>
      </c>
      <c r="BU31" s="97">
        <f t="shared" si="20"/>
        <v>-0.10000000000000009</v>
      </c>
      <c r="BV31" s="98">
        <f t="shared" si="20"/>
        <v>-8.9999999999999858E-2</v>
      </c>
      <c r="BW31" s="98">
        <f t="shared" si="20"/>
        <v>-8.0000000000000071E-2</v>
      </c>
      <c r="BX31" s="98">
        <f t="shared" si="20"/>
        <v>-8.0000000000000071E-2</v>
      </c>
      <c r="BY31" s="100" t="e">
        <f>#REF!-AG31</f>
        <v>#REF!</v>
      </c>
    </row>
    <row r="32" spans="2:77" x14ac:dyDescent="0.3">
      <c r="B32" s="101" t="s">
        <v>53</v>
      </c>
      <c r="C32" s="90" t="s">
        <v>51</v>
      </c>
      <c r="D32" s="91">
        <v>5.1075357755206552</v>
      </c>
      <c r="E32" s="92">
        <v>2.880024027721606</v>
      </c>
      <c r="F32" s="92">
        <v>2.3965654809845027</v>
      </c>
      <c r="G32" s="92">
        <v>3.361757902757434</v>
      </c>
      <c r="H32" s="93">
        <v>3.361757902757434</v>
      </c>
      <c r="I32" s="94">
        <v>3.2527084301566811</v>
      </c>
      <c r="J32" s="95">
        <v>1.8856085163703629</v>
      </c>
      <c r="K32" s="95">
        <v>1.8802023171649251</v>
      </c>
      <c r="L32" s="95">
        <v>0.50819053677475523</v>
      </c>
      <c r="M32" s="93">
        <v>0.50819053677475523</v>
      </c>
      <c r="N32" s="91">
        <v>0.15613418453961359</v>
      </c>
      <c r="O32" s="92">
        <v>0.52485964507622551</v>
      </c>
      <c r="P32" s="92">
        <v>0.63427378347007402</v>
      </c>
      <c r="Q32" s="92">
        <v>0.25185875209163822</v>
      </c>
      <c r="R32" s="96">
        <v>0.25185875209163822</v>
      </c>
      <c r="S32" s="97">
        <v>0.87685582847716326</v>
      </c>
      <c r="T32" s="98">
        <v>0.49314219514806634</v>
      </c>
      <c r="U32" s="98">
        <v>0.98903950444466648</v>
      </c>
      <c r="V32" s="98">
        <v>1.7899705399816668</v>
      </c>
      <c r="W32" s="99">
        <v>1.79</v>
      </c>
      <c r="X32" s="97">
        <v>2.37</v>
      </c>
      <c r="Y32" s="98">
        <v>3.37</v>
      </c>
      <c r="Z32" s="98">
        <v>3.37</v>
      </c>
      <c r="AA32" s="98">
        <v>3.24</v>
      </c>
      <c r="AB32" s="100">
        <v>3.24</v>
      </c>
      <c r="AC32" s="97">
        <v>3.03</v>
      </c>
      <c r="AD32" s="98">
        <v>2.57</v>
      </c>
      <c r="AE32" s="98">
        <v>2.71</v>
      </c>
      <c r="AF32" s="98">
        <v>3.15</v>
      </c>
      <c r="AG32" s="100">
        <v>3.15</v>
      </c>
      <c r="AI32" s="91">
        <f>Tabel!AI32</f>
        <v>5.1075357755206552</v>
      </c>
      <c r="AJ32" s="92">
        <f>Tabel!AJ32</f>
        <v>2.880024027721606</v>
      </c>
      <c r="AK32" s="92">
        <f>Tabel!AK32</f>
        <v>2.3965654809845027</v>
      </c>
      <c r="AL32" s="92">
        <f>Tabel!AL32</f>
        <v>3.361757902757434</v>
      </c>
      <c r="AM32" s="93">
        <f>Tabel!AM32</f>
        <v>3.361757902757434</v>
      </c>
      <c r="AN32" s="94">
        <f>Tabel!AN32</f>
        <v>3.2527084301566811</v>
      </c>
      <c r="AO32" s="95">
        <f>Tabel!AO32</f>
        <v>1.8856085163703629</v>
      </c>
      <c r="AP32" s="95">
        <f>Tabel!AP32</f>
        <v>1.8802023171649251</v>
      </c>
      <c r="AQ32" s="95">
        <f>Tabel!AQ32</f>
        <v>0.50819053677475523</v>
      </c>
      <c r="AR32" s="93">
        <f>Tabel!AR32</f>
        <v>0.50819053677475523</v>
      </c>
      <c r="AS32" s="91">
        <f>Tabel!AS32</f>
        <v>0.15613418453961359</v>
      </c>
      <c r="AT32" s="92">
        <f>Tabel!AT32</f>
        <v>0.52485964507622551</v>
      </c>
      <c r="AU32" s="92">
        <f>Tabel!AU32</f>
        <v>0.63427378347007402</v>
      </c>
      <c r="AV32" s="92">
        <f>Tabel!AV32</f>
        <v>0.25185875209163822</v>
      </c>
      <c r="AW32" s="96">
        <f>Tabel!AW32</f>
        <v>0.25185875209163822</v>
      </c>
      <c r="AX32" s="97">
        <f>Tabel!AX32</f>
        <v>0.88</v>
      </c>
      <c r="AY32" s="98">
        <f>Tabel!AY32</f>
        <v>0.49</v>
      </c>
      <c r="AZ32" s="98">
        <f>Tabel!AZ32</f>
        <v>0.99</v>
      </c>
      <c r="BA32" s="98">
        <f>Tabel!BA32</f>
        <v>1.79</v>
      </c>
      <c r="BB32" s="97">
        <f>Tabel!BC32</f>
        <v>2.38</v>
      </c>
      <c r="BC32" s="98">
        <f>Tabel!BD32</f>
        <v>3.26</v>
      </c>
      <c r="BD32" s="98">
        <f>Tabel!BE32</f>
        <v>3.26</v>
      </c>
      <c r="BE32" s="98">
        <f>Tabel!BF32</f>
        <v>3.13</v>
      </c>
      <c r="BF32" s="97">
        <f>Tabel!BH32</f>
        <v>2.93</v>
      </c>
      <c r="BG32" s="98">
        <f>Tabel!BI32</f>
        <v>2.48</v>
      </c>
      <c r="BH32" s="98">
        <f>Tabel!BJ32</f>
        <v>2.64</v>
      </c>
      <c r="BI32" s="98">
        <f>Tabel!BK32</f>
        <v>3.1</v>
      </c>
      <c r="BK32" s="97">
        <f t="shared" si="18"/>
        <v>3.1441715228367473E-3</v>
      </c>
      <c r="BL32" s="98">
        <f t="shared" si="18"/>
        <v>-3.1421951480663513E-3</v>
      </c>
      <c r="BM32" s="98">
        <f t="shared" si="18"/>
        <v>9.6049555533350706E-4</v>
      </c>
      <c r="BN32" s="98">
        <f t="shared" si="18"/>
        <v>2.9460018333260507E-5</v>
      </c>
      <c r="BO32" s="99" t="e">
        <f>#REF!-W32</f>
        <v>#REF!</v>
      </c>
      <c r="BP32" s="97">
        <f t="shared" si="19"/>
        <v>9.9999999999997868E-3</v>
      </c>
      <c r="BQ32" s="98">
        <f t="shared" si="19"/>
        <v>-0.11000000000000032</v>
      </c>
      <c r="BR32" s="98">
        <f t="shared" si="19"/>
        <v>-0.11000000000000032</v>
      </c>
      <c r="BS32" s="98">
        <f t="shared" si="19"/>
        <v>-0.11000000000000032</v>
      </c>
      <c r="BT32" s="100" t="e">
        <f>#REF!-AB32</f>
        <v>#REF!</v>
      </c>
      <c r="BU32" s="97">
        <f t="shared" si="20"/>
        <v>-9.9999999999999645E-2</v>
      </c>
      <c r="BV32" s="98">
        <f t="shared" si="20"/>
        <v>-8.9999999999999858E-2</v>
      </c>
      <c r="BW32" s="98">
        <f t="shared" si="20"/>
        <v>-6.999999999999984E-2</v>
      </c>
      <c r="BX32" s="98">
        <f t="shared" si="20"/>
        <v>-4.9999999999999822E-2</v>
      </c>
      <c r="BY32" s="100" t="e">
        <f>#REF!-AG32</f>
        <v>#REF!</v>
      </c>
    </row>
    <row r="33" spans="2:77" x14ac:dyDescent="0.3">
      <c r="B33" s="101" t="s">
        <v>54</v>
      </c>
      <c r="C33" s="90" t="s">
        <v>51</v>
      </c>
      <c r="D33" s="91">
        <v>4.0571207104322937</v>
      </c>
      <c r="E33" s="92">
        <v>4.5954443215568297</v>
      </c>
      <c r="F33" s="92">
        <v>3.7518427518427711</v>
      </c>
      <c r="G33" s="92">
        <v>3.387809894454219</v>
      </c>
      <c r="H33" s="93">
        <v>3.387809894454219</v>
      </c>
      <c r="I33" s="94">
        <v>0.1630544780400367</v>
      </c>
      <c r="J33" s="95">
        <v>4.912378666730044</v>
      </c>
      <c r="K33" s="95">
        <v>5.4897431646904638</v>
      </c>
      <c r="L33" s="95">
        <v>4.3037458992373878</v>
      </c>
      <c r="M33" s="93">
        <v>4.3037458992373878</v>
      </c>
      <c r="N33" s="91">
        <v>6.4761702069148441</v>
      </c>
      <c r="O33" s="92">
        <v>2.3177398002575123</v>
      </c>
      <c r="P33" s="92">
        <v>0.54672268588313866</v>
      </c>
      <c r="Q33" s="92">
        <v>3.6212022060125193</v>
      </c>
      <c r="R33" s="96">
        <v>3.6212022060125193</v>
      </c>
      <c r="S33" s="97">
        <v>2.4856193976008356</v>
      </c>
      <c r="T33" s="98">
        <v>1.5978908770137412</v>
      </c>
      <c r="U33" s="98">
        <v>3.505234551532288</v>
      </c>
      <c r="V33" s="98">
        <v>3.1999929462165566</v>
      </c>
      <c r="W33" s="99">
        <v>3.2</v>
      </c>
      <c r="X33" s="97">
        <v>3.11</v>
      </c>
      <c r="Y33" s="98">
        <v>5.08</v>
      </c>
      <c r="Z33" s="98">
        <v>5.08</v>
      </c>
      <c r="AA33" s="98">
        <v>3.7</v>
      </c>
      <c r="AB33" s="100">
        <v>3.7</v>
      </c>
      <c r="AC33" s="97">
        <v>3.81</v>
      </c>
      <c r="AD33" s="98">
        <v>4.45</v>
      </c>
      <c r="AE33" s="98">
        <v>4.07</v>
      </c>
      <c r="AF33" s="98">
        <v>3.38</v>
      </c>
      <c r="AG33" s="100">
        <v>3.38</v>
      </c>
      <c r="AI33" s="91">
        <f>Tabel!AI33</f>
        <v>4.0571207104322937</v>
      </c>
      <c r="AJ33" s="92">
        <f>Tabel!AJ33</f>
        <v>4.5954443215568297</v>
      </c>
      <c r="AK33" s="92">
        <f>Tabel!AK33</f>
        <v>3.7518427518427711</v>
      </c>
      <c r="AL33" s="92">
        <f>Tabel!AL33</f>
        <v>3.387809894454219</v>
      </c>
      <c r="AM33" s="93">
        <f>Tabel!AM33</f>
        <v>3.387809894454219</v>
      </c>
      <c r="AN33" s="94">
        <f>Tabel!AN33</f>
        <v>0.1630544780400367</v>
      </c>
      <c r="AO33" s="95">
        <f>Tabel!AO33</f>
        <v>4.912378666730044</v>
      </c>
      <c r="AP33" s="95">
        <f>Tabel!AP33</f>
        <v>5.4897431646904638</v>
      </c>
      <c r="AQ33" s="95">
        <f>Tabel!AQ33</f>
        <v>4.3037458992373878</v>
      </c>
      <c r="AR33" s="93">
        <f>Tabel!AR33</f>
        <v>4.3037458992373878</v>
      </c>
      <c r="AS33" s="91">
        <f>Tabel!AS33</f>
        <v>6.4761702069148441</v>
      </c>
      <c r="AT33" s="92">
        <f>Tabel!AT33</f>
        <v>2.3177398002575123</v>
      </c>
      <c r="AU33" s="92">
        <f>Tabel!AU33</f>
        <v>0.54672268588313866</v>
      </c>
      <c r="AV33" s="92">
        <f>Tabel!AV33</f>
        <v>3.6212022060125193</v>
      </c>
      <c r="AW33" s="96">
        <f>Tabel!AW33</f>
        <v>3.6212022060125193</v>
      </c>
      <c r="AX33" s="97">
        <f>Tabel!AX33</f>
        <v>2.4900000000000002</v>
      </c>
      <c r="AY33" s="98">
        <f>Tabel!AY33</f>
        <v>1.6</v>
      </c>
      <c r="AZ33" s="98">
        <f>Tabel!AZ33</f>
        <v>3.51</v>
      </c>
      <c r="BA33" s="98">
        <f>Tabel!BA33</f>
        <v>3.2</v>
      </c>
      <c r="BB33" s="97">
        <f>Tabel!BC33</f>
        <v>3.11</v>
      </c>
      <c r="BC33" s="98">
        <f>Tabel!BD33</f>
        <v>5.03</v>
      </c>
      <c r="BD33" s="98">
        <f>Tabel!BE33</f>
        <v>5.03</v>
      </c>
      <c r="BE33" s="98">
        <f>Tabel!BF33</f>
        <v>3.66</v>
      </c>
      <c r="BF33" s="97">
        <f>Tabel!BH33</f>
        <v>3.77</v>
      </c>
      <c r="BG33" s="98">
        <f>Tabel!BI33</f>
        <v>4.42</v>
      </c>
      <c r="BH33" s="98">
        <f>Tabel!BJ33</f>
        <v>4.04</v>
      </c>
      <c r="BI33" s="98">
        <f>Tabel!BK33</f>
        <v>3.36</v>
      </c>
      <c r="BK33" s="97">
        <f t="shared" si="18"/>
        <v>4.3806023991646015E-3</v>
      </c>
      <c r="BL33" s="98">
        <f t="shared" si="18"/>
        <v>2.1091229862588712E-3</v>
      </c>
      <c r="BM33" s="98">
        <f t="shared" si="18"/>
        <v>4.7654484677117637E-3</v>
      </c>
      <c r="BN33" s="98">
        <f t="shared" si="18"/>
        <v>7.0537834435668856E-6</v>
      </c>
      <c r="BO33" s="99" t="e">
        <f>#REF!-W33</f>
        <v>#REF!</v>
      </c>
      <c r="BP33" s="97">
        <f t="shared" si="19"/>
        <v>0</v>
      </c>
      <c r="BQ33" s="98">
        <f t="shared" si="19"/>
        <v>-4.9999999999999822E-2</v>
      </c>
      <c r="BR33" s="98">
        <f t="shared" si="19"/>
        <v>-4.9999999999999822E-2</v>
      </c>
      <c r="BS33" s="98">
        <f t="shared" si="19"/>
        <v>-4.0000000000000036E-2</v>
      </c>
      <c r="BT33" s="100" t="e">
        <f>#REF!-AB33</f>
        <v>#REF!</v>
      </c>
      <c r="BU33" s="97">
        <f t="shared" si="20"/>
        <v>-4.0000000000000036E-2</v>
      </c>
      <c r="BV33" s="98">
        <f t="shared" si="20"/>
        <v>-3.0000000000000249E-2</v>
      </c>
      <c r="BW33" s="98">
        <f t="shared" si="20"/>
        <v>-3.0000000000000249E-2</v>
      </c>
      <c r="BX33" s="98">
        <f t="shared" si="20"/>
        <v>-2.0000000000000018E-2</v>
      </c>
      <c r="BY33" s="100" t="e">
        <f>#REF!-AG33</f>
        <v>#REF!</v>
      </c>
    </row>
    <row r="34" spans="2:77" x14ac:dyDescent="0.3">
      <c r="BK34" s="102" t="s">
        <v>55</v>
      </c>
    </row>
    <row r="35" spans="2:77" x14ac:dyDescent="0.3">
      <c r="B35" s="62" t="s">
        <v>60</v>
      </c>
      <c r="C35" s="63" t="s">
        <v>51</v>
      </c>
      <c r="D35" s="85">
        <v>3.4003945224932108</v>
      </c>
      <c r="E35" s="86">
        <v>3.1220882971565889</v>
      </c>
      <c r="F35" s="86">
        <v>2.8828861880105583</v>
      </c>
      <c r="G35" s="86">
        <v>3.130708331148746</v>
      </c>
      <c r="H35" s="87">
        <v>3.130708331148746</v>
      </c>
      <c r="I35" s="85">
        <v>2.4815178868091703</v>
      </c>
      <c r="J35" s="86">
        <v>3.2817487841372728</v>
      </c>
      <c r="K35" s="86">
        <v>3.3923282594816806</v>
      </c>
      <c r="L35" s="86">
        <v>2.7180989914313169</v>
      </c>
      <c r="M35" s="88">
        <v>2.7180989914313169</v>
      </c>
      <c r="N35" s="85">
        <v>2.9594275945312498</v>
      </c>
      <c r="O35" s="86">
        <v>1.9604209262130246</v>
      </c>
      <c r="P35" s="86">
        <v>1.4219389413223871</v>
      </c>
      <c r="Q35" s="86">
        <v>1.6838265281207576</v>
      </c>
      <c r="R35" s="88">
        <v>1.6838265281207576</v>
      </c>
      <c r="S35" s="85">
        <v>1.3700032080236069</v>
      </c>
      <c r="T35" s="86">
        <v>1.3299412686365475</v>
      </c>
      <c r="U35" s="86">
        <v>1.6000193569186916</v>
      </c>
      <c r="V35" s="86">
        <v>1.8699776879874674</v>
      </c>
      <c r="W35" s="88">
        <v>1.8699776879874674</v>
      </c>
      <c r="X35" s="85">
        <v>2.33</v>
      </c>
      <c r="Y35" s="86">
        <v>3.34</v>
      </c>
      <c r="Z35" s="86">
        <v>3.6799999999999997</v>
      </c>
      <c r="AA35" s="86">
        <v>3.62</v>
      </c>
      <c r="AB35" s="88">
        <v>3.62</v>
      </c>
      <c r="AC35" s="85">
        <v>4.4403517297474018</v>
      </c>
      <c r="AD35" s="86">
        <v>4.8848107802239769</v>
      </c>
      <c r="AE35" s="86">
        <v>4.8439215197829126</v>
      </c>
      <c r="AF35" s="86">
        <v>4.9721115605432775</v>
      </c>
      <c r="AG35" s="88">
        <v>4.9721115605432775</v>
      </c>
      <c r="AI35" s="85">
        <f>Tabel!AI35</f>
        <v>3.4003945224932108</v>
      </c>
      <c r="AJ35" s="86">
        <f>Tabel!AJ35</f>
        <v>3.1220882971565889</v>
      </c>
      <c r="AK35" s="86">
        <f>Tabel!AK35</f>
        <v>2.8828861880105583</v>
      </c>
      <c r="AL35" s="86">
        <f>Tabel!AL35</f>
        <v>3.130708331148746</v>
      </c>
      <c r="AM35" s="87">
        <f>Tabel!AM35</f>
        <v>3.130708331148746</v>
      </c>
      <c r="AN35" s="85">
        <f>Tabel!AN35</f>
        <v>2.4815178868091703</v>
      </c>
      <c r="AO35" s="86">
        <f>Tabel!AO35</f>
        <v>3.2817487841372728</v>
      </c>
      <c r="AP35" s="86">
        <f>Tabel!AP35</f>
        <v>3.3923282594816806</v>
      </c>
      <c r="AQ35" s="86">
        <f>Tabel!AQ35</f>
        <v>2.7180989914313169</v>
      </c>
      <c r="AR35" s="88">
        <f>Tabel!AR35</f>
        <v>2.7180989914313169</v>
      </c>
      <c r="AS35" s="85">
        <f>Tabel!AS35</f>
        <v>2.9594275945312498</v>
      </c>
      <c r="AT35" s="86">
        <f>Tabel!AT35</f>
        <v>1.9604209262130246</v>
      </c>
      <c r="AU35" s="86">
        <f>Tabel!AU35</f>
        <v>1.4219389413223871</v>
      </c>
      <c r="AV35" s="86">
        <f>Tabel!AV35</f>
        <v>1.6838265281207576</v>
      </c>
      <c r="AW35" s="88">
        <f>Tabel!AW35</f>
        <v>1.6838265281207576</v>
      </c>
      <c r="AX35" s="85">
        <f>Tabel!AX35</f>
        <v>1.3700032080236069</v>
      </c>
      <c r="AY35" s="86">
        <f>Tabel!AY35</f>
        <v>1.3299412686365475</v>
      </c>
      <c r="AZ35" s="86">
        <f>Tabel!AZ35</f>
        <v>1.6000193569186916</v>
      </c>
      <c r="BA35" s="86">
        <f>Tabel!BA35</f>
        <v>1.8699776879874674</v>
      </c>
      <c r="BB35" s="85">
        <f>Tabel!BC35</f>
        <v>2.34</v>
      </c>
      <c r="BC35" s="86">
        <f>Tabel!BD35</f>
        <v>3.23</v>
      </c>
      <c r="BD35" s="86">
        <f>Tabel!BE35</f>
        <v>3.5799999999999996</v>
      </c>
      <c r="BE35" s="86">
        <f>Tabel!BF35</f>
        <v>3.52</v>
      </c>
      <c r="BF35" s="85">
        <f>Tabel!BH35</f>
        <v>4.3503517297474019</v>
      </c>
      <c r="BG35" s="86">
        <f>Tabel!BI35</f>
        <v>4.8048107802239768</v>
      </c>
      <c r="BH35" s="86">
        <f>Tabel!BJ35</f>
        <v>4.7739215197829132</v>
      </c>
      <c r="BI35" s="86">
        <f>Tabel!BK35</f>
        <v>4.912111560543277</v>
      </c>
      <c r="BK35" s="85">
        <f t="shared" ref="BK35:BN38" si="21">AX35-AX30</f>
        <v>3.2080236067599799E-6</v>
      </c>
      <c r="BL35" s="86">
        <f t="shared" si="21"/>
        <v>-5.8731363452579899E-5</v>
      </c>
      <c r="BM35" s="86">
        <f t="shared" si="21"/>
        <v>1.935691869148215E-5</v>
      </c>
      <c r="BN35" s="86">
        <f t="shared" si="21"/>
        <v>-2.2312012532665904E-5</v>
      </c>
      <c r="BO35" s="88" t="e">
        <f>#REF!-#REF!</f>
        <v>#REF!</v>
      </c>
      <c r="BP35" s="85">
        <f t="shared" ref="BP35:BS38" si="22">BB35-BB30</f>
        <v>0</v>
      </c>
      <c r="BQ35" s="86">
        <f t="shared" si="22"/>
        <v>0</v>
      </c>
      <c r="BR35" s="86">
        <f t="shared" si="22"/>
        <v>4.9999999999999822E-2</v>
      </c>
      <c r="BS35" s="86">
        <f t="shared" si="22"/>
        <v>0.22999999999999998</v>
      </c>
      <c r="BT35" s="88" t="e">
        <f>#REF!-#REF!</f>
        <v>#REF!</v>
      </c>
      <c r="BU35" s="85">
        <f t="shared" ref="BU35:BX38" si="23">BF35-BF30</f>
        <v>0.90035172974740174</v>
      </c>
      <c r="BV35" s="86">
        <f t="shared" si="23"/>
        <v>1.3948107802239766</v>
      </c>
      <c r="BW35" s="86">
        <f t="shared" si="23"/>
        <v>1.4439215197829132</v>
      </c>
      <c r="BX35" s="86">
        <f t="shared" si="23"/>
        <v>1.682111560543277</v>
      </c>
      <c r="BY35" s="88" t="e">
        <f>#REF!-#REF!</f>
        <v>#REF!</v>
      </c>
    </row>
    <row r="36" spans="2:77" x14ac:dyDescent="0.3">
      <c r="B36" s="89" t="s">
        <v>52</v>
      </c>
      <c r="C36" s="90" t="s">
        <v>51</v>
      </c>
      <c r="D36" s="91">
        <v>2.6730672171301428</v>
      </c>
      <c r="E36" s="92">
        <v>2.7242750416885064</v>
      </c>
      <c r="F36" s="92">
        <v>2.8227364188111892</v>
      </c>
      <c r="G36" s="92">
        <v>3.0713400996230655</v>
      </c>
      <c r="H36" s="93">
        <v>3.0713400996230655</v>
      </c>
      <c r="I36" s="94">
        <v>3.0320315960376654</v>
      </c>
      <c r="J36" s="95">
        <v>3.2549096883980555</v>
      </c>
      <c r="K36" s="95">
        <v>3.3182443601305733</v>
      </c>
      <c r="L36" s="95">
        <v>3.0192278736085543</v>
      </c>
      <c r="M36" s="93">
        <v>3.0192278736085543</v>
      </c>
      <c r="N36" s="91">
        <v>2.8728487432225558</v>
      </c>
      <c r="O36" s="92">
        <v>2.2554876058855866</v>
      </c>
      <c r="P36" s="92">
        <v>1.8581076337699898</v>
      </c>
      <c r="Q36" s="92">
        <v>1.6014601960215424</v>
      </c>
      <c r="R36" s="96">
        <v>1.6014601960215424</v>
      </c>
      <c r="S36" s="97">
        <v>1.2104161987730455</v>
      </c>
      <c r="T36" s="98">
        <v>1.4926470792295143</v>
      </c>
      <c r="U36" s="98">
        <v>1.3043376377049665</v>
      </c>
      <c r="V36" s="98">
        <v>1.5600425372286564</v>
      </c>
      <c r="W36" s="99">
        <v>1.5600425372286564</v>
      </c>
      <c r="X36" s="97">
        <v>2.14</v>
      </c>
      <c r="Y36" s="98">
        <v>2.89</v>
      </c>
      <c r="Z36" s="98">
        <v>3.415887978142075</v>
      </c>
      <c r="AA36" s="98">
        <v>3.7291256830601176</v>
      </c>
      <c r="AB36" s="100">
        <v>3.7291256830601176</v>
      </c>
      <c r="AC36" s="97">
        <v>4.9766541131563482</v>
      </c>
      <c r="AD36" s="98">
        <v>5.6171991199513895</v>
      </c>
      <c r="AE36" s="98">
        <v>5.6117448691301046</v>
      </c>
      <c r="AF36" s="98">
        <v>5.8584753499442597</v>
      </c>
      <c r="AG36" s="100">
        <v>5.8584753499442597</v>
      </c>
      <c r="AI36" s="91">
        <f>Tabel!AI36</f>
        <v>2.6730672171301428</v>
      </c>
      <c r="AJ36" s="92">
        <f>Tabel!AJ36</f>
        <v>2.7242750416885064</v>
      </c>
      <c r="AK36" s="92">
        <f>Tabel!AK36</f>
        <v>2.8227364188111892</v>
      </c>
      <c r="AL36" s="92">
        <f>Tabel!AL36</f>
        <v>3.0713400996230655</v>
      </c>
      <c r="AM36" s="93">
        <f>Tabel!AM36</f>
        <v>3.0713400996230655</v>
      </c>
      <c r="AN36" s="94">
        <f>Tabel!AN36</f>
        <v>3.0320315960376654</v>
      </c>
      <c r="AO36" s="95">
        <f>Tabel!AO36</f>
        <v>3.2549096883980555</v>
      </c>
      <c r="AP36" s="95">
        <f>Tabel!AP36</f>
        <v>3.3182443601305733</v>
      </c>
      <c r="AQ36" s="95">
        <f>Tabel!AQ36</f>
        <v>3.0192278736085543</v>
      </c>
      <c r="AR36" s="93">
        <f>Tabel!AR36</f>
        <v>3.0192278736085543</v>
      </c>
      <c r="AS36" s="91">
        <f>Tabel!AS36</f>
        <v>2.8728487432225558</v>
      </c>
      <c r="AT36" s="92">
        <f>Tabel!AT36</f>
        <v>2.2554876058855866</v>
      </c>
      <c r="AU36" s="92">
        <f>Tabel!AU36</f>
        <v>1.8581076337699898</v>
      </c>
      <c r="AV36" s="92">
        <f>Tabel!AV36</f>
        <v>1.6014601960215424</v>
      </c>
      <c r="AW36" s="96">
        <f>Tabel!AW36</f>
        <v>1.6014601960215424</v>
      </c>
      <c r="AX36" s="97">
        <f>Tabel!AX36</f>
        <v>1.2104161987730455</v>
      </c>
      <c r="AY36" s="98">
        <f>Tabel!AY36</f>
        <v>1.4926470792295143</v>
      </c>
      <c r="AZ36" s="98">
        <f>Tabel!AZ36</f>
        <v>1.3043376377049665</v>
      </c>
      <c r="BA36" s="98">
        <f>Tabel!BA36</f>
        <v>1.5600425372286564</v>
      </c>
      <c r="BB36" s="97">
        <f>Tabel!BC36</f>
        <v>2.14</v>
      </c>
      <c r="BC36" s="98">
        <f>Tabel!BD36</f>
        <v>2.77</v>
      </c>
      <c r="BD36" s="98">
        <f>Tabel!BE36</f>
        <v>3.2958940497874925</v>
      </c>
      <c r="BE36" s="98">
        <f>Tabel!BF36</f>
        <v>3.609118093503342</v>
      </c>
      <c r="BF36" s="97">
        <f>Tabel!BH36</f>
        <v>4.8769880536542232</v>
      </c>
      <c r="BG36" s="98">
        <f>Tabel!BI36</f>
        <v>5.526212477571308</v>
      </c>
      <c r="BH36" s="98">
        <f>Tabel!BJ36</f>
        <v>5.5308037640906393</v>
      </c>
      <c r="BI36" s="98">
        <f>Tabel!BK36</f>
        <v>5.7859404379831165</v>
      </c>
      <c r="BK36" s="97">
        <f t="shared" si="21"/>
        <v>4.1619877304555075E-4</v>
      </c>
      <c r="BL36" s="98">
        <f t="shared" si="21"/>
        <v>2.6470792295143486E-3</v>
      </c>
      <c r="BM36" s="98">
        <f t="shared" si="21"/>
        <v>4.3376377049664239E-3</v>
      </c>
      <c r="BN36" s="98">
        <f t="shared" si="21"/>
        <v>4.2537228656325254E-5</v>
      </c>
      <c r="BO36" s="99" t="e">
        <f>#REF!-#REF!</f>
        <v>#REF!</v>
      </c>
      <c r="BP36" s="97">
        <f t="shared" si="22"/>
        <v>0</v>
      </c>
      <c r="BQ36" s="98">
        <f t="shared" si="22"/>
        <v>0</v>
      </c>
      <c r="BR36" s="98">
        <f t="shared" si="22"/>
        <v>7.5894049787492257E-2</v>
      </c>
      <c r="BS36" s="98">
        <f t="shared" si="22"/>
        <v>0.34911809350334222</v>
      </c>
      <c r="BT36" s="100" t="e">
        <f>#REF!-#REF!</f>
        <v>#REF!</v>
      </c>
      <c r="BU36" s="97">
        <f t="shared" si="23"/>
        <v>1.3669880536542234</v>
      </c>
      <c r="BV36" s="98">
        <f t="shared" si="23"/>
        <v>2.1162124775713078</v>
      </c>
      <c r="BW36" s="98">
        <f t="shared" si="23"/>
        <v>2.1908037640906395</v>
      </c>
      <c r="BX36" s="98">
        <f t="shared" si="23"/>
        <v>2.5559404379831165</v>
      </c>
      <c r="BY36" s="100" t="e">
        <f>#REF!-#REF!</f>
        <v>#REF!</v>
      </c>
    </row>
    <row r="37" spans="2:77" x14ac:dyDescent="0.3">
      <c r="B37" s="101" t="s">
        <v>53</v>
      </c>
      <c r="C37" s="90" t="s">
        <v>51</v>
      </c>
      <c r="D37" s="91">
        <v>5.1075357755206552</v>
      </c>
      <c r="E37" s="92">
        <v>2.880024027721606</v>
      </c>
      <c r="F37" s="92">
        <v>2.3965654809845027</v>
      </c>
      <c r="G37" s="92">
        <v>3.361757902757434</v>
      </c>
      <c r="H37" s="93">
        <v>3.361757902757434</v>
      </c>
      <c r="I37" s="94">
        <v>3.2527084301566811</v>
      </c>
      <c r="J37" s="95">
        <v>1.8856085163703629</v>
      </c>
      <c r="K37" s="95">
        <v>1.8802023171649251</v>
      </c>
      <c r="L37" s="95">
        <v>0.50819053677475523</v>
      </c>
      <c r="M37" s="93">
        <v>0.50819053677475523</v>
      </c>
      <c r="N37" s="91">
        <v>0.15613418453961359</v>
      </c>
      <c r="O37" s="92">
        <v>0.52485964507622551</v>
      </c>
      <c r="P37" s="92">
        <v>0.63427378347007402</v>
      </c>
      <c r="Q37" s="92">
        <v>0.25185875209163822</v>
      </c>
      <c r="R37" s="96">
        <v>0.25185875209163822</v>
      </c>
      <c r="S37" s="97">
        <v>0.87685582847716326</v>
      </c>
      <c r="T37" s="98">
        <v>0.49314219514806634</v>
      </c>
      <c r="U37" s="98">
        <v>0.98903950444466648</v>
      </c>
      <c r="V37" s="98">
        <v>1.7899705399816668</v>
      </c>
      <c r="W37" s="99">
        <v>1.7899705399816668</v>
      </c>
      <c r="X37" s="97">
        <v>2.37</v>
      </c>
      <c r="Y37" s="98">
        <v>3.37</v>
      </c>
      <c r="Z37" s="98">
        <v>3.37</v>
      </c>
      <c r="AA37" s="98">
        <v>3.24</v>
      </c>
      <c r="AB37" s="100">
        <v>3.24</v>
      </c>
      <c r="AC37" s="97">
        <v>3.03</v>
      </c>
      <c r="AD37" s="98">
        <v>2.57</v>
      </c>
      <c r="AE37" s="98">
        <v>2.71</v>
      </c>
      <c r="AF37" s="98">
        <v>3.15</v>
      </c>
      <c r="AG37" s="100">
        <v>3.15</v>
      </c>
      <c r="AI37" s="91">
        <f>Tabel!AI37</f>
        <v>5.1075357755206552</v>
      </c>
      <c r="AJ37" s="92">
        <f>Tabel!AJ37</f>
        <v>2.880024027721606</v>
      </c>
      <c r="AK37" s="92">
        <f>Tabel!AK37</f>
        <v>2.3965654809845027</v>
      </c>
      <c r="AL37" s="92">
        <f>Tabel!AL37</f>
        <v>3.361757902757434</v>
      </c>
      <c r="AM37" s="93">
        <f>Tabel!AM37</f>
        <v>3.361757902757434</v>
      </c>
      <c r="AN37" s="94">
        <f>Tabel!AN37</f>
        <v>3.2527084301566811</v>
      </c>
      <c r="AO37" s="95">
        <f>Tabel!AO37</f>
        <v>1.8856085163703629</v>
      </c>
      <c r="AP37" s="95">
        <f>Tabel!AP37</f>
        <v>1.8802023171649251</v>
      </c>
      <c r="AQ37" s="95">
        <f>Tabel!AQ37</f>
        <v>0.50819053677475523</v>
      </c>
      <c r="AR37" s="93">
        <f>Tabel!AR37</f>
        <v>0.50819053677475523</v>
      </c>
      <c r="AS37" s="91">
        <f>Tabel!AS37</f>
        <v>0.15613418453961359</v>
      </c>
      <c r="AT37" s="92">
        <f>Tabel!AT37</f>
        <v>0.52485964507622551</v>
      </c>
      <c r="AU37" s="92">
        <f>Tabel!AU37</f>
        <v>0.63427378347007402</v>
      </c>
      <c r="AV37" s="92">
        <f>Tabel!AV37</f>
        <v>0.25185875209163822</v>
      </c>
      <c r="AW37" s="96">
        <f>Tabel!AW37</f>
        <v>0.25185875209163822</v>
      </c>
      <c r="AX37" s="97">
        <f>Tabel!AX37</f>
        <v>0.87685582847716326</v>
      </c>
      <c r="AY37" s="98">
        <f>Tabel!AY37</f>
        <v>0.49314219514806634</v>
      </c>
      <c r="AZ37" s="98">
        <f>Tabel!AZ37</f>
        <v>0.98903950444466648</v>
      </c>
      <c r="BA37" s="98">
        <f>Tabel!BA37</f>
        <v>1.7899705399816668</v>
      </c>
      <c r="BB37" s="97">
        <f>Tabel!BC37</f>
        <v>2.38</v>
      </c>
      <c r="BC37" s="98">
        <f>Tabel!BD37</f>
        <v>3.26</v>
      </c>
      <c r="BD37" s="98">
        <f>Tabel!BE37</f>
        <v>3.26</v>
      </c>
      <c r="BE37" s="98">
        <f>Tabel!BF37</f>
        <v>3.13</v>
      </c>
      <c r="BF37" s="97">
        <f>Tabel!BH37</f>
        <v>2.93</v>
      </c>
      <c r="BG37" s="98">
        <f>Tabel!BI37</f>
        <v>2.48</v>
      </c>
      <c r="BH37" s="98">
        <f>Tabel!BJ37</f>
        <v>2.64</v>
      </c>
      <c r="BI37" s="98">
        <f>Tabel!BK37</f>
        <v>3.1</v>
      </c>
      <c r="BK37" s="97">
        <f t="shared" si="21"/>
        <v>-3.1441715228367473E-3</v>
      </c>
      <c r="BL37" s="98">
        <f t="shared" si="21"/>
        <v>3.1421951480663513E-3</v>
      </c>
      <c r="BM37" s="98">
        <f t="shared" si="21"/>
        <v>-9.6049555533350706E-4</v>
      </c>
      <c r="BN37" s="98">
        <f t="shared" si="21"/>
        <v>-2.9460018333260507E-5</v>
      </c>
      <c r="BO37" s="99" t="e">
        <f>#REF!-#REF!</f>
        <v>#REF!</v>
      </c>
      <c r="BP37" s="97">
        <f t="shared" si="22"/>
        <v>0</v>
      </c>
      <c r="BQ37" s="98">
        <f t="shared" si="22"/>
        <v>0</v>
      </c>
      <c r="BR37" s="98">
        <f t="shared" si="22"/>
        <v>0</v>
      </c>
      <c r="BS37" s="98">
        <f t="shared" si="22"/>
        <v>0</v>
      </c>
      <c r="BT37" s="100" t="e">
        <f>#REF!-#REF!</f>
        <v>#REF!</v>
      </c>
      <c r="BU37" s="97">
        <f t="shared" si="23"/>
        <v>0</v>
      </c>
      <c r="BV37" s="98">
        <f t="shared" si="23"/>
        <v>0</v>
      </c>
      <c r="BW37" s="98">
        <f t="shared" si="23"/>
        <v>0</v>
      </c>
      <c r="BX37" s="98">
        <f t="shared" si="23"/>
        <v>0</v>
      </c>
      <c r="BY37" s="100" t="e">
        <f>#REF!-#REF!</f>
        <v>#REF!</v>
      </c>
    </row>
    <row r="38" spans="2:77" x14ac:dyDescent="0.3">
      <c r="B38" s="101" t="s">
        <v>54</v>
      </c>
      <c r="C38" s="90" t="s">
        <v>51</v>
      </c>
      <c r="D38" s="91">
        <v>4.0571207104322937</v>
      </c>
      <c r="E38" s="92">
        <v>4.5954443215568297</v>
      </c>
      <c r="F38" s="92">
        <v>3.7518427518427711</v>
      </c>
      <c r="G38" s="92">
        <v>3.387809894454219</v>
      </c>
      <c r="H38" s="93">
        <v>3.387809894454219</v>
      </c>
      <c r="I38" s="94">
        <v>0.1630544780400367</v>
      </c>
      <c r="J38" s="95">
        <v>4.912378666730044</v>
      </c>
      <c r="K38" s="95">
        <v>5.4897431646904638</v>
      </c>
      <c r="L38" s="95">
        <v>4.3037458992373878</v>
      </c>
      <c r="M38" s="93">
        <v>4.3037458992373878</v>
      </c>
      <c r="N38" s="91">
        <v>6.4761702069148441</v>
      </c>
      <c r="O38" s="92">
        <v>2.3177398002575123</v>
      </c>
      <c r="P38" s="92">
        <v>0.54672268588313866</v>
      </c>
      <c r="Q38" s="92">
        <v>3.6212022060125193</v>
      </c>
      <c r="R38" s="96">
        <v>3.6212022060125193</v>
      </c>
      <c r="S38" s="97">
        <v>2.4856193976008356</v>
      </c>
      <c r="T38" s="98">
        <v>1.5978908770137412</v>
      </c>
      <c r="U38" s="98">
        <v>3.505234551532288</v>
      </c>
      <c r="V38" s="98">
        <v>3.1999929462165566</v>
      </c>
      <c r="W38" s="99">
        <v>3.1999929462165566</v>
      </c>
      <c r="X38" s="97">
        <v>3.11</v>
      </c>
      <c r="Y38" s="98">
        <v>5.08</v>
      </c>
      <c r="Z38" s="98">
        <v>5.08</v>
      </c>
      <c r="AA38" s="98">
        <v>3.7</v>
      </c>
      <c r="AB38" s="100">
        <v>3.7</v>
      </c>
      <c r="AC38" s="97">
        <v>3.8103294691885292</v>
      </c>
      <c r="AD38" s="98">
        <v>4.4450213544844468</v>
      </c>
      <c r="AE38" s="98">
        <v>4.0660219646125686</v>
      </c>
      <c r="AF38" s="98">
        <v>3.3804331909701038</v>
      </c>
      <c r="AG38" s="100">
        <v>3.3804331909701038</v>
      </c>
      <c r="AI38" s="91">
        <f>Tabel!AI38</f>
        <v>4.0571207104322937</v>
      </c>
      <c r="AJ38" s="92">
        <f>Tabel!AJ38</f>
        <v>4.5954443215568297</v>
      </c>
      <c r="AK38" s="92">
        <f>Tabel!AK38</f>
        <v>3.7518427518427711</v>
      </c>
      <c r="AL38" s="92">
        <f>Tabel!AL38</f>
        <v>3.387809894454219</v>
      </c>
      <c r="AM38" s="93">
        <f>Tabel!AM38</f>
        <v>3.387809894454219</v>
      </c>
      <c r="AN38" s="94">
        <f>Tabel!AN38</f>
        <v>0.1630544780400367</v>
      </c>
      <c r="AO38" s="95">
        <f>Tabel!AO38</f>
        <v>4.912378666730044</v>
      </c>
      <c r="AP38" s="95">
        <f>Tabel!AP38</f>
        <v>5.4897431646904638</v>
      </c>
      <c r="AQ38" s="95">
        <f>Tabel!AQ38</f>
        <v>4.3037458992373878</v>
      </c>
      <c r="AR38" s="93">
        <f>Tabel!AR38</f>
        <v>4.3037458992373878</v>
      </c>
      <c r="AS38" s="91">
        <f>Tabel!AS38</f>
        <v>6.4761702069148441</v>
      </c>
      <c r="AT38" s="92">
        <f>Tabel!AT38</f>
        <v>2.3177398002575123</v>
      </c>
      <c r="AU38" s="92">
        <f>Tabel!AU38</f>
        <v>0.54672268588313866</v>
      </c>
      <c r="AV38" s="92">
        <f>Tabel!AV38</f>
        <v>3.6212022060125193</v>
      </c>
      <c r="AW38" s="96">
        <f>Tabel!AW38</f>
        <v>3.6212022060125193</v>
      </c>
      <c r="AX38" s="97">
        <f>Tabel!AX38</f>
        <v>2.4856193976008356</v>
      </c>
      <c r="AY38" s="98">
        <f>Tabel!AY38</f>
        <v>1.5978908770137412</v>
      </c>
      <c r="AZ38" s="98">
        <f>Tabel!AZ38</f>
        <v>3.505234551532288</v>
      </c>
      <c r="BA38" s="98">
        <f>Tabel!BA38</f>
        <v>3.1999929462165566</v>
      </c>
      <c r="BB38" s="97">
        <f>Tabel!BC38</f>
        <v>3.11</v>
      </c>
      <c r="BC38" s="98">
        <f>Tabel!BD38</f>
        <v>5.03</v>
      </c>
      <c r="BD38" s="98">
        <f>Tabel!BE38</f>
        <v>5.03</v>
      </c>
      <c r="BE38" s="98">
        <f>Tabel!BF38</f>
        <v>3.66</v>
      </c>
      <c r="BF38" s="97">
        <f>Tabel!BH38</f>
        <v>3.77</v>
      </c>
      <c r="BG38" s="98">
        <f>Tabel!BI38</f>
        <v>4.42</v>
      </c>
      <c r="BH38" s="98">
        <f>Tabel!BJ38</f>
        <v>4.04</v>
      </c>
      <c r="BI38" s="98">
        <f>Tabel!BK38</f>
        <v>3.36</v>
      </c>
      <c r="BK38" s="97">
        <f t="shared" si="21"/>
        <v>-4.3806023991646015E-3</v>
      </c>
      <c r="BL38" s="98">
        <f t="shared" si="21"/>
        <v>-2.1091229862588712E-3</v>
      </c>
      <c r="BM38" s="98">
        <f t="shared" si="21"/>
        <v>-4.7654484677117637E-3</v>
      </c>
      <c r="BN38" s="98">
        <f t="shared" si="21"/>
        <v>-7.0537834435668856E-6</v>
      </c>
      <c r="BO38" s="99" t="e">
        <f>#REF!-#REF!</f>
        <v>#REF!</v>
      </c>
      <c r="BP38" s="97">
        <f t="shared" si="22"/>
        <v>0</v>
      </c>
      <c r="BQ38" s="98">
        <f t="shared" si="22"/>
        <v>0</v>
      </c>
      <c r="BR38" s="98">
        <f t="shared" si="22"/>
        <v>0</v>
      </c>
      <c r="BS38" s="98">
        <f t="shared" si="22"/>
        <v>0</v>
      </c>
      <c r="BT38" s="100" t="e">
        <f>#REF!-#REF!</f>
        <v>#REF!</v>
      </c>
      <c r="BU38" s="97">
        <f t="shared" si="23"/>
        <v>0</v>
      </c>
      <c r="BV38" s="98">
        <f t="shared" si="23"/>
        <v>0</v>
      </c>
      <c r="BW38" s="98">
        <f t="shared" si="23"/>
        <v>0</v>
      </c>
      <c r="BX38" s="98">
        <f t="shared" si="23"/>
        <v>0</v>
      </c>
      <c r="BY38" s="100" t="e">
        <f>#REF!-#REF!</f>
        <v>#REF!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</vt:lpstr>
      <vt:lpstr>vs Nov</vt:lpstr>
      <vt:lpstr>vs H1 RDG</vt:lpstr>
      <vt:lpstr>vs H1 RDG (ED)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HP</cp:lastModifiedBy>
  <cp:lastPrinted>2022-01-16T14:55:40Z</cp:lastPrinted>
  <dcterms:created xsi:type="dcterms:W3CDTF">2021-07-05T16:33:35Z</dcterms:created>
  <dcterms:modified xsi:type="dcterms:W3CDTF">2022-01-20T07:37:19Z</dcterms:modified>
</cp:coreProperties>
</file>