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ml.chartshapes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ml.chartshapes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ml.chartshapes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ml.chartshapes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ml.chartshapes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ml.chartshapes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ml.chartshapes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ml.chartshapes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ml.chartshapes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ml.chartshapes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ml.chartshapes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ml.chartshapes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ml.chartshapes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ml.chartshapes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ml.chartshapes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ml.chartshapes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ml.chartshapes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ml.chartshapes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ml.chartshapes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ml.chartshapes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ml.chartshapes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ml.chartshapes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ml.chartshapes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2.xml" ContentType="application/vnd.openxmlformats-officedocument.drawingml.chartshapes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93.xml" ContentType="application/vnd.openxmlformats-officedocument.drawingml.chartshapes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94.xml" ContentType="application/vnd.openxmlformats-officedocument.drawing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95.xml" ContentType="application/vnd.openxmlformats-officedocument.drawingml.chartshapes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96.xml" ContentType="application/vnd.openxmlformats-officedocument.drawingml.chartshapes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97.xml" ContentType="application/vnd.openxmlformats-officedocument.drawingml.chartshapes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98.xml" ContentType="application/vnd.openxmlformats-officedocument.drawingml.chartshapes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99.xml" ContentType="application/vnd.openxmlformats-officedocument.drawingml.chartshapes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00.xml" ContentType="application/vnd.openxmlformats-officedocument.drawingml.chartshapes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01.xml" ContentType="application/vnd.openxmlformats-officedocument.drawingml.chartshapes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02.xml" ContentType="application/vnd.openxmlformats-officedocument.drawingml.chartshapes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03.xml" ContentType="application/vnd.openxmlformats-officedocument.drawingml.chartshapes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04.xml" ContentType="application/vnd.openxmlformats-officedocument.drawingml.chartshapes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05.xml" ContentType="application/vnd.openxmlformats-officedocument.drawingml.chartshapes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06.xml" ContentType="application/vnd.openxmlformats-officedocument.drawingml.chartshapes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07.xml" ContentType="application/vnd.openxmlformats-officedocument.drawingml.chartshapes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08.xml" ContentType="application/vnd.openxmlformats-officedocument.drawingml.chartshapes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09.xml" ContentType="application/vnd.openxmlformats-officedocument.drawingml.chartshapes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10.xml" ContentType="application/vnd.openxmlformats-officedocument.drawingml.chartshapes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11.xml" ContentType="application/vnd.openxmlformats-officedocument.drawingml.chartshapes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12.xml" ContentType="application/vnd.openxmlformats-officedocument.drawingml.chartshapes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13.xml" ContentType="application/vnd.openxmlformats-officedocument.drawingml.chartshapes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14.xml" ContentType="application/vnd.openxmlformats-officedocument.drawingml.chartshapes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15.xml" ContentType="application/vnd.openxmlformats-officedocument.drawingml.chartshapes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16.xml" ContentType="application/vnd.openxmlformats-officedocument.drawingml.chartshapes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17.xml" ContentType="application/vnd.openxmlformats-officedocument.drawingml.chartshapes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18.xml" ContentType="application/vnd.openxmlformats-officedocument.drawingml.chartshapes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19.xml" ContentType="application/vnd.openxmlformats-officedocument.drawingml.chartshapes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20.xml" ContentType="application/vnd.openxmlformats-officedocument.drawingml.chartshapes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21.xml" ContentType="application/vnd.openxmlformats-officedocument.drawingml.chartshapes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22.xml" ContentType="application/vnd.openxmlformats-officedocument.drawingml.chartshapes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23.xml" ContentType="application/vnd.openxmlformats-officedocument.drawingml.chartshapes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24.xml" ContentType="application/vnd.openxmlformats-officedocument.drawingml.chartshapes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25.xml" ContentType="application/vnd.openxmlformats-officedocument.drawingml.chartshapes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26.xml" ContentType="application/vnd.openxmlformats-officedocument.drawingml.chartshapes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27.xml" ContentType="application/vnd.openxmlformats-officedocument.drawingml.chartshapes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28.xml" ContentType="application/vnd.openxmlformats-officedocument.drawingml.chartshapes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29.xml" ContentType="application/vnd.openxmlformats-officedocument.drawingml.chartshapes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30.xml" ContentType="application/vnd.openxmlformats-officedocument.drawingml.chartshapes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31.xml" ContentType="application/vnd.openxmlformats-officedocument.drawingml.chartshapes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32.xml" ContentType="application/vnd.openxmlformats-officedocument.drawingml.chartshapes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33.xml" ContentType="application/vnd.openxmlformats-officedocument.drawingml.chartshapes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34.xml" ContentType="application/vnd.openxmlformats-officedocument.drawingml.chartshapes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35.xml" ContentType="application/vnd.openxmlformats-officedocument.drawingml.chartshapes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36.xml" ContentType="application/vnd.openxmlformats-officedocument.drawingml.chartshapes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37.xml" ContentType="application/vnd.openxmlformats-officedocument.drawingml.chartshapes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38.xml" ContentType="application/vnd.openxmlformats-officedocument.drawingml.chartshapes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39.xml" ContentType="application/vnd.openxmlformats-officedocument.drawingml.chartshapes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40.xml" ContentType="application/vnd.openxmlformats-officedocument.drawingml.chartshapes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41.xml" ContentType="application/vnd.openxmlformats-officedocument.drawingml.chartshapes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drawings/drawing142.xml" ContentType="application/vnd.openxmlformats-officedocument.drawingml.chartshapes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drawings/drawing143.xml" ContentType="application/vnd.openxmlformats-officedocument.drawingml.chartshapes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drawings/drawing144.xml" ContentType="application/vnd.openxmlformats-officedocument.drawingml.chartshapes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drawings/drawing145.xml" ContentType="application/vnd.openxmlformats-officedocument.drawingml.chartshapes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drawings/drawing146.xml" ContentType="application/vnd.openxmlformats-officedocument.drawingml.chartshapes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drawings/drawing147.xml" ContentType="application/vnd.openxmlformats-officedocument.drawingml.chartshapes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drawings/drawing148.xml" ContentType="application/vnd.openxmlformats-officedocument.drawingml.chartshapes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drawings/drawing149.xml" ContentType="application/vnd.openxmlformats-officedocument.drawingml.chartshapes+xml"/>
  <Override PartName="/xl/drawings/drawing150.xml" ContentType="application/vnd.openxmlformats-officedocument.drawing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drawings/drawing151.xml" ContentType="application/vnd.openxmlformats-officedocument.drawingml.chartshapes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drawings/drawing152.xml" ContentType="application/vnd.openxmlformats-officedocument.drawingml.chartshapes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drawings/drawing153.xml" ContentType="application/vnd.openxmlformats-officedocument.drawingml.chartshapes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154.xml" ContentType="application/vnd.openxmlformats-officedocument.drawingml.chartshapes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drawings/drawing155.xml" ContentType="application/vnd.openxmlformats-officedocument.drawingml.chartshapes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drawings/drawing156.xml" ContentType="application/vnd.openxmlformats-officedocument.drawingml.chartshapes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drawings/drawing157.xml" ContentType="application/vnd.openxmlformats-officedocument.drawingml.chartshapes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drawings/drawing158.xml" ContentType="application/vnd.openxmlformats-officedocument.drawingml.chartshapes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drawings/drawing159.xml" ContentType="application/vnd.openxmlformats-officedocument.drawingml.chartshapes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drawings/drawing160.xml" ContentType="application/vnd.openxmlformats-officedocument.drawingml.chartshapes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drawings/drawing161.xml" ContentType="application/vnd.openxmlformats-officedocument.drawingml.chartshapes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drawings/drawing162.xml" ContentType="application/vnd.openxmlformats-officedocument.drawingml.chartshapes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drawings/drawing163.xml" ContentType="application/vnd.openxmlformats-officedocument.drawingml.chartshapes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drawings/drawing164.xml" ContentType="application/vnd.openxmlformats-officedocument.drawingml.chartshapes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drawings/drawing165.xml" ContentType="application/vnd.openxmlformats-officedocument.drawingml.chartshapes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drawings/drawing166.xml" ContentType="application/vnd.openxmlformats-officedocument.drawingml.chartshapes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drawings/drawing167.xml" ContentType="application/vnd.openxmlformats-officedocument.drawingml.chartshapes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drawings/drawing168.xml" ContentType="application/vnd.openxmlformats-officedocument.drawingml.chartshapes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drawings/drawing169.xml" ContentType="application/vnd.openxmlformats-officedocument.drawingml.chartshapes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drawings/drawing170.xml" ContentType="application/vnd.openxmlformats-officedocument.drawingml.chartshapes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drawings/drawing171.xml" ContentType="application/vnd.openxmlformats-officedocument.drawingml.chartshapes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drawings/drawing172.xml" ContentType="application/vnd.openxmlformats-officedocument.drawingml.chartshapes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173.xml" ContentType="application/vnd.openxmlformats-officedocument.drawingml.chartshapes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drawings/drawing174.xml" ContentType="application/vnd.openxmlformats-officedocument.drawingml.chartshapes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drawings/drawing175.xml" ContentType="application/vnd.openxmlformats-officedocument.drawingml.chartshapes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76.xml" ContentType="application/vnd.openxmlformats-officedocument.drawingml.chartshapes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drawings/drawing177.xml" ContentType="application/vnd.openxmlformats-officedocument.drawingml.chartshapes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178.xml" ContentType="application/vnd.openxmlformats-officedocument.drawingml.chartshapes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drawings/drawing179.xml" ContentType="application/vnd.openxmlformats-officedocument.drawingml.chartshapes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drawings/drawing180.xml" ContentType="application/vnd.openxmlformats-officedocument.drawingml.chartshapes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drawings/drawing181.xml" ContentType="application/vnd.openxmlformats-officedocument.drawingml.chartshapes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drawings/drawing182.xml" ContentType="application/vnd.openxmlformats-officedocument.drawingml.chartshapes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183.xml" ContentType="application/vnd.openxmlformats-officedocument.drawingml.chartshapes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drawings/drawing184.xml" ContentType="application/vnd.openxmlformats-officedocument.drawingml.chartshapes+xml"/>
  <Override PartName="/xl/drawings/drawing185.xml" ContentType="application/vnd.openxmlformats-officedocument.drawing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drawings/drawing186.xml" ContentType="application/vnd.openxmlformats-officedocument.drawing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drawings/drawing187.xml" ContentType="application/vnd.openxmlformats-officedocument.drawingml.chartshapes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drawings/drawing188.xml" ContentType="application/vnd.openxmlformats-officedocument.drawingml.chartshapes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drawings/drawing189.xml" ContentType="application/vnd.openxmlformats-officedocument.drawingml.chartshapes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drawings/drawing190.xml" ContentType="application/vnd.openxmlformats-officedocument.drawingml.chartshapes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drawings/drawing191.xml" ContentType="application/vnd.openxmlformats-officedocument.drawingml.chartshapes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drawings/drawing192.xml" ContentType="application/vnd.openxmlformats-officedocument.drawingml.chartshapes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drawings/drawing193.xml" ContentType="application/vnd.openxmlformats-officedocument.drawingml.chartshapes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drawings/drawing194.xml" ContentType="application/vnd.openxmlformats-officedocument.drawingml.chartshapes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drawings/drawing195.xml" ContentType="application/vnd.openxmlformats-officedocument.drawingml.chartshapes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drawings/drawing196.xml" ContentType="application/vnd.openxmlformats-officedocument.drawingml.chartshapes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drawings/drawing197.xml" ContentType="application/vnd.openxmlformats-officedocument.drawingml.chartshapes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drawings/drawing198.xml" ContentType="application/vnd.openxmlformats-officedocument.drawingml.chartshapes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drawings/drawing199.xml" ContentType="application/vnd.openxmlformats-officedocument.drawingml.chartshapes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drawings/drawing200.xml" ContentType="application/vnd.openxmlformats-officedocument.drawingml.chartshapes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drawings/drawing201.xml" ContentType="application/vnd.openxmlformats-officedocument.drawingml.chartshapes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drawings/drawing202.xml" ContentType="application/vnd.openxmlformats-officedocument.drawingml.chartshapes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drawings/drawing203.xml" ContentType="application/vnd.openxmlformats-officedocument.drawingml.chartshapes+xml"/>
  <Override PartName="/xl/drawings/drawing204.xml" ContentType="application/vnd.openxmlformats-officedocument.drawing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drawings/drawing205.xml" ContentType="application/vnd.openxmlformats-officedocument.drawingml.chartshapes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drawings/drawing206.xml" ContentType="application/vnd.openxmlformats-officedocument.drawingml.chartshapes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drawings/drawing207.xml" ContentType="application/vnd.openxmlformats-officedocument.drawingml.chartshapes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drawings/drawing208.xml" ContentType="application/vnd.openxmlformats-officedocument.drawingml.chartshapes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drawings/drawing209.xml" ContentType="application/vnd.openxmlformats-officedocument.drawingml.chartshapes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drawings/drawing210.xml" ContentType="application/vnd.openxmlformats-officedocument.drawingml.chartshapes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drawings/drawing211.xml" ContentType="application/vnd.openxmlformats-officedocument.drawingml.chartshapes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212.xml" ContentType="application/vnd.openxmlformats-officedocument.drawingml.chartshapes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drawings/drawing213.xml" ContentType="application/vnd.openxmlformats-officedocument.drawingml.chartshapes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drawings/drawing214.xml" ContentType="application/vnd.openxmlformats-officedocument.drawingml.chartshapes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drawings/drawing215.xml" ContentType="application/vnd.openxmlformats-officedocument.drawingml.chartshapes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drawings/drawing216.xml" ContentType="application/vnd.openxmlformats-officedocument.drawingml.chartshapes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drawings/drawing217.xml" ContentType="application/vnd.openxmlformats-officedocument.drawingml.chartshapes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drawings/drawing218.xml" ContentType="application/vnd.openxmlformats-officedocument.drawingml.chartshapes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drawings/drawing219.xml" ContentType="application/vnd.openxmlformats-officedocument.drawingml.chartshapes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drawings/drawing220.xml" ContentType="application/vnd.openxmlformats-officedocument.drawingml.chartshapes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drawings/drawing221.xml" ContentType="application/vnd.openxmlformats-officedocument.drawingml.chartshapes+xml"/>
  <Override PartName="/xl/drawings/drawing222.xml" ContentType="application/vnd.openxmlformats-officedocument.drawing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drawings/drawing223.xml" ContentType="application/vnd.openxmlformats-officedocument.drawingml.chartshapes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drawings/drawing224.xml" ContentType="application/vnd.openxmlformats-officedocument.drawingml.chartshapes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drawings/drawing225.xml" ContentType="application/vnd.openxmlformats-officedocument.drawingml.chartshapes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drawings/drawing2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P\Documents\Kerja Bismillah\DKEM\ISMA\Proyeksi\2022\2. ISMA Februari 2022\"/>
    </mc:Choice>
  </mc:AlternateContent>
  <xr:revisionPtr revIDLastSave="0" documentId="13_ncr:1_{289E8ED7-668A-444A-B841-66DA2752C3D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Grafik Q-t-Q &amp; Y-o-Y" sheetId="19" r:id="rId1"/>
    <sheet name="Gambar Only (2021-2023)" sheetId="31" r:id="rId2"/>
    <sheet name="Gambar Only (2021-2022)" sheetId="30" state="hidden" r:id="rId3"/>
    <sheet name="Q-t-Q &amp; Y-o-Y_from Q-t-Q" sheetId="26" state="hidden" r:id="rId4"/>
    <sheet name="Grafik Q-t-Q dan Historis" sheetId="32" r:id="rId5"/>
    <sheet name="Grafik Index" sheetId="29" r:id="rId6"/>
    <sheet name="Grafik Level" sheetId="22" r:id="rId7"/>
    <sheet name="Pengecekan Konsistensi" sheetId="25" r:id="rId8"/>
    <sheet name="Data 2020-2022" sheetId="23" r:id="rId9"/>
  </sheets>
  <externalReferences>
    <externalReference r:id="rId10"/>
    <externalReference r:id="rId11"/>
    <externalReference r:id="rId12"/>
  </externalReferences>
  <definedNames>
    <definedName name="solver_adj" localSheetId="0" hidden="1">'Grafik Q-t-Q &amp; Y-o-Y'!$BE$41</definedName>
    <definedName name="solver_adj" localSheetId="3" hidden="1">'Q-t-Q &amp; Y-o-Y_from Q-t-Q'!$BD$56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2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'Grafik Q-t-Q &amp; Y-o-Y'!$BE$46</definedName>
    <definedName name="solver_opt" localSheetId="3" hidden="1">'Q-t-Q &amp; Y-o-Y_from Q-t-Q'!$BD$33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3</definedName>
    <definedName name="solver_typ" localSheetId="3" hidden="1">3</definedName>
    <definedName name="solver_val" localSheetId="0" hidden="1">4.16</definedName>
    <definedName name="solver_val" localSheetId="3" hidden="1">5.92</definedName>
    <definedName name="solver_ver" localSheetId="0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3" i="19" l="1"/>
  <c r="AT23" i="19"/>
  <c r="AU23" i="19"/>
  <c r="AV23" i="19"/>
  <c r="AW23" i="19"/>
  <c r="AX23" i="19"/>
  <c r="AY23" i="19"/>
  <c r="AZ23" i="19"/>
  <c r="BA23" i="19"/>
  <c r="BB23" i="19"/>
  <c r="BC23" i="19"/>
  <c r="BD23" i="19"/>
  <c r="BE23" i="19"/>
  <c r="BF23" i="19"/>
  <c r="BG23" i="19"/>
  <c r="BH23" i="19"/>
  <c r="G22" i="19" l="1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AI22" i="19"/>
  <c r="AJ22" i="19"/>
  <c r="AK22" i="19"/>
  <c r="AL22" i="19"/>
  <c r="AM22" i="19"/>
  <c r="AN22" i="19"/>
  <c r="AO22" i="19"/>
  <c r="AP22" i="19"/>
  <c r="AQ22" i="19"/>
  <c r="AR22" i="19"/>
  <c r="AS22" i="19"/>
  <c r="AT22" i="19"/>
  <c r="AU22" i="19"/>
  <c r="AV22" i="19"/>
  <c r="AW22" i="19"/>
  <c r="AX22" i="19"/>
  <c r="AY22" i="19"/>
  <c r="AZ22" i="19"/>
  <c r="BA22" i="19"/>
  <c r="F22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W7" i="19"/>
  <c r="AX7" i="19"/>
  <c r="AY7" i="19"/>
  <c r="AZ7" i="19"/>
  <c r="BA7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W8" i="19"/>
  <c r="AX8" i="19"/>
  <c r="AY8" i="19"/>
  <c r="AZ8" i="19"/>
  <c r="BA8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AD13" i="19"/>
  <c r="AE13" i="19"/>
  <c r="AF13" i="19"/>
  <c r="AG13" i="19"/>
  <c r="AH13" i="19"/>
  <c r="AI13" i="19"/>
  <c r="AJ13" i="19"/>
  <c r="AK13" i="19"/>
  <c r="AL13" i="19"/>
  <c r="AM13" i="19"/>
  <c r="AN13" i="19"/>
  <c r="AO13" i="19"/>
  <c r="AP13" i="19"/>
  <c r="AQ13" i="19"/>
  <c r="AR13" i="19"/>
  <c r="AS13" i="19"/>
  <c r="AT13" i="19"/>
  <c r="AU13" i="19"/>
  <c r="AV13" i="19"/>
  <c r="AW13" i="19"/>
  <c r="AX13" i="19"/>
  <c r="AY13" i="19"/>
  <c r="AZ13" i="19"/>
  <c r="BA13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AD15" i="19"/>
  <c r="AE15" i="19"/>
  <c r="AF15" i="19"/>
  <c r="AG15" i="19"/>
  <c r="AH15" i="19"/>
  <c r="AI15" i="19"/>
  <c r="AJ15" i="19"/>
  <c r="AK15" i="19"/>
  <c r="AL15" i="19"/>
  <c r="AM15" i="19"/>
  <c r="AN15" i="19"/>
  <c r="AO15" i="19"/>
  <c r="AP15" i="19"/>
  <c r="AQ15" i="19"/>
  <c r="AR15" i="19"/>
  <c r="AS15" i="19"/>
  <c r="AT15" i="19"/>
  <c r="AU15" i="19"/>
  <c r="AV15" i="19"/>
  <c r="AW15" i="19"/>
  <c r="AX15" i="19"/>
  <c r="AY15" i="19"/>
  <c r="AZ15" i="19"/>
  <c r="BA15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AI16" i="19"/>
  <c r="AJ16" i="19"/>
  <c r="AK16" i="19"/>
  <c r="AL16" i="19"/>
  <c r="AM16" i="19"/>
  <c r="AN16" i="19"/>
  <c r="AO16" i="19"/>
  <c r="AP16" i="19"/>
  <c r="AQ16" i="19"/>
  <c r="AR16" i="19"/>
  <c r="AS16" i="19"/>
  <c r="AT16" i="19"/>
  <c r="AU16" i="19"/>
  <c r="AV16" i="19"/>
  <c r="AW16" i="19"/>
  <c r="AX16" i="19"/>
  <c r="AY16" i="19"/>
  <c r="AZ16" i="19"/>
  <c r="BA16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AD17" i="19"/>
  <c r="AE17" i="19"/>
  <c r="AF17" i="19"/>
  <c r="AG17" i="19"/>
  <c r="AH17" i="19"/>
  <c r="AI17" i="19"/>
  <c r="AJ17" i="19"/>
  <c r="AK17" i="19"/>
  <c r="AL17" i="19"/>
  <c r="AM17" i="19"/>
  <c r="AN17" i="19"/>
  <c r="AO17" i="19"/>
  <c r="AP17" i="19"/>
  <c r="AQ17" i="19"/>
  <c r="AR17" i="19"/>
  <c r="AS17" i="19"/>
  <c r="AT17" i="19"/>
  <c r="AU17" i="19"/>
  <c r="AV17" i="19"/>
  <c r="AW17" i="19"/>
  <c r="AX17" i="19"/>
  <c r="AY17" i="19"/>
  <c r="AZ17" i="19"/>
  <c r="BA17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AI20" i="19"/>
  <c r="AJ20" i="19"/>
  <c r="AK20" i="19"/>
  <c r="AL20" i="19"/>
  <c r="AM20" i="19"/>
  <c r="AN20" i="19"/>
  <c r="AO20" i="19"/>
  <c r="AP20" i="19"/>
  <c r="AQ20" i="19"/>
  <c r="AR20" i="19"/>
  <c r="AS20" i="19"/>
  <c r="AT20" i="19"/>
  <c r="AU20" i="19"/>
  <c r="AV20" i="19"/>
  <c r="AW20" i="19"/>
  <c r="AX20" i="19"/>
  <c r="AY20" i="19"/>
  <c r="AZ20" i="19"/>
  <c r="BA20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AD21" i="19"/>
  <c r="AE21" i="19"/>
  <c r="AF21" i="19"/>
  <c r="AG21" i="19"/>
  <c r="AH21" i="19"/>
  <c r="AI21" i="19"/>
  <c r="AJ21" i="19"/>
  <c r="AK21" i="19"/>
  <c r="AL21" i="19"/>
  <c r="AM21" i="19"/>
  <c r="AN21" i="19"/>
  <c r="AO21" i="19"/>
  <c r="AP21" i="19"/>
  <c r="AQ21" i="19"/>
  <c r="AR21" i="19"/>
  <c r="AS21" i="19"/>
  <c r="AT21" i="19"/>
  <c r="AU21" i="19"/>
  <c r="AV21" i="19"/>
  <c r="AW21" i="19"/>
  <c r="AX21" i="19"/>
  <c r="AY21" i="19"/>
  <c r="AZ21" i="19"/>
  <c r="BA21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3" i="19"/>
  <c r="BF142" i="19"/>
  <c r="BG142" i="19"/>
  <c r="BH142" i="19"/>
  <c r="BI142" i="19"/>
  <c r="BF141" i="19"/>
  <c r="BG141" i="19"/>
  <c r="BH141" i="19"/>
  <c r="BI141" i="19"/>
  <c r="BF140" i="19"/>
  <c r="BG140" i="19"/>
  <c r="BH140" i="19"/>
  <c r="BI140" i="19"/>
  <c r="BF139" i="19"/>
  <c r="BG139" i="19"/>
  <c r="BH139" i="19"/>
  <c r="BI139" i="19"/>
  <c r="BF138" i="19"/>
  <c r="BG138" i="19"/>
  <c r="BH138" i="19"/>
  <c r="BI138" i="19"/>
  <c r="BF137" i="19"/>
  <c r="BG137" i="19"/>
  <c r="BH137" i="19"/>
  <c r="BI137" i="19"/>
  <c r="BF136" i="19"/>
  <c r="BG136" i="19"/>
  <c r="BH136" i="19"/>
  <c r="BI136" i="19"/>
  <c r="BF135" i="19"/>
  <c r="BG135" i="19"/>
  <c r="BH135" i="19"/>
  <c r="BI135" i="19"/>
  <c r="BF134" i="19"/>
  <c r="BG134" i="19"/>
  <c r="BH134" i="19"/>
  <c r="BI134" i="19"/>
  <c r="BF133" i="19"/>
  <c r="BG133" i="19"/>
  <c r="BH133" i="19"/>
  <c r="BI133" i="19"/>
  <c r="BF132" i="19"/>
  <c r="BG132" i="19"/>
  <c r="BH132" i="19"/>
  <c r="BI132" i="19"/>
  <c r="BF131" i="19"/>
  <c r="BG131" i="19"/>
  <c r="BH131" i="19"/>
  <c r="BI131" i="19"/>
  <c r="BF130" i="19"/>
  <c r="BG130" i="19"/>
  <c r="BH130" i="19"/>
  <c r="BI130" i="19"/>
  <c r="BF129" i="19"/>
  <c r="BG129" i="19"/>
  <c r="BH129" i="19"/>
  <c r="BI129" i="19"/>
  <c r="BF128" i="19"/>
  <c r="BG128" i="19"/>
  <c r="BH128" i="19"/>
  <c r="BI128" i="19"/>
  <c r="BF127" i="19"/>
  <c r="BG127" i="19"/>
  <c r="BH127" i="19"/>
  <c r="BI127" i="19"/>
  <c r="BF126" i="19"/>
  <c r="BG126" i="19"/>
  <c r="BH126" i="19"/>
  <c r="BI126" i="19"/>
  <c r="BF125" i="19"/>
  <c r="BG125" i="19"/>
  <c r="BH125" i="19"/>
  <c r="BI125" i="19"/>
  <c r="BF124" i="19"/>
  <c r="BG124" i="19"/>
  <c r="BH124" i="19"/>
  <c r="BI124" i="19"/>
  <c r="BF123" i="19"/>
  <c r="BG123" i="19"/>
  <c r="BH123" i="19"/>
  <c r="BI123" i="19"/>
  <c r="A1" i="25" l="1"/>
  <c r="BF51" i="19"/>
  <c r="BG51" i="19"/>
  <c r="BH51" i="19"/>
  <c r="BI51" i="19"/>
  <c r="BF28" i="19"/>
  <c r="BG28" i="19"/>
  <c r="BH28" i="19"/>
  <c r="BI28" i="19"/>
  <c r="BC5" i="25" l="1"/>
  <c r="C8" i="32"/>
  <c r="BD5" i="25"/>
  <c r="D8" i="32"/>
  <c r="BF5" i="25"/>
  <c r="F8" i="32"/>
  <c r="BE5" i="25"/>
  <c r="E8" i="32"/>
  <c r="AP44" i="29"/>
  <c r="AP45" i="29"/>
  <c r="AP46" i="29"/>
  <c r="AP47" i="29"/>
  <c r="AP48" i="29"/>
  <c r="AP49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AP30" i="29"/>
  <c r="AQ30" i="29"/>
  <c r="AR30" i="29"/>
  <c r="AS30" i="29"/>
  <c r="AT30" i="29"/>
  <c r="AU30" i="29"/>
  <c r="AV30" i="29"/>
  <c r="AW30" i="29"/>
  <c r="AX30" i="29"/>
  <c r="AY30" i="29"/>
  <c r="AZ30" i="29"/>
  <c r="BA30" i="29"/>
  <c r="BB30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AP31" i="29"/>
  <c r="AQ31" i="29"/>
  <c r="AR31" i="29"/>
  <c r="AS31" i="29"/>
  <c r="AT31" i="29"/>
  <c r="AU31" i="29"/>
  <c r="AV31" i="29"/>
  <c r="AW31" i="29"/>
  <c r="AX31" i="29"/>
  <c r="AY31" i="29"/>
  <c r="AZ31" i="29"/>
  <c r="BA31" i="29"/>
  <c r="BB31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AX32" i="29"/>
  <c r="AY32" i="29"/>
  <c r="AZ32" i="29"/>
  <c r="BA32" i="29"/>
  <c r="BB32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AX33" i="29"/>
  <c r="AY33" i="29"/>
  <c r="AZ33" i="29"/>
  <c r="BA33" i="29"/>
  <c r="BB33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AX34" i="29"/>
  <c r="AY34" i="29"/>
  <c r="AZ34" i="29"/>
  <c r="BA34" i="29"/>
  <c r="BB34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AX35" i="29"/>
  <c r="AY35" i="29"/>
  <c r="AZ35" i="29"/>
  <c r="BA35" i="29"/>
  <c r="BB35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AX36" i="29"/>
  <c r="AY36" i="29"/>
  <c r="AZ36" i="29"/>
  <c r="BA36" i="29"/>
  <c r="BB36" i="29"/>
  <c r="AA37" i="29"/>
  <c r="AB37" i="29"/>
  <c r="AC37" i="29"/>
  <c r="AD37" i="29"/>
  <c r="AE37" i="29"/>
  <c r="AF37" i="29"/>
  <c r="AG37" i="29"/>
  <c r="AH37" i="29"/>
  <c r="AI37" i="29"/>
  <c r="AJ37" i="29"/>
  <c r="AK37" i="29"/>
  <c r="AL37" i="29"/>
  <c r="AM37" i="29"/>
  <c r="AN37" i="29"/>
  <c r="AO37" i="29"/>
  <c r="AP37" i="29"/>
  <c r="AQ37" i="29"/>
  <c r="AR37" i="29"/>
  <c r="AS37" i="29"/>
  <c r="AT37" i="29"/>
  <c r="AU37" i="29"/>
  <c r="AV37" i="29"/>
  <c r="AW37" i="29"/>
  <c r="AX37" i="29"/>
  <c r="AY37" i="29"/>
  <c r="AZ37" i="29"/>
  <c r="BA37" i="29"/>
  <c r="BB37" i="29"/>
  <c r="AA38" i="29"/>
  <c r="AB38" i="29"/>
  <c r="AC38" i="29"/>
  <c r="AD38" i="29"/>
  <c r="AE38" i="29"/>
  <c r="AF38" i="29"/>
  <c r="AG38" i="29"/>
  <c r="AH38" i="29"/>
  <c r="AI38" i="29"/>
  <c r="AJ38" i="29"/>
  <c r="AK38" i="29"/>
  <c r="AL38" i="29"/>
  <c r="AM38" i="29"/>
  <c r="AN38" i="29"/>
  <c r="AO38" i="29"/>
  <c r="AP38" i="29"/>
  <c r="AQ38" i="29"/>
  <c r="AR38" i="29"/>
  <c r="AS38" i="29"/>
  <c r="AT38" i="29"/>
  <c r="AU38" i="29"/>
  <c r="AV38" i="29"/>
  <c r="AW38" i="29"/>
  <c r="AX38" i="29"/>
  <c r="AY38" i="29"/>
  <c r="AZ38" i="29"/>
  <c r="BA38" i="29"/>
  <c r="BB38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AX39" i="29"/>
  <c r="AY39" i="29"/>
  <c r="AZ39" i="29"/>
  <c r="BA39" i="29"/>
  <c r="BB39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AX40" i="29"/>
  <c r="AY40" i="29"/>
  <c r="AZ40" i="29"/>
  <c r="BA40" i="29"/>
  <c r="BB40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AX41" i="29"/>
  <c r="AY41" i="29"/>
  <c r="AZ41" i="29"/>
  <c r="BA41" i="29"/>
  <c r="BB41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AX42" i="29"/>
  <c r="AY42" i="29"/>
  <c r="AZ42" i="29"/>
  <c r="BA42" i="29"/>
  <c r="BB42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AX43" i="29"/>
  <c r="AY43" i="29"/>
  <c r="AZ43" i="29"/>
  <c r="BA43" i="29"/>
  <c r="BB43" i="29"/>
  <c r="AA44" i="29"/>
  <c r="AB44" i="29"/>
  <c r="AC44" i="29"/>
  <c r="AD44" i="29"/>
  <c r="AE44" i="29"/>
  <c r="AF44" i="29"/>
  <c r="AG44" i="29"/>
  <c r="AH44" i="29"/>
  <c r="AI44" i="29"/>
  <c r="AJ44" i="29"/>
  <c r="AK44" i="29"/>
  <c r="AL44" i="29"/>
  <c r="AM44" i="29"/>
  <c r="AN44" i="29"/>
  <c r="AO44" i="29"/>
  <c r="AQ44" i="29"/>
  <c r="AR44" i="29"/>
  <c r="AS44" i="29"/>
  <c r="AT44" i="29"/>
  <c r="AU44" i="29"/>
  <c r="AV44" i="29"/>
  <c r="AW44" i="29"/>
  <c r="AX44" i="29"/>
  <c r="AY44" i="29"/>
  <c r="AZ44" i="29"/>
  <c r="BA44" i="29"/>
  <c r="BB44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Q45" i="29"/>
  <c r="AR45" i="29"/>
  <c r="AS45" i="29"/>
  <c r="AT45" i="29"/>
  <c r="AU45" i="29"/>
  <c r="AV45" i="29"/>
  <c r="AW45" i="29"/>
  <c r="AX45" i="29"/>
  <c r="AY45" i="29"/>
  <c r="AZ45" i="29"/>
  <c r="BA45" i="29"/>
  <c r="BB45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AX29" i="29"/>
  <c r="AY29" i="29"/>
  <c r="AZ29" i="29"/>
  <c r="BA29" i="29"/>
  <c r="BB29" i="29"/>
  <c r="AA29" i="29"/>
  <c r="AA46" i="29"/>
  <c r="AB46" i="29"/>
  <c r="AC46" i="29"/>
  <c r="AD46" i="29"/>
  <c r="AE46" i="29"/>
  <c r="AF46" i="29"/>
  <c r="AG46" i="29"/>
  <c r="AH46" i="29"/>
  <c r="AI46" i="29"/>
  <c r="AJ46" i="29"/>
  <c r="AK46" i="29"/>
  <c r="AL46" i="29"/>
  <c r="AM46" i="29"/>
  <c r="AN46" i="29"/>
  <c r="AO46" i="29"/>
  <c r="AQ46" i="29"/>
  <c r="AR46" i="29"/>
  <c r="AS46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Q47" i="29"/>
  <c r="AR47" i="29"/>
  <c r="AS47" i="29"/>
  <c r="AA48" i="29"/>
  <c r="AB48" i="29"/>
  <c r="AC48" i="29"/>
  <c r="AD48" i="29"/>
  <c r="AE48" i="29"/>
  <c r="AF48" i="29"/>
  <c r="AG48" i="29"/>
  <c r="AH48" i="29"/>
  <c r="AI48" i="29"/>
  <c r="AJ48" i="29"/>
  <c r="AK48" i="29"/>
  <c r="AL48" i="29"/>
  <c r="AM48" i="29"/>
  <c r="AN48" i="29"/>
  <c r="AO48" i="29"/>
  <c r="AQ48" i="29"/>
  <c r="AR48" i="29"/>
  <c r="AS48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Q49" i="29"/>
  <c r="AR49" i="29"/>
  <c r="AS49" i="29"/>
  <c r="BB49" i="29"/>
  <c r="BA49" i="29"/>
  <c r="AZ49" i="29"/>
  <c r="AY49" i="29"/>
  <c r="AX49" i="29"/>
  <c r="AW49" i="29"/>
  <c r="AV49" i="29"/>
  <c r="AU49" i="29"/>
  <c r="AT49" i="29"/>
  <c r="BB48" i="29"/>
  <c r="BA48" i="29"/>
  <c r="AZ48" i="29"/>
  <c r="AY48" i="29"/>
  <c r="AX48" i="29"/>
  <c r="AW48" i="29"/>
  <c r="AV48" i="29"/>
  <c r="AU48" i="29"/>
  <c r="AT48" i="29"/>
  <c r="BB47" i="29"/>
  <c r="BA47" i="29"/>
  <c r="AZ47" i="29"/>
  <c r="AY47" i="29"/>
  <c r="AX47" i="29"/>
  <c r="AW47" i="29"/>
  <c r="AV47" i="29"/>
  <c r="AU47" i="29"/>
  <c r="AT47" i="29"/>
  <c r="BB46" i="29"/>
  <c r="BA46" i="29"/>
  <c r="AZ46" i="29"/>
  <c r="AY46" i="29"/>
  <c r="AX46" i="29"/>
  <c r="AW46" i="29"/>
  <c r="AV46" i="29"/>
  <c r="AU46" i="29"/>
  <c r="AT46" i="29"/>
  <c r="AX23" i="29"/>
  <c r="AW23" i="29"/>
  <c r="AV23" i="29"/>
  <c r="AU23" i="29"/>
  <c r="AT23" i="29"/>
  <c r="AX22" i="29"/>
  <c r="AW22" i="29"/>
  <c r="AV22" i="29"/>
  <c r="AU22" i="29"/>
  <c r="AT22" i="29"/>
  <c r="AX21" i="29"/>
  <c r="AW21" i="29"/>
  <c r="AV21" i="29"/>
  <c r="AU21" i="29"/>
  <c r="AT21" i="29"/>
  <c r="AX20" i="29"/>
  <c r="AW20" i="29"/>
  <c r="AV20" i="29"/>
  <c r="AU20" i="29"/>
  <c r="AT20" i="29"/>
  <c r="AU29" i="22"/>
  <c r="AU3" i="22"/>
  <c r="BA28" i="19" l="1"/>
  <c r="BB28" i="19"/>
  <c r="BC28" i="19"/>
  <c r="BD28" i="19"/>
  <c r="BE28" i="19"/>
  <c r="BA29" i="19"/>
  <c r="BA45" i="19"/>
  <c r="BA46" i="19"/>
  <c r="BA47" i="19"/>
  <c r="AX51" i="19"/>
  <c r="C6" i="32" s="1"/>
  <c r="AY51" i="19"/>
  <c r="D6" i="32" s="1"/>
  <c r="AZ51" i="19"/>
  <c r="E6" i="32" s="1"/>
  <c r="BA51" i="19"/>
  <c r="F6" i="32" s="1"/>
  <c r="BB51" i="19"/>
  <c r="BC51" i="19"/>
  <c r="BD51" i="19"/>
  <c r="BE51" i="19"/>
  <c r="AX68" i="19"/>
  <c r="AY68" i="19"/>
  <c r="AZ68" i="19"/>
  <c r="BA68" i="19"/>
  <c r="AX69" i="19"/>
  <c r="C128" i="32" s="1"/>
  <c r="AY69" i="19"/>
  <c r="D128" i="32" s="1"/>
  <c r="AZ69" i="19"/>
  <c r="E128" i="32" s="1"/>
  <c r="BA69" i="19"/>
  <c r="F128" i="32" s="1"/>
  <c r="F7" i="32" l="1"/>
  <c r="E7" i="32"/>
  <c r="D7" i="32"/>
  <c r="C7" i="32"/>
  <c r="BA30" i="19"/>
  <c r="BE142" i="26"/>
  <c r="BD142" i="26"/>
  <c r="BC142" i="26"/>
  <c r="BB142" i="26"/>
  <c r="BA142" i="26"/>
  <c r="AZ142" i="26"/>
  <c r="AY142" i="26"/>
  <c r="AX142" i="26"/>
  <c r="AW142" i="26"/>
  <c r="BE141" i="26"/>
  <c r="BD141" i="26"/>
  <c r="BC141" i="26"/>
  <c r="BB141" i="26"/>
  <c r="BA141" i="26"/>
  <c r="AZ141" i="26"/>
  <c r="AY141" i="26"/>
  <c r="AX141" i="26"/>
  <c r="AW141" i="26"/>
  <c r="BE140" i="26"/>
  <c r="BD140" i="26"/>
  <c r="BC140" i="26"/>
  <c r="BB140" i="26"/>
  <c r="BA140" i="26"/>
  <c r="AZ140" i="26"/>
  <c r="AY140" i="26"/>
  <c r="AX140" i="26"/>
  <c r="AW140" i="26"/>
  <c r="BE139" i="26"/>
  <c r="BD139" i="26"/>
  <c r="BC139" i="26"/>
  <c r="BB139" i="26"/>
  <c r="BA139" i="26"/>
  <c r="AZ139" i="26"/>
  <c r="AY139" i="26"/>
  <c r="AX139" i="26"/>
  <c r="AW139" i="26"/>
  <c r="BE138" i="26"/>
  <c r="BD138" i="26"/>
  <c r="BC138" i="26"/>
  <c r="BB138" i="26"/>
  <c r="BA138" i="26"/>
  <c r="AZ138" i="26"/>
  <c r="AY138" i="26"/>
  <c r="AX138" i="26"/>
  <c r="AW138" i="26"/>
  <c r="BE137" i="26"/>
  <c r="BD137" i="26"/>
  <c r="BC137" i="26"/>
  <c r="BB137" i="26"/>
  <c r="BA137" i="26"/>
  <c r="AZ137" i="26"/>
  <c r="AY137" i="26"/>
  <c r="AX137" i="26"/>
  <c r="AW137" i="26"/>
  <c r="BE136" i="26"/>
  <c r="BD136" i="26"/>
  <c r="BC136" i="26"/>
  <c r="BB136" i="26"/>
  <c r="BA136" i="26"/>
  <c r="AZ136" i="26"/>
  <c r="AY136" i="26"/>
  <c r="AX136" i="26"/>
  <c r="AW136" i="26"/>
  <c r="BE135" i="26"/>
  <c r="BD135" i="26"/>
  <c r="BC135" i="26"/>
  <c r="BB135" i="26"/>
  <c r="BA135" i="26"/>
  <c r="AZ135" i="26"/>
  <c r="AY135" i="26"/>
  <c r="AX135" i="26"/>
  <c r="AW135" i="26"/>
  <c r="BE134" i="26"/>
  <c r="BD134" i="26"/>
  <c r="BC134" i="26"/>
  <c r="BB134" i="26"/>
  <c r="BA134" i="26"/>
  <c r="AZ134" i="26"/>
  <c r="AY134" i="26"/>
  <c r="AX134" i="26"/>
  <c r="AW134" i="26"/>
  <c r="BE133" i="26"/>
  <c r="BD133" i="26"/>
  <c r="BC133" i="26"/>
  <c r="BB133" i="26"/>
  <c r="BA133" i="26"/>
  <c r="AZ133" i="26"/>
  <c r="AY133" i="26"/>
  <c r="AX133" i="26"/>
  <c r="AW133" i="26"/>
  <c r="BE132" i="26"/>
  <c r="BD132" i="26"/>
  <c r="BC132" i="26"/>
  <c r="BB132" i="26"/>
  <c r="BA132" i="26"/>
  <c r="AZ132" i="26"/>
  <c r="AY132" i="26"/>
  <c r="AX132" i="26"/>
  <c r="AW132" i="26"/>
  <c r="BE131" i="26"/>
  <c r="BD131" i="26"/>
  <c r="BC131" i="26"/>
  <c r="BB131" i="26"/>
  <c r="BA131" i="26"/>
  <c r="AZ131" i="26"/>
  <c r="AY131" i="26"/>
  <c r="AX131" i="26"/>
  <c r="AW131" i="26"/>
  <c r="BE130" i="26"/>
  <c r="BD130" i="26"/>
  <c r="BC130" i="26"/>
  <c r="BB130" i="26"/>
  <c r="BA130" i="26"/>
  <c r="AZ130" i="26"/>
  <c r="AY130" i="26"/>
  <c r="AX130" i="26"/>
  <c r="AW130" i="26"/>
  <c r="BE129" i="26"/>
  <c r="BD129" i="26"/>
  <c r="BC129" i="26"/>
  <c r="BB129" i="26"/>
  <c r="BA129" i="26"/>
  <c r="AZ129" i="26"/>
  <c r="AY129" i="26"/>
  <c r="AX129" i="26"/>
  <c r="AW129" i="26"/>
  <c r="BE128" i="26"/>
  <c r="BD128" i="26"/>
  <c r="BC128" i="26"/>
  <c r="BB128" i="26"/>
  <c r="BA128" i="26"/>
  <c r="AZ128" i="26"/>
  <c r="AY128" i="26"/>
  <c r="AX128" i="26"/>
  <c r="AW128" i="26"/>
  <c r="BE127" i="26"/>
  <c r="BD127" i="26"/>
  <c r="BC127" i="26"/>
  <c r="BB127" i="26"/>
  <c r="BA127" i="26"/>
  <c r="AZ127" i="26"/>
  <c r="AY127" i="26"/>
  <c r="AX127" i="26"/>
  <c r="AW127" i="26"/>
  <c r="BE126" i="26"/>
  <c r="BD126" i="26"/>
  <c r="BC126" i="26"/>
  <c r="BB126" i="26"/>
  <c r="BA126" i="26"/>
  <c r="AZ126" i="26"/>
  <c r="AY126" i="26"/>
  <c r="AX126" i="26"/>
  <c r="AW126" i="26"/>
  <c r="BE125" i="26"/>
  <c r="BD125" i="26"/>
  <c r="BC125" i="26"/>
  <c r="BB125" i="26"/>
  <c r="BA125" i="26"/>
  <c r="AZ125" i="26"/>
  <c r="AY125" i="26"/>
  <c r="AX125" i="26"/>
  <c r="AW125" i="26"/>
  <c r="BE124" i="26"/>
  <c r="BD124" i="26"/>
  <c r="BC124" i="26"/>
  <c r="BB124" i="26"/>
  <c r="BA124" i="26"/>
  <c r="AZ124" i="26"/>
  <c r="AY124" i="26"/>
  <c r="AX124" i="26"/>
  <c r="AW124" i="26"/>
  <c r="BE123" i="26"/>
  <c r="BD123" i="26"/>
  <c r="BC123" i="26"/>
  <c r="BB123" i="26"/>
  <c r="BA123" i="26"/>
  <c r="AZ123" i="26"/>
  <c r="AY123" i="26"/>
  <c r="AX123" i="26"/>
  <c r="AW123" i="26"/>
  <c r="BE118" i="26"/>
  <c r="BD118" i="26"/>
  <c r="BC118" i="26"/>
  <c r="BB118" i="26"/>
  <c r="BA118" i="26"/>
  <c r="AZ118" i="26"/>
  <c r="AY118" i="26"/>
  <c r="AX118" i="26"/>
  <c r="AW118" i="26"/>
  <c r="AC118" i="26"/>
  <c r="AB118" i="26"/>
  <c r="AA118" i="26"/>
  <c r="Z118" i="26"/>
  <c r="Y118" i="26"/>
  <c r="X118" i="26"/>
  <c r="W118" i="26"/>
  <c r="V118" i="26"/>
  <c r="U118" i="26"/>
  <c r="T118" i="26"/>
  <c r="S118" i="26"/>
  <c r="R118" i="26"/>
  <c r="Q118" i="26"/>
  <c r="P118" i="26"/>
  <c r="O118" i="26"/>
  <c r="N118" i="26"/>
  <c r="M118" i="26"/>
  <c r="L118" i="26"/>
  <c r="K118" i="26"/>
  <c r="J118" i="26"/>
  <c r="BE117" i="26"/>
  <c r="BD117" i="26"/>
  <c r="BC117" i="26"/>
  <c r="BB117" i="26"/>
  <c r="BA117" i="26"/>
  <c r="AZ117" i="26"/>
  <c r="AY117" i="26"/>
  <c r="AX117" i="26"/>
  <c r="AW117" i="26"/>
  <c r="AC117" i="26"/>
  <c r="AB117" i="26"/>
  <c r="AA117" i="26"/>
  <c r="Z117" i="26"/>
  <c r="Y117" i="26"/>
  <c r="X117" i="26"/>
  <c r="W117" i="26"/>
  <c r="V117" i="26"/>
  <c r="U117" i="26"/>
  <c r="T117" i="26"/>
  <c r="S117" i="26"/>
  <c r="R117" i="26"/>
  <c r="Q117" i="26"/>
  <c r="P117" i="26"/>
  <c r="O117" i="26"/>
  <c r="N117" i="26"/>
  <c r="M117" i="26"/>
  <c r="L117" i="26"/>
  <c r="K117" i="26"/>
  <c r="J117" i="26"/>
  <c r="BE116" i="26"/>
  <c r="BD116" i="26"/>
  <c r="BC116" i="26"/>
  <c r="BB116" i="26"/>
  <c r="BA116" i="26"/>
  <c r="AZ116" i="26"/>
  <c r="AY116" i="26"/>
  <c r="AX116" i="26"/>
  <c r="AW116" i="26"/>
  <c r="AC116" i="26"/>
  <c r="AB116" i="26"/>
  <c r="AA116" i="26"/>
  <c r="Z116" i="26"/>
  <c r="Y116" i="26"/>
  <c r="X116" i="26"/>
  <c r="W116" i="26"/>
  <c r="V116" i="26"/>
  <c r="U116" i="26"/>
  <c r="T116" i="26"/>
  <c r="S116" i="26"/>
  <c r="R116" i="26"/>
  <c r="Q116" i="26"/>
  <c r="P116" i="26"/>
  <c r="O116" i="26"/>
  <c r="N116" i="26"/>
  <c r="M116" i="26"/>
  <c r="L116" i="26"/>
  <c r="K116" i="26"/>
  <c r="J116" i="26"/>
  <c r="BE115" i="26"/>
  <c r="BD115" i="26"/>
  <c r="BC115" i="26"/>
  <c r="BB115" i="26"/>
  <c r="BA115" i="26"/>
  <c r="AZ115" i="26"/>
  <c r="AY115" i="26"/>
  <c r="AX115" i="26"/>
  <c r="AW115" i="26"/>
  <c r="AC115" i="26"/>
  <c r="AB115" i="26"/>
  <c r="AA115" i="26"/>
  <c r="Z115" i="26"/>
  <c r="Y115" i="26"/>
  <c r="X115" i="26"/>
  <c r="W115" i="26"/>
  <c r="V115" i="26"/>
  <c r="U115" i="26"/>
  <c r="T115" i="26"/>
  <c r="S115" i="26"/>
  <c r="R115" i="26"/>
  <c r="Q115" i="26"/>
  <c r="P115" i="26"/>
  <c r="O115" i="26"/>
  <c r="N115" i="26"/>
  <c r="M115" i="26"/>
  <c r="L115" i="26"/>
  <c r="K115" i="26"/>
  <c r="J115" i="26"/>
  <c r="BE114" i="26"/>
  <c r="BD114" i="26"/>
  <c r="BC114" i="26"/>
  <c r="BB114" i="26"/>
  <c r="BA114" i="26"/>
  <c r="AZ114" i="26"/>
  <c r="AY114" i="26"/>
  <c r="AX114" i="26"/>
  <c r="AW114" i="26"/>
  <c r="AC114" i="26"/>
  <c r="AB114" i="26"/>
  <c r="AA114" i="26"/>
  <c r="Z114" i="26"/>
  <c r="Y114" i="26"/>
  <c r="X114" i="26"/>
  <c r="W114" i="26"/>
  <c r="V114" i="26"/>
  <c r="U114" i="26"/>
  <c r="T114" i="26"/>
  <c r="S114" i="26"/>
  <c r="R114" i="26"/>
  <c r="Q114" i="26"/>
  <c r="P114" i="26"/>
  <c r="O114" i="26"/>
  <c r="N114" i="26"/>
  <c r="M114" i="26"/>
  <c r="L114" i="26"/>
  <c r="K114" i="26"/>
  <c r="J114" i="26"/>
  <c r="BE113" i="26"/>
  <c r="BD113" i="26"/>
  <c r="BC113" i="26"/>
  <c r="BB113" i="26"/>
  <c r="BA113" i="26"/>
  <c r="AZ113" i="26"/>
  <c r="AY113" i="26"/>
  <c r="AX113" i="26"/>
  <c r="AW113" i="26"/>
  <c r="AC113" i="26"/>
  <c r="AB113" i="26"/>
  <c r="AA113" i="26"/>
  <c r="Z113" i="26"/>
  <c r="Y113" i="26"/>
  <c r="X113" i="26"/>
  <c r="W113" i="26"/>
  <c r="V113" i="26"/>
  <c r="U113" i="26"/>
  <c r="T113" i="26"/>
  <c r="S113" i="26"/>
  <c r="R113" i="26"/>
  <c r="Q113" i="26"/>
  <c r="P113" i="26"/>
  <c r="O113" i="26"/>
  <c r="N113" i="26"/>
  <c r="M113" i="26"/>
  <c r="L113" i="26"/>
  <c r="K113" i="26"/>
  <c r="J113" i="26"/>
  <c r="BE112" i="26"/>
  <c r="BD112" i="26"/>
  <c r="BC112" i="26"/>
  <c r="BB112" i="26"/>
  <c r="BA112" i="26"/>
  <c r="AZ112" i="26"/>
  <c r="AY112" i="26"/>
  <c r="AX112" i="26"/>
  <c r="AW112" i="26"/>
  <c r="AC112" i="26"/>
  <c r="AB112" i="26"/>
  <c r="AA112" i="26"/>
  <c r="Z112" i="26"/>
  <c r="Y112" i="26"/>
  <c r="X112" i="26"/>
  <c r="W112" i="26"/>
  <c r="V112" i="26"/>
  <c r="U112" i="26"/>
  <c r="T112" i="26"/>
  <c r="S112" i="26"/>
  <c r="R112" i="26"/>
  <c r="Q112" i="26"/>
  <c r="P112" i="26"/>
  <c r="O112" i="26"/>
  <c r="N112" i="26"/>
  <c r="M112" i="26"/>
  <c r="L112" i="26"/>
  <c r="K112" i="26"/>
  <c r="J112" i="26"/>
  <c r="BE111" i="26"/>
  <c r="BD111" i="26"/>
  <c r="BC111" i="26"/>
  <c r="BB111" i="26"/>
  <c r="BA111" i="26"/>
  <c r="AZ111" i="26"/>
  <c r="AY111" i="26"/>
  <c r="AX111" i="26"/>
  <c r="AW111" i="26"/>
  <c r="AC111" i="26"/>
  <c r="AB111" i="26"/>
  <c r="AA111" i="26"/>
  <c r="Z111" i="26"/>
  <c r="Y111" i="26"/>
  <c r="X111" i="26"/>
  <c r="W111" i="26"/>
  <c r="V111" i="26"/>
  <c r="U111" i="26"/>
  <c r="T111" i="26"/>
  <c r="S111" i="26"/>
  <c r="R111" i="26"/>
  <c r="Q111" i="26"/>
  <c r="P111" i="26"/>
  <c r="O111" i="26"/>
  <c r="N111" i="26"/>
  <c r="M111" i="26"/>
  <c r="L111" i="26"/>
  <c r="K111" i="26"/>
  <c r="J111" i="26"/>
  <c r="BE110" i="26"/>
  <c r="BD110" i="26"/>
  <c r="BC110" i="26"/>
  <c r="BB110" i="26"/>
  <c r="BA110" i="26"/>
  <c r="AZ110" i="26"/>
  <c r="AY110" i="26"/>
  <c r="AX110" i="26"/>
  <c r="AW110" i="26"/>
  <c r="AC110" i="26"/>
  <c r="AB110" i="26"/>
  <c r="AA110" i="26"/>
  <c r="Z110" i="26"/>
  <c r="Y110" i="26"/>
  <c r="X110" i="26"/>
  <c r="W110" i="26"/>
  <c r="V110" i="26"/>
  <c r="U110" i="26"/>
  <c r="T110" i="26"/>
  <c r="S110" i="26"/>
  <c r="R110" i="26"/>
  <c r="Q110" i="26"/>
  <c r="P110" i="26"/>
  <c r="O110" i="26"/>
  <c r="N110" i="26"/>
  <c r="M110" i="26"/>
  <c r="L110" i="26"/>
  <c r="K110" i="26"/>
  <c r="J110" i="26"/>
  <c r="BE109" i="26"/>
  <c r="BD109" i="26"/>
  <c r="BC109" i="26"/>
  <c r="BB109" i="26"/>
  <c r="BA109" i="26"/>
  <c r="AZ109" i="26"/>
  <c r="AY109" i="26"/>
  <c r="AX109" i="26"/>
  <c r="AW109" i="26"/>
  <c r="AC109" i="26"/>
  <c r="AB109" i="26"/>
  <c r="AA109" i="26"/>
  <c r="Z109" i="26"/>
  <c r="Y109" i="26"/>
  <c r="X109" i="26"/>
  <c r="W109" i="26"/>
  <c r="V109" i="26"/>
  <c r="U109" i="26"/>
  <c r="T109" i="26"/>
  <c r="S109" i="26"/>
  <c r="R109" i="26"/>
  <c r="Q109" i="26"/>
  <c r="P109" i="26"/>
  <c r="O109" i="26"/>
  <c r="N109" i="26"/>
  <c r="M109" i="26"/>
  <c r="L109" i="26"/>
  <c r="K109" i="26"/>
  <c r="J109" i="26"/>
  <c r="BE108" i="26"/>
  <c r="BD108" i="26"/>
  <c r="BC108" i="26"/>
  <c r="BB108" i="26"/>
  <c r="BA108" i="26"/>
  <c r="AZ108" i="26"/>
  <c r="AY108" i="26"/>
  <c r="AX108" i="26"/>
  <c r="AW108" i="26"/>
  <c r="AC108" i="26"/>
  <c r="AB108" i="26"/>
  <c r="AA108" i="26"/>
  <c r="Z108" i="26"/>
  <c r="Y108" i="26"/>
  <c r="X108" i="26"/>
  <c r="W108" i="26"/>
  <c r="V108" i="26"/>
  <c r="U108" i="26"/>
  <c r="T108" i="26"/>
  <c r="S108" i="26"/>
  <c r="R108" i="26"/>
  <c r="Q108" i="26"/>
  <c r="P108" i="26"/>
  <c r="O108" i="26"/>
  <c r="N108" i="26"/>
  <c r="M108" i="26"/>
  <c r="L108" i="26"/>
  <c r="K108" i="26"/>
  <c r="J108" i="26"/>
  <c r="BE107" i="26"/>
  <c r="BD107" i="26"/>
  <c r="BC107" i="26"/>
  <c r="BB107" i="26"/>
  <c r="BA107" i="26"/>
  <c r="AZ107" i="26"/>
  <c r="AY107" i="26"/>
  <c r="AX107" i="26"/>
  <c r="AW107" i="26"/>
  <c r="AC107" i="26"/>
  <c r="AB107" i="26"/>
  <c r="AA107" i="26"/>
  <c r="Z107" i="26"/>
  <c r="Y107" i="26"/>
  <c r="X107" i="26"/>
  <c r="W107" i="26"/>
  <c r="V107" i="26"/>
  <c r="U107" i="26"/>
  <c r="T107" i="26"/>
  <c r="S107" i="26"/>
  <c r="R107" i="26"/>
  <c r="Q107" i="26"/>
  <c r="P107" i="26"/>
  <c r="O107" i="26"/>
  <c r="N107" i="26"/>
  <c r="M107" i="26"/>
  <c r="L107" i="26"/>
  <c r="K107" i="26"/>
  <c r="J107" i="26"/>
  <c r="BE106" i="26"/>
  <c r="BD106" i="26"/>
  <c r="BC106" i="26"/>
  <c r="BB106" i="26"/>
  <c r="BA106" i="26"/>
  <c r="AZ106" i="26"/>
  <c r="AY106" i="26"/>
  <c r="AX106" i="26"/>
  <c r="AW106" i="26"/>
  <c r="AC106" i="26"/>
  <c r="AB106" i="26"/>
  <c r="AA106" i="26"/>
  <c r="Z106" i="26"/>
  <c r="Y106" i="26"/>
  <c r="X106" i="26"/>
  <c r="W106" i="26"/>
  <c r="V106" i="26"/>
  <c r="U106" i="26"/>
  <c r="T106" i="26"/>
  <c r="S106" i="26"/>
  <c r="R106" i="26"/>
  <c r="Q106" i="26"/>
  <c r="P106" i="26"/>
  <c r="O106" i="26"/>
  <c r="N106" i="26"/>
  <c r="M106" i="26"/>
  <c r="L106" i="26"/>
  <c r="K106" i="26"/>
  <c r="J106" i="26"/>
  <c r="BE105" i="26"/>
  <c r="BD105" i="26"/>
  <c r="BC105" i="26"/>
  <c r="BB105" i="26"/>
  <c r="BA105" i="26"/>
  <c r="AZ105" i="26"/>
  <c r="AY105" i="26"/>
  <c r="AX105" i="26"/>
  <c r="AW105" i="26"/>
  <c r="AC105" i="26"/>
  <c r="AB105" i="26"/>
  <c r="AA105" i="26"/>
  <c r="Z105" i="26"/>
  <c r="Y105" i="26"/>
  <c r="X105" i="26"/>
  <c r="W105" i="26"/>
  <c r="V105" i="26"/>
  <c r="U105" i="26"/>
  <c r="T105" i="26"/>
  <c r="S105" i="26"/>
  <c r="R105" i="26"/>
  <c r="Q105" i="26"/>
  <c r="P105" i="26"/>
  <c r="O105" i="26"/>
  <c r="N105" i="26"/>
  <c r="M105" i="26"/>
  <c r="L105" i="26"/>
  <c r="K105" i="26"/>
  <c r="J105" i="26"/>
  <c r="BE104" i="26"/>
  <c r="BD104" i="26"/>
  <c r="BC104" i="26"/>
  <c r="BB104" i="26"/>
  <c r="BA104" i="26"/>
  <c r="AZ104" i="26"/>
  <c r="AY104" i="26"/>
  <c r="AX104" i="26"/>
  <c r="AW104" i="26"/>
  <c r="AC104" i="26"/>
  <c r="AB104" i="26"/>
  <c r="AA104" i="26"/>
  <c r="Z104" i="26"/>
  <c r="Y104" i="26"/>
  <c r="X104" i="26"/>
  <c r="W104" i="26"/>
  <c r="V104" i="26"/>
  <c r="U104" i="26"/>
  <c r="T104" i="26"/>
  <c r="S104" i="26"/>
  <c r="R104" i="26"/>
  <c r="Q104" i="26"/>
  <c r="P104" i="26"/>
  <c r="O104" i="26"/>
  <c r="N104" i="26"/>
  <c r="M104" i="26"/>
  <c r="L104" i="26"/>
  <c r="K104" i="26"/>
  <c r="J104" i="26"/>
  <c r="BE103" i="26"/>
  <c r="BD103" i="26"/>
  <c r="BC103" i="26"/>
  <c r="BB103" i="26"/>
  <c r="BA103" i="26"/>
  <c r="AZ103" i="26"/>
  <c r="AY103" i="26"/>
  <c r="AX103" i="26"/>
  <c r="AW103" i="26"/>
  <c r="AC103" i="26"/>
  <c r="AB103" i="26"/>
  <c r="AA103" i="26"/>
  <c r="Z103" i="26"/>
  <c r="Y103" i="26"/>
  <c r="X103" i="26"/>
  <c r="W103" i="26"/>
  <c r="V103" i="26"/>
  <c r="U103" i="26"/>
  <c r="T103" i="26"/>
  <c r="S103" i="26"/>
  <c r="R103" i="26"/>
  <c r="Q103" i="26"/>
  <c r="P103" i="26"/>
  <c r="O103" i="26"/>
  <c r="N103" i="26"/>
  <c r="M103" i="26"/>
  <c r="L103" i="26"/>
  <c r="K103" i="26"/>
  <c r="J103" i="26"/>
  <c r="BE102" i="26"/>
  <c r="BD102" i="26"/>
  <c r="BC102" i="26"/>
  <c r="BB102" i="26"/>
  <c r="BA102" i="26"/>
  <c r="AZ102" i="26"/>
  <c r="AY102" i="26"/>
  <c r="AX102" i="26"/>
  <c r="AW102" i="26"/>
  <c r="AC102" i="26"/>
  <c r="AB102" i="26"/>
  <c r="AA102" i="26"/>
  <c r="Z102" i="26"/>
  <c r="Y102" i="26"/>
  <c r="X102" i="26"/>
  <c r="W102" i="26"/>
  <c r="V102" i="26"/>
  <c r="U102" i="26"/>
  <c r="T102" i="26"/>
  <c r="S102" i="26"/>
  <c r="R102" i="26"/>
  <c r="Q102" i="26"/>
  <c r="P102" i="26"/>
  <c r="O102" i="26"/>
  <c r="N102" i="26"/>
  <c r="M102" i="26"/>
  <c r="L102" i="26"/>
  <c r="K102" i="26"/>
  <c r="J102" i="26"/>
  <c r="BE101" i="26"/>
  <c r="BD101" i="26"/>
  <c r="BC101" i="26"/>
  <c r="BB101" i="26"/>
  <c r="BA101" i="26"/>
  <c r="AZ101" i="26"/>
  <c r="AY101" i="26"/>
  <c r="AX101" i="26"/>
  <c r="AW101" i="26"/>
  <c r="AC101" i="26"/>
  <c r="AB101" i="26"/>
  <c r="AA101" i="26"/>
  <c r="Z101" i="26"/>
  <c r="Y101" i="26"/>
  <c r="X101" i="26"/>
  <c r="W101" i="26"/>
  <c r="V101" i="26"/>
  <c r="U101" i="26"/>
  <c r="T101" i="26"/>
  <c r="S101" i="26"/>
  <c r="R101" i="26"/>
  <c r="Q101" i="26"/>
  <c r="P101" i="26"/>
  <c r="O101" i="26"/>
  <c r="N101" i="26"/>
  <c r="M101" i="26"/>
  <c r="L101" i="26"/>
  <c r="K101" i="26"/>
  <c r="J101" i="26"/>
  <c r="BE100" i="26"/>
  <c r="BD100" i="26"/>
  <c r="BC100" i="26"/>
  <c r="BB100" i="26"/>
  <c r="BA100" i="26"/>
  <c r="AZ100" i="26"/>
  <c r="AY100" i="26"/>
  <c r="AX100" i="26"/>
  <c r="AW100" i="26"/>
  <c r="AC100" i="26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L100" i="26"/>
  <c r="K100" i="26"/>
  <c r="J100" i="26"/>
  <c r="BE99" i="26"/>
  <c r="BD99" i="26"/>
  <c r="BC99" i="26"/>
  <c r="BB99" i="26"/>
  <c r="BA99" i="26"/>
  <c r="AZ99" i="26"/>
  <c r="AY99" i="26"/>
  <c r="AX99" i="26"/>
  <c r="AW99" i="26"/>
  <c r="AC99" i="26"/>
  <c r="AB99" i="26"/>
  <c r="AA99" i="26"/>
  <c r="Z99" i="26"/>
  <c r="Y99" i="26"/>
  <c r="X99" i="26"/>
  <c r="W99" i="26"/>
  <c r="V99" i="26"/>
  <c r="U99" i="26"/>
  <c r="T99" i="26"/>
  <c r="S99" i="26"/>
  <c r="R99" i="26"/>
  <c r="Q99" i="26"/>
  <c r="P99" i="26"/>
  <c r="O99" i="26"/>
  <c r="N99" i="26"/>
  <c r="M99" i="26"/>
  <c r="L99" i="26"/>
  <c r="K99" i="26"/>
  <c r="J99" i="26"/>
  <c r="BI51" i="26"/>
  <c r="BH51" i="26"/>
  <c r="CI22" i="26"/>
  <c r="I22" i="26"/>
  <c r="J22" i="26" s="1"/>
  <c r="K22" i="26" s="1"/>
  <c r="L22" i="26" s="1"/>
  <c r="M22" i="26" s="1"/>
  <c r="N22" i="26" s="1"/>
  <c r="O22" i="26" s="1"/>
  <c r="P22" i="26" s="1"/>
  <c r="Q22" i="26" s="1"/>
  <c r="R22" i="26" s="1"/>
  <c r="S22" i="26" s="1"/>
  <c r="T22" i="26" s="1"/>
  <c r="U22" i="26" s="1"/>
  <c r="V22" i="26" s="1"/>
  <c r="W22" i="26" s="1"/>
  <c r="X22" i="26" s="1"/>
  <c r="Y22" i="26" s="1"/>
  <c r="Z22" i="26" s="1"/>
  <c r="AA22" i="26" s="1"/>
  <c r="AB22" i="26" s="1"/>
  <c r="AC22" i="26" s="1"/>
  <c r="AD22" i="26" s="1"/>
  <c r="AE22" i="26" s="1"/>
  <c r="AF22" i="26" s="1"/>
  <c r="AG22" i="26" s="1"/>
  <c r="AH22" i="26" s="1"/>
  <c r="AI22" i="26" s="1"/>
  <c r="AJ22" i="26" s="1"/>
  <c r="AK22" i="26" s="1"/>
  <c r="AL22" i="26" s="1"/>
  <c r="AM22" i="26" s="1"/>
  <c r="AN22" i="26" s="1"/>
  <c r="AO22" i="26" s="1"/>
  <c r="AP22" i="26" s="1"/>
  <c r="AQ22" i="26" s="1"/>
  <c r="AR22" i="26" s="1"/>
  <c r="AS22" i="26" s="1"/>
  <c r="AT22" i="26" s="1"/>
  <c r="AU22" i="26" s="1"/>
  <c r="AV22" i="26" s="1"/>
  <c r="AW22" i="26" s="1"/>
  <c r="AX22" i="26" s="1"/>
  <c r="AY22" i="26" s="1"/>
  <c r="AZ22" i="26" s="1"/>
  <c r="BA22" i="26" s="1"/>
  <c r="BB22" i="26" s="1"/>
  <c r="BC22" i="26" s="1"/>
  <c r="BD22" i="26" s="1"/>
  <c r="BE22" i="26" s="1"/>
  <c r="H22" i="26"/>
  <c r="G22" i="26"/>
  <c r="F22" i="26"/>
  <c r="CI21" i="26"/>
  <c r="I21" i="26"/>
  <c r="J21" i="26" s="1"/>
  <c r="K21" i="26" s="1"/>
  <c r="L21" i="26" s="1"/>
  <c r="M21" i="26" s="1"/>
  <c r="N21" i="26" s="1"/>
  <c r="O21" i="26" s="1"/>
  <c r="P21" i="26" s="1"/>
  <c r="Q21" i="26" s="1"/>
  <c r="R21" i="26" s="1"/>
  <c r="S21" i="26" s="1"/>
  <c r="T21" i="26" s="1"/>
  <c r="U21" i="26" s="1"/>
  <c r="V21" i="26" s="1"/>
  <c r="W21" i="26" s="1"/>
  <c r="X21" i="26" s="1"/>
  <c r="Y21" i="26" s="1"/>
  <c r="Z21" i="26" s="1"/>
  <c r="AA21" i="26" s="1"/>
  <c r="AB21" i="26" s="1"/>
  <c r="AC21" i="26" s="1"/>
  <c r="AD21" i="26" s="1"/>
  <c r="AE21" i="26" s="1"/>
  <c r="AF21" i="26" s="1"/>
  <c r="AG21" i="26" s="1"/>
  <c r="AH21" i="26" s="1"/>
  <c r="AI21" i="26" s="1"/>
  <c r="AJ21" i="26" s="1"/>
  <c r="AK21" i="26" s="1"/>
  <c r="AL21" i="26" s="1"/>
  <c r="AM21" i="26" s="1"/>
  <c r="AN21" i="26" s="1"/>
  <c r="AO21" i="26" s="1"/>
  <c r="AP21" i="26" s="1"/>
  <c r="AQ21" i="26" s="1"/>
  <c r="AR21" i="26" s="1"/>
  <c r="AS21" i="26" s="1"/>
  <c r="AT21" i="26" s="1"/>
  <c r="AU21" i="26" s="1"/>
  <c r="AV21" i="26" s="1"/>
  <c r="AW21" i="26" s="1"/>
  <c r="AX21" i="26" s="1"/>
  <c r="AY21" i="26" s="1"/>
  <c r="AZ21" i="26" s="1"/>
  <c r="BA21" i="26" s="1"/>
  <c r="BB21" i="26" s="1"/>
  <c r="BC21" i="26" s="1"/>
  <c r="BD21" i="26" s="1"/>
  <c r="BE21" i="26" s="1"/>
  <c r="H21" i="26"/>
  <c r="G21" i="26"/>
  <c r="F21" i="26"/>
  <c r="B21" i="26"/>
  <c r="C21" i="26" s="1"/>
  <c r="CI20" i="26"/>
  <c r="I20" i="26"/>
  <c r="J20" i="26" s="1"/>
  <c r="K20" i="26" s="1"/>
  <c r="L20" i="26" s="1"/>
  <c r="M20" i="26" s="1"/>
  <c r="N20" i="26" s="1"/>
  <c r="O20" i="26" s="1"/>
  <c r="P20" i="26" s="1"/>
  <c r="Q20" i="26" s="1"/>
  <c r="R20" i="26" s="1"/>
  <c r="S20" i="26" s="1"/>
  <c r="T20" i="26" s="1"/>
  <c r="U20" i="26" s="1"/>
  <c r="V20" i="26" s="1"/>
  <c r="W20" i="26" s="1"/>
  <c r="X20" i="26" s="1"/>
  <c r="Y20" i="26" s="1"/>
  <c r="Z20" i="26" s="1"/>
  <c r="AA20" i="26" s="1"/>
  <c r="AB20" i="26" s="1"/>
  <c r="AC20" i="26" s="1"/>
  <c r="AD20" i="26" s="1"/>
  <c r="AE20" i="26" s="1"/>
  <c r="AF20" i="26" s="1"/>
  <c r="AG20" i="26" s="1"/>
  <c r="AH20" i="26" s="1"/>
  <c r="AI20" i="26" s="1"/>
  <c r="AJ20" i="26" s="1"/>
  <c r="AK20" i="26" s="1"/>
  <c r="AL20" i="26" s="1"/>
  <c r="AM20" i="26" s="1"/>
  <c r="AN20" i="26" s="1"/>
  <c r="AO20" i="26" s="1"/>
  <c r="AP20" i="26" s="1"/>
  <c r="AQ20" i="26" s="1"/>
  <c r="AR20" i="26" s="1"/>
  <c r="AS20" i="26" s="1"/>
  <c r="AT20" i="26" s="1"/>
  <c r="AU20" i="26" s="1"/>
  <c r="AV20" i="26" s="1"/>
  <c r="AW20" i="26" s="1"/>
  <c r="AX20" i="26" s="1"/>
  <c r="AY20" i="26" s="1"/>
  <c r="AZ20" i="26" s="1"/>
  <c r="BA20" i="26" s="1"/>
  <c r="BB20" i="26" s="1"/>
  <c r="BC20" i="26" s="1"/>
  <c r="BD20" i="26" s="1"/>
  <c r="BE20" i="26" s="1"/>
  <c r="H20" i="26"/>
  <c r="G20" i="26"/>
  <c r="F20" i="26"/>
  <c r="B20" i="26"/>
  <c r="C20" i="26" s="1"/>
  <c r="CI19" i="26"/>
  <c r="I19" i="26"/>
  <c r="J19" i="26" s="1"/>
  <c r="K19" i="26" s="1"/>
  <c r="L19" i="26" s="1"/>
  <c r="M19" i="26" s="1"/>
  <c r="N19" i="26" s="1"/>
  <c r="O19" i="26" s="1"/>
  <c r="P19" i="26" s="1"/>
  <c r="Q19" i="26" s="1"/>
  <c r="R19" i="26" s="1"/>
  <c r="S19" i="26" s="1"/>
  <c r="T19" i="26" s="1"/>
  <c r="U19" i="26" s="1"/>
  <c r="V19" i="26" s="1"/>
  <c r="W19" i="26" s="1"/>
  <c r="X19" i="26" s="1"/>
  <c r="Y19" i="26" s="1"/>
  <c r="Z19" i="26" s="1"/>
  <c r="AA19" i="26" s="1"/>
  <c r="AB19" i="26" s="1"/>
  <c r="AC19" i="26" s="1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AO19" i="26" s="1"/>
  <c r="AP19" i="26" s="1"/>
  <c r="AQ19" i="26" s="1"/>
  <c r="AR19" i="26" s="1"/>
  <c r="AS19" i="26" s="1"/>
  <c r="AT19" i="26" s="1"/>
  <c r="AU19" i="26" s="1"/>
  <c r="AV19" i="26" s="1"/>
  <c r="AW19" i="26" s="1"/>
  <c r="AX19" i="26" s="1"/>
  <c r="AY19" i="26" s="1"/>
  <c r="AZ19" i="26" s="1"/>
  <c r="BA19" i="26" s="1"/>
  <c r="BB19" i="26" s="1"/>
  <c r="BC19" i="26" s="1"/>
  <c r="BD19" i="26" s="1"/>
  <c r="BE19" i="26" s="1"/>
  <c r="H19" i="26"/>
  <c r="G19" i="26"/>
  <c r="F19" i="26"/>
  <c r="B19" i="26"/>
  <c r="C19" i="26" s="1"/>
  <c r="CI18" i="26"/>
  <c r="I18" i="26"/>
  <c r="J18" i="26" s="1"/>
  <c r="K18" i="26" s="1"/>
  <c r="L18" i="26" s="1"/>
  <c r="M18" i="26" s="1"/>
  <c r="N18" i="26" s="1"/>
  <c r="O18" i="26" s="1"/>
  <c r="P18" i="26" s="1"/>
  <c r="Q18" i="26" s="1"/>
  <c r="R18" i="26" s="1"/>
  <c r="S18" i="26" s="1"/>
  <c r="T18" i="26" s="1"/>
  <c r="U18" i="26" s="1"/>
  <c r="V18" i="26" s="1"/>
  <c r="W18" i="26" s="1"/>
  <c r="X18" i="26" s="1"/>
  <c r="Y18" i="26" s="1"/>
  <c r="Z18" i="26" s="1"/>
  <c r="AA18" i="26" s="1"/>
  <c r="AB18" i="26" s="1"/>
  <c r="AC18" i="26" s="1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AP18" i="26" s="1"/>
  <c r="AQ18" i="26" s="1"/>
  <c r="AR18" i="26" s="1"/>
  <c r="AS18" i="26" s="1"/>
  <c r="AT18" i="26" s="1"/>
  <c r="AU18" i="26" s="1"/>
  <c r="AV18" i="26" s="1"/>
  <c r="AW18" i="26" s="1"/>
  <c r="AX18" i="26" s="1"/>
  <c r="AY18" i="26" s="1"/>
  <c r="AZ18" i="26" s="1"/>
  <c r="BA18" i="26" s="1"/>
  <c r="BB18" i="26" s="1"/>
  <c r="BC18" i="26" s="1"/>
  <c r="BD18" i="26" s="1"/>
  <c r="BE18" i="26" s="1"/>
  <c r="H18" i="26"/>
  <c r="G18" i="26"/>
  <c r="F18" i="26"/>
  <c r="B18" i="26"/>
  <c r="C18" i="26" s="1"/>
  <c r="CI17" i="26"/>
  <c r="I17" i="26"/>
  <c r="J17" i="26" s="1"/>
  <c r="K17" i="26" s="1"/>
  <c r="L17" i="26" s="1"/>
  <c r="M17" i="26" s="1"/>
  <c r="N17" i="26" s="1"/>
  <c r="O17" i="26" s="1"/>
  <c r="P17" i="26" s="1"/>
  <c r="Q17" i="26" s="1"/>
  <c r="R17" i="26" s="1"/>
  <c r="S17" i="26" s="1"/>
  <c r="T17" i="26" s="1"/>
  <c r="U17" i="26" s="1"/>
  <c r="V17" i="26" s="1"/>
  <c r="W17" i="26" s="1"/>
  <c r="X17" i="26" s="1"/>
  <c r="Y17" i="26" s="1"/>
  <c r="Z17" i="26" s="1"/>
  <c r="AA17" i="26" s="1"/>
  <c r="AB17" i="26" s="1"/>
  <c r="AC17" i="26" s="1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T17" i="26" s="1"/>
  <c r="AU17" i="26" s="1"/>
  <c r="AV17" i="26" s="1"/>
  <c r="AW17" i="26" s="1"/>
  <c r="AX17" i="26" s="1"/>
  <c r="AY17" i="26" s="1"/>
  <c r="AZ17" i="26" s="1"/>
  <c r="BA17" i="26" s="1"/>
  <c r="BB17" i="26" s="1"/>
  <c r="BC17" i="26" s="1"/>
  <c r="BD17" i="26" s="1"/>
  <c r="BE17" i="26" s="1"/>
  <c r="H17" i="26"/>
  <c r="G17" i="26"/>
  <c r="F17" i="26"/>
  <c r="B17" i="26"/>
  <c r="C17" i="26" s="1"/>
  <c r="CI16" i="26"/>
  <c r="I16" i="26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T16" i="26" s="1"/>
  <c r="AU16" i="26" s="1"/>
  <c r="AV16" i="26" s="1"/>
  <c r="AW16" i="26" s="1"/>
  <c r="AX16" i="26" s="1"/>
  <c r="AY16" i="26" s="1"/>
  <c r="AZ16" i="26" s="1"/>
  <c r="BA16" i="26" s="1"/>
  <c r="BB16" i="26" s="1"/>
  <c r="BC16" i="26" s="1"/>
  <c r="BD16" i="26" s="1"/>
  <c r="BE16" i="26" s="1"/>
  <c r="H16" i="26"/>
  <c r="G16" i="26"/>
  <c r="F16" i="26"/>
  <c r="B16" i="26"/>
  <c r="C16" i="26" s="1"/>
  <c r="CI15" i="26"/>
  <c r="I15" i="26"/>
  <c r="J15" i="26" s="1"/>
  <c r="K15" i="26" s="1"/>
  <c r="L15" i="26" s="1"/>
  <c r="M15" i="26" s="1"/>
  <c r="N15" i="26" s="1"/>
  <c r="O15" i="26" s="1"/>
  <c r="P15" i="26" s="1"/>
  <c r="Q15" i="26" s="1"/>
  <c r="R15" i="26" s="1"/>
  <c r="S15" i="26" s="1"/>
  <c r="T15" i="26" s="1"/>
  <c r="U15" i="26" s="1"/>
  <c r="V15" i="26" s="1"/>
  <c r="W15" i="26" s="1"/>
  <c r="X15" i="26" s="1"/>
  <c r="Y15" i="26" s="1"/>
  <c r="Z15" i="26" s="1"/>
  <c r="AA15" i="26" s="1"/>
  <c r="AB15" i="26" s="1"/>
  <c r="AC15" i="26" s="1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AP15" i="26" s="1"/>
  <c r="AQ15" i="26" s="1"/>
  <c r="AR15" i="26" s="1"/>
  <c r="AS15" i="26" s="1"/>
  <c r="AT15" i="26" s="1"/>
  <c r="AU15" i="26" s="1"/>
  <c r="AV15" i="26" s="1"/>
  <c r="AW15" i="26" s="1"/>
  <c r="AX15" i="26" s="1"/>
  <c r="AY15" i="26" s="1"/>
  <c r="AZ15" i="26" s="1"/>
  <c r="BA15" i="26" s="1"/>
  <c r="BB15" i="26" s="1"/>
  <c r="BC15" i="26" s="1"/>
  <c r="BD15" i="26" s="1"/>
  <c r="BE15" i="26" s="1"/>
  <c r="H15" i="26"/>
  <c r="G15" i="26"/>
  <c r="F15" i="26"/>
  <c r="C15" i="26"/>
  <c r="B15" i="26"/>
  <c r="CI14" i="26"/>
  <c r="I14" i="26"/>
  <c r="J14" i="26" s="1"/>
  <c r="K14" i="26" s="1"/>
  <c r="L14" i="26" s="1"/>
  <c r="M14" i="26" s="1"/>
  <c r="N14" i="26" s="1"/>
  <c r="O14" i="26" s="1"/>
  <c r="P14" i="26" s="1"/>
  <c r="Q14" i="26" s="1"/>
  <c r="R14" i="26" s="1"/>
  <c r="S14" i="26" s="1"/>
  <c r="T14" i="26" s="1"/>
  <c r="U14" i="26" s="1"/>
  <c r="V14" i="26" s="1"/>
  <c r="W14" i="26" s="1"/>
  <c r="X14" i="26" s="1"/>
  <c r="Y14" i="26" s="1"/>
  <c r="Z14" i="26" s="1"/>
  <c r="AA14" i="26" s="1"/>
  <c r="AB14" i="26" s="1"/>
  <c r="AC14" i="26" s="1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AO14" i="26" s="1"/>
  <c r="AP14" i="26" s="1"/>
  <c r="AQ14" i="26" s="1"/>
  <c r="AR14" i="26" s="1"/>
  <c r="AS14" i="26" s="1"/>
  <c r="AT14" i="26" s="1"/>
  <c r="AU14" i="26" s="1"/>
  <c r="AV14" i="26" s="1"/>
  <c r="AW14" i="26" s="1"/>
  <c r="AX14" i="26" s="1"/>
  <c r="AY14" i="26" s="1"/>
  <c r="AZ14" i="26" s="1"/>
  <c r="BA14" i="26" s="1"/>
  <c r="BB14" i="26" s="1"/>
  <c r="BC14" i="26" s="1"/>
  <c r="BD14" i="26" s="1"/>
  <c r="BE14" i="26" s="1"/>
  <c r="H14" i="26"/>
  <c r="G14" i="26"/>
  <c r="F14" i="26"/>
  <c r="B14" i="26"/>
  <c r="C14" i="26" s="1"/>
  <c r="CI13" i="26"/>
  <c r="I13" i="26"/>
  <c r="J13" i="26" s="1"/>
  <c r="K13" i="26" s="1"/>
  <c r="L13" i="26" s="1"/>
  <c r="M13" i="26" s="1"/>
  <c r="N13" i="26" s="1"/>
  <c r="O13" i="26" s="1"/>
  <c r="P13" i="26" s="1"/>
  <c r="Q13" i="26" s="1"/>
  <c r="R13" i="26" s="1"/>
  <c r="S13" i="26" s="1"/>
  <c r="T13" i="26" s="1"/>
  <c r="U13" i="26" s="1"/>
  <c r="V13" i="26" s="1"/>
  <c r="W13" i="26" s="1"/>
  <c r="X13" i="26" s="1"/>
  <c r="Y13" i="26" s="1"/>
  <c r="Z13" i="26" s="1"/>
  <c r="AA13" i="26" s="1"/>
  <c r="AB13" i="26" s="1"/>
  <c r="AC13" i="26" s="1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AO13" i="26" s="1"/>
  <c r="AP13" i="26" s="1"/>
  <c r="AQ13" i="26" s="1"/>
  <c r="AR13" i="26" s="1"/>
  <c r="AS13" i="26" s="1"/>
  <c r="AT13" i="26" s="1"/>
  <c r="AU13" i="26" s="1"/>
  <c r="AV13" i="26" s="1"/>
  <c r="AW13" i="26" s="1"/>
  <c r="AX13" i="26" s="1"/>
  <c r="AY13" i="26" s="1"/>
  <c r="AZ13" i="26" s="1"/>
  <c r="BA13" i="26" s="1"/>
  <c r="BB13" i="26" s="1"/>
  <c r="BC13" i="26" s="1"/>
  <c r="BD13" i="26" s="1"/>
  <c r="BE13" i="26" s="1"/>
  <c r="H13" i="26"/>
  <c r="G13" i="26"/>
  <c r="F13" i="26"/>
  <c r="B13" i="26"/>
  <c r="C13" i="26" s="1"/>
  <c r="CI12" i="26"/>
  <c r="I12" i="26"/>
  <c r="J12" i="26" s="1"/>
  <c r="K12" i="26" s="1"/>
  <c r="L12" i="26" s="1"/>
  <c r="M12" i="26" s="1"/>
  <c r="N12" i="26" s="1"/>
  <c r="O12" i="26" s="1"/>
  <c r="P12" i="26" s="1"/>
  <c r="Q12" i="26" s="1"/>
  <c r="R12" i="26" s="1"/>
  <c r="S12" i="26" s="1"/>
  <c r="T12" i="26" s="1"/>
  <c r="U12" i="26" s="1"/>
  <c r="V12" i="26" s="1"/>
  <c r="W12" i="26" s="1"/>
  <c r="X12" i="26" s="1"/>
  <c r="Y12" i="26" s="1"/>
  <c r="Z12" i="26" s="1"/>
  <c r="AA12" i="26" s="1"/>
  <c r="AB12" i="26" s="1"/>
  <c r="AC12" i="26" s="1"/>
  <c r="AD12" i="26" s="1"/>
  <c r="AE12" i="26" s="1"/>
  <c r="AF12" i="26" s="1"/>
  <c r="AG12" i="26" s="1"/>
  <c r="AH12" i="26" s="1"/>
  <c r="AI12" i="26" s="1"/>
  <c r="AJ12" i="26" s="1"/>
  <c r="AK12" i="26" s="1"/>
  <c r="AL12" i="26" s="1"/>
  <c r="AM12" i="26" s="1"/>
  <c r="AN12" i="26" s="1"/>
  <c r="AO12" i="26" s="1"/>
  <c r="AP12" i="26" s="1"/>
  <c r="AQ12" i="26" s="1"/>
  <c r="AR12" i="26" s="1"/>
  <c r="AS12" i="26" s="1"/>
  <c r="AT12" i="26" s="1"/>
  <c r="AU12" i="26" s="1"/>
  <c r="AV12" i="26" s="1"/>
  <c r="AW12" i="26" s="1"/>
  <c r="AX12" i="26" s="1"/>
  <c r="AY12" i="26" s="1"/>
  <c r="AZ12" i="26" s="1"/>
  <c r="BA12" i="26" s="1"/>
  <c r="BB12" i="26" s="1"/>
  <c r="BC12" i="26" s="1"/>
  <c r="BD12" i="26" s="1"/>
  <c r="BE12" i="26" s="1"/>
  <c r="H12" i="26"/>
  <c r="G12" i="26"/>
  <c r="F12" i="26"/>
  <c r="C12" i="26"/>
  <c r="B12" i="26"/>
  <c r="CI11" i="26"/>
  <c r="I11" i="26"/>
  <c r="J11" i="26" s="1"/>
  <c r="K11" i="26" s="1"/>
  <c r="L11" i="26" s="1"/>
  <c r="M11" i="26" s="1"/>
  <c r="N11" i="26" s="1"/>
  <c r="O11" i="26" s="1"/>
  <c r="P11" i="26" s="1"/>
  <c r="Q11" i="26" s="1"/>
  <c r="R11" i="26" s="1"/>
  <c r="S11" i="26" s="1"/>
  <c r="T11" i="26" s="1"/>
  <c r="U11" i="26" s="1"/>
  <c r="V11" i="26" s="1"/>
  <c r="W11" i="26" s="1"/>
  <c r="X11" i="26" s="1"/>
  <c r="Y11" i="26" s="1"/>
  <c r="Z11" i="26" s="1"/>
  <c r="AA11" i="26" s="1"/>
  <c r="AB11" i="26" s="1"/>
  <c r="AC11" i="26" s="1"/>
  <c r="AD11" i="26" s="1"/>
  <c r="AE11" i="26" s="1"/>
  <c r="AF11" i="26" s="1"/>
  <c r="AG11" i="26" s="1"/>
  <c r="AH11" i="26" s="1"/>
  <c r="AI11" i="26" s="1"/>
  <c r="AJ11" i="26" s="1"/>
  <c r="AK11" i="26" s="1"/>
  <c r="AL11" i="26" s="1"/>
  <c r="H11" i="26"/>
  <c r="G11" i="26"/>
  <c r="F11" i="26"/>
  <c r="B11" i="26"/>
  <c r="C11" i="26" s="1"/>
  <c r="CI10" i="26"/>
  <c r="I10" i="26"/>
  <c r="J10" i="26" s="1"/>
  <c r="K10" i="26" s="1"/>
  <c r="L10" i="26" s="1"/>
  <c r="M10" i="26" s="1"/>
  <c r="N10" i="26" s="1"/>
  <c r="O10" i="26" s="1"/>
  <c r="P10" i="26" s="1"/>
  <c r="Q10" i="26" s="1"/>
  <c r="R10" i="26" s="1"/>
  <c r="S10" i="26" s="1"/>
  <c r="T10" i="26" s="1"/>
  <c r="U10" i="26" s="1"/>
  <c r="V10" i="26" s="1"/>
  <c r="W10" i="26" s="1"/>
  <c r="X10" i="26" s="1"/>
  <c r="H10" i="26"/>
  <c r="G10" i="26"/>
  <c r="F10" i="26"/>
  <c r="B10" i="26"/>
  <c r="C10" i="26" s="1"/>
  <c r="CI9" i="26"/>
  <c r="I9" i="26"/>
  <c r="J9" i="26" s="1"/>
  <c r="K9" i="26" s="1"/>
  <c r="L9" i="26" s="1"/>
  <c r="M9" i="26" s="1"/>
  <c r="N9" i="26" s="1"/>
  <c r="O9" i="26" s="1"/>
  <c r="P9" i="26" s="1"/>
  <c r="Q9" i="26" s="1"/>
  <c r="R9" i="26" s="1"/>
  <c r="S9" i="26" s="1"/>
  <c r="T9" i="26" s="1"/>
  <c r="U9" i="26" s="1"/>
  <c r="V9" i="26" s="1"/>
  <c r="W9" i="26" s="1"/>
  <c r="X9" i="26" s="1"/>
  <c r="Y9" i="26" s="1"/>
  <c r="Z9" i="26" s="1"/>
  <c r="AA9" i="26" s="1"/>
  <c r="AB9" i="26" s="1"/>
  <c r="AC9" i="26" s="1"/>
  <c r="AD9" i="26" s="1"/>
  <c r="AE9" i="26" s="1"/>
  <c r="AF9" i="26" s="1"/>
  <c r="AG9" i="26" s="1"/>
  <c r="AH9" i="26" s="1"/>
  <c r="AI9" i="26" s="1"/>
  <c r="AJ9" i="26" s="1"/>
  <c r="AK9" i="26" s="1"/>
  <c r="AL9" i="26" s="1"/>
  <c r="AM9" i="26" s="1"/>
  <c r="AN9" i="26" s="1"/>
  <c r="AO9" i="26" s="1"/>
  <c r="AP9" i="26" s="1"/>
  <c r="AQ9" i="26" s="1"/>
  <c r="AR9" i="26" s="1"/>
  <c r="AS9" i="26" s="1"/>
  <c r="AT9" i="26" s="1"/>
  <c r="AU9" i="26" s="1"/>
  <c r="AV9" i="26" s="1"/>
  <c r="AW9" i="26" s="1"/>
  <c r="AX9" i="26" s="1"/>
  <c r="AY9" i="26" s="1"/>
  <c r="AZ9" i="26" s="1"/>
  <c r="BA9" i="26" s="1"/>
  <c r="BB9" i="26" s="1"/>
  <c r="BC9" i="26" s="1"/>
  <c r="BD9" i="26" s="1"/>
  <c r="BE9" i="26" s="1"/>
  <c r="H9" i="26"/>
  <c r="G9" i="26"/>
  <c r="F9" i="26"/>
  <c r="B9" i="26"/>
  <c r="C9" i="26" s="1"/>
  <c r="CI8" i="26"/>
  <c r="I8" i="26"/>
  <c r="J8" i="26" s="1"/>
  <c r="K8" i="26" s="1"/>
  <c r="L8" i="26" s="1"/>
  <c r="M8" i="26" s="1"/>
  <c r="N8" i="26" s="1"/>
  <c r="O8" i="26" s="1"/>
  <c r="P8" i="26" s="1"/>
  <c r="Q8" i="26" s="1"/>
  <c r="R8" i="26" s="1"/>
  <c r="S8" i="26" s="1"/>
  <c r="T8" i="26" s="1"/>
  <c r="U8" i="26" s="1"/>
  <c r="V8" i="26" s="1"/>
  <c r="W8" i="26" s="1"/>
  <c r="H8" i="26"/>
  <c r="G8" i="26"/>
  <c r="F8" i="26"/>
  <c r="B8" i="26"/>
  <c r="C8" i="26" s="1"/>
  <c r="CI7" i="26"/>
  <c r="I7" i="26"/>
  <c r="J7" i="26" s="1"/>
  <c r="K7" i="26" s="1"/>
  <c r="H7" i="26"/>
  <c r="G7" i="26"/>
  <c r="F7" i="26"/>
  <c r="B7" i="26"/>
  <c r="C7" i="26" s="1"/>
  <c r="CI6" i="26"/>
  <c r="I6" i="26"/>
  <c r="J6" i="26" s="1"/>
  <c r="K6" i="26" s="1"/>
  <c r="L6" i="26" s="1"/>
  <c r="M6" i="26" s="1"/>
  <c r="N6" i="26" s="1"/>
  <c r="O6" i="26" s="1"/>
  <c r="P6" i="26" s="1"/>
  <c r="H6" i="26"/>
  <c r="G6" i="26"/>
  <c r="F6" i="26"/>
  <c r="B6" i="26"/>
  <c r="C6" i="26" s="1"/>
  <c r="CI5" i="26"/>
  <c r="I5" i="26"/>
  <c r="J5" i="26" s="1"/>
  <c r="K5" i="26" s="1"/>
  <c r="L5" i="26" s="1"/>
  <c r="M5" i="26" s="1"/>
  <c r="N5" i="26" s="1"/>
  <c r="O5" i="26" s="1"/>
  <c r="P5" i="26" s="1"/>
  <c r="Q5" i="26" s="1"/>
  <c r="R5" i="26" s="1"/>
  <c r="S5" i="26" s="1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BA5" i="26" s="1"/>
  <c r="BB5" i="26" s="1"/>
  <c r="BC5" i="26" s="1"/>
  <c r="BD5" i="26" s="1"/>
  <c r="BE5" i="26" s="1"/>
  <c r="H5" i="26"/>
  <c r="G5" i="26"/>
  <c r="F5" i="26"/>
  <c r="B5" i="26"/>
  <c r="C5" i="26" s="1"/>
  <c r="CI4" i="26"/>
  <c r="I4" i="26"/>
  <c r="J4" i="26" s="1"/>
  <c r="H4" i="26"/>
  <c r="G4" i="26"/>
  <c r="F4" i="26"/>
  <c r="B4" i="26"/>
  <c r="C4" i="26" s="1"/>
  <c r="CI3" i="26"/>
  <c r="I3" i="26"/>
  <c r="J3" i="26" s="1"/>
  <c r="K3" i="26" s="1"/>
  <c r="L3" i="26" s="1"/>
  <c r="M3" i="26" s="1"/>
  <c r="N3" i="26" s="1"/>
  <c r="O3" i="26" s="1"/>
  <c r="P3" i="26" s="1"/>
  <c r="Q3" i="26" s="1"/>
  <c r="H3" i="26"/>
  <c r="G3" i="26"/>
  <c r="F3" i="26"/>
  <c r="B3" i="26"/>
  <c r="C3" i="26" s="1"/>
  <c r="BI52" i="19" l="1"/>
  <c r="BI29" i="19"/>
  <c r="BF52" i="19"/>
  <c r="BF29" i="19"/>
  <c r="BG52" i="19"/>
  <c r="BG29" i="19"/>
  <c r="BH52" i="19"/>
  <c r="BH29" i="19"/>
  <c r="BE29" i="19"/>
  <c r="BA31" i="19"/>
  <c r="CI23" i="26"/>
  <c r="F23" i="26"/>
  <c r="K32" i="26"/>
  <c r="L7" i="26"/>
  <c r="M7" i="26" s="1"/>
  <c r="N7" i="26" s="1"/>
  <c r="O7" i="26" s="1"/>
  <c r="P7" i="26" s="1"/>
  <c r="Q7" i="26" s="1"/>
  <c r="R7" i="26" s="1"/>
  <c r="S7" i="26" s="1"/>
  <c r="T7" i="26" s="1"/>
  <c r="U7" i="26" s="1"/>
  <c r="V7" i="26" s="1"/>
  <c r="W7" i="26" s="1"/>
  <c r="X7" i="26" s="1"/>
  <c r="Y7" i="26" s="1"/>
  <c r="Z7" i="26" s="1"/>
  <c r="AA7" i="26" s="1"/>
  <c r="AB7" i="26" s="1"/>
  <c r="AC7" i="26" s="1"/>
  <c r="AD7" i="26" s="1"/>
  <c r="AE7" i="26" s="1"/>
  <c r="AF7" i="26" s="1"/>
  <c r="AG7" i="26" s="1"/>
  <c r="AH7" i="26" s="1"/>
  <c r="AI7" i="26" s="1"/>
  <c r="AJ7" i="26" s="1"/>
  <c r="AK7" i="26" s="1"/>
  <c r="AL7" i="26" s="1"/>
  <c r="AM7" i="26" s="1"/>
  <c r="AN7" i="26" s="1"/>
  <c r="AO7" i="26" s="1"/>
  <c r="AP7" i="26" s="1"/>
  <c r="AQ7" i="26" s="1"/>
  <c r="AR7" i="26" s="1"/>
  <c r="AS7" i="26" s="1"/>
  <c r="AT7" i="26" s="1"/>
  <c r="AU7" i="26" s="1"/>
  <c r="AV7" i="26" s="1"/>
  <c r="AW7" i="26" s="1"/>
  <c r="AX7" i="26" s="1"/>
  <c r="AY7" i="26" s="1"/>
  <c r="AZ7" i="26" s="1"/>
  <c r="K4" i="26"/>
  <c r="L4" i="26" s="1"/>
  <c r="M4" i="26" s="1"/>
  <c r="N4" i="26" s="1"/>
  <c r="O4" i="26" s="1"/>
  <c r="P4" i="26" s="1"/>
  <c r="Q4" i="26" s="1"/>
  <c r="R4" i="26" s="1"/>
  <c r="J29" i="26"/>
  <c r="G23" i="26"/>
  <c r="AM11" i="26"/>
  <c r="AN11" i="26" s="1"/>
  <c r="AO11" i="26" s="1"/>
  <c r="AP11" i="26" s="1"/>
  <c r="AP36" i="26" s="1"/>
  <c r="Q6" i="26"/>
  <c r="R6" i="26" s="1"/>
  <c r="S6" i="26" s="1"/>
  <c r="T6" i="26" s="1"/>
  <c r="U6" i="26" s="1"/>
  <c r="V6" i="26" s="1"/>
  <c r="W6" i="26" s="1"/>
  <c r="X6" i="26" s="1"/>
  <c r="Y6" i="26" s="1"/>
  <c r="Z6" i="26" s="1"/>
  <c r="AA6" i="26" s="1"/>
  <c r="AB6" i="26" s="1"/>
  <c r="AC6" i="26" s="1"/>
  <c r="AD6" i="26" s="1"/>
  <c r="AE6" i="26" s="1"/>
  <c r="AF6" i="26" s="1"/>
  <c r="AG6" i="26" s="1"/>
  <c r="AH6" i="26" s="1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P31" i="26"/>
  <c r="Y10" i="26"/>
  <c r="Z10" i="26" s="1"/>
  <c r="AA10" i="26" s="1"/>
  <c r="AB10" i="26" s="1"/>
  <c r="AC10" i="26" s="1"/>
  <c r="AD10" i="26" s="1"/>
  <c r="AE10" i="26" s="1"/>
  <c r="AF10" i="26" s="1"/>
  <c r="AG10" i="26" s="1"/>
  <c r="AH10" i="26" s="1"/>
  <c r="AI10" i="26" s="1"/>
  <c r="AJ10" i="26" s="1"/>
  <c r="AK10" i="26" s="1"/>
  <c r="AL10" i="26" s="1"/>
  <c r="AM10" i="26" s="1"/>
  <c r="AN10" i="26" s="1"/>
  <c r="X35" i="26"/>
  <c r="X8" i="26"/>
  <c r="Y8" i="26" s="1"/>
  <c r="Z8" i="26" s="1"/>
  <c r="AA8" i="26" s="1"/>
  <c r="AB8" i="26" s="1"/>
  <c r="AC8" i="26" s="1"/>
  <c r="AD8" i="26" s="1"/>
  <c r="AE8" i="26" s="1"/>
  <c r="AF8" i="26" s="1"/>
  <c r="AG8" i="26" s="1"/>
  <c r="AH8" i="26" s="1"/>
  <c r="AI8" i="26" s="1"/>
  <c r="AJ8" i="26" s="1"/>
  <c r="AK8" i="26" s="1"/>
  <c r="AL8" i="26" s="1"/>
  <c r="AM8" i="26" s="1"/>
  <c r="AN8" i="26" s="1"/>
  <c r="AO8" i="26" s="1"/>
  <c r="AP8" i="26" s="1"/>
  <c r="AQ8" i="26" s="1"/>
  <c r="AR8" i="26" s="1"/>
  <c r="AS8" i="26" s="1"/>
  <c r="AT8" i="26" s="1"/>
  <c r="AU8" i="26" s="1"/>
  <c r="AV8" i="26" s="1"/>
  <c r="AW8" i="26" s="1"/>
  <c r="AX8" i="26" s="1"/>
  <c r="AY8" i="26" s="1"/>
  <c r="AZ8" i="26" s="1"/>
  <c r="BA8" i="26" s="1"/>
  <c r="BB8" i="26" s="1"/>
  <c r="BC8" i="26" s="1"/>
  <c r="BD8" i="26" s="1"/>
  <c r="BE8" i="26" s="1"/>
  <c r="W33" i="26"/>
  <c r="R3" i="26"/>
  <c r="S3" i="26" s="1"/>
  <c r="T3" i="26" s="1"/>
  <c r="U3" i="26" s="1"/>
  <c r="V3" i="26" s="1"/>
  <c r="W3" i="26" s="1"/>
  <c r="X3" i="26" s="1"/>
  <c r="Y3" i="26" s="1"/>
  <c r="Z3" i="26" s="1"/>
  <c r="AA3" i="26" s="1"/>
  <c r="Q28" i="26"/>
  <c r="BA47" i="26"/>
  <c r="BA42" i="26"/>
  <c r="BG15" i="26"/>
  <c r="BA43" i="26"/>
  <c r="AC45" i="26"/>
  <c r="AM44" i="26"/>
  <c r="BA37" i="26"/>
  <c r="AY37" i="26"/>
  <c r="AD39" i="26"/>
  <c r="AG34" i="26"/>
  <c r="BG12" i="26"/>
  <c r="W42" i="26"/>
  <c r="BH18" i="26"/>
  <c r="BG19" i="26"/>
  <c r="R46" i="26"/>
  <c r="AD30" i="26"/>
  <c r="L30" i="26"/>
  <c r="BI17" i="26"/>
  <c r="AC38" i="26"/>
  <c r="Y30" i="26"/>
  <c r="U34" i="26"/>
  <c r="T34" i="26"/>
  <c r="S35" i="26"/>
  <c r="R36" i="26"/>
  <c r="Q37" i="26"/>
  <c r="X38" i="26"/>
  <c r="V40" i="26"/>
  <c r="O30" i="26"/>
  <c r="N31" i="26"/>
  <c r="L33" i="26"/>
  <c r="T33" i="26"/>
  <c r="K34" i="26"/>
  <c r="S34" i="26"/>
  <c r="AA34" i="26"/>
  <c r="J35" i="26"/>
  <c r="R35" i="26"/>
  <c r="Y36" i="26"/>
  <c r="AG36" i="26"/>
  <c r="BG11" i="26"/>
  <c r="P37" i="26"/>
  <c r="X37" i="26"/>
  <c r="AF37" i="26"/>
  <c r="AN37" i="26"/>
  <c r="AZ37" i="26"/>
  <c r="AV37" i="26"/>
  <c r="O38" i="26"/>
  <c r="W38" i="26"/>
  <c r="N39" i="26"/>
  <c r="V39" i="26"/>
  <c r="M40" i="26"/>
  <c r="U40" i="26"/>
  <c r="AC40" i="26"/>
  <c r="AK40" i="26"/>
  <c r="AW40" i="26"/>
  <c r="AS40" i="26"/>
  <c r="M41" i="26"/>
  <c r="U41" i="26"/>
  <c r="AF43" i="26"/>
  <c r="AN43" i="26"/>
  <c r="Q44" i="26"/>
  <c r="Y44" i="26"/>
  <c r="AG44" i="26"/>
  <c r="AO44" i="26"/>
  <c r="J45" i="26"/>
  <c r="R45" i="26"/>
  <c r="Z45" i="26"/>
  <c r="BG20" i="26"/>
  <c r="AH45" i="26"/>
  <c r="AP45" i="26"/>
  <c r="BI20" i="26"/>
  <c r="Q36" i="26"/>
  <c r="O37" i="26"/>
  <c r="J38" i="26"/>
  <c r="Q40" i="26"/>
  <c r="X30" i="26"/>
  <c r="N32" i="26"/>
  <c r="U33" i="26"/>
  <c r="AO37" i="26"/>
  <c r="O39" i="26"/>
  <c r="V41" i="26"/>
  <c r="AX41" i="26"/>
  <c r="AM42" i="26"/>
  <c r="K28" i="26"/>
  <c r="S28" i="26"/>
  <c r="Q30" i="26"/>
  <c r="N33" i="26"/>
  <c r="V33" i="26"/>
  <c r="M34" i="26"/>
  <c r="AC34" i="26"/>
  <c r="L35" i="26"/>
  <c r="T35" i="26"/>
  <c r="K36" i="26"/>
  <c r="S36" i="26"/>
  <c r="AA36" i="26"/>
  <c r="AI36" i="26"/>
  <c r="J37" i="26"/>
  <c r="R37" i="26"/>
  <c r="Z37" i="26"/>
  <c r="AH37" i="26"/>
  <c r="AP37" i="26"/>
  <c r="BH12" i="26"/>
  <c r="Q38" i="26"/>
  <c r="Y38" i="26"/>
  <c r="P39" i="26"/>
  <c r="X39" i="26"/>
  <c r="AF39" i="26"/>
  <c r="O40" i="26"/>
  <c r="W40" i="26"/>
  <c r="AE40" i="26"/>
  <c r="AM40" i="26"/>
  <c r="AY40" i="26"/>
  <c r="AU40" i="26"/>
  <c r="O41" i="26"/>
  <c r="W41" i="26"/>
  <c r="AE41" i="26"/>
  <c r="AM41" i="26"/>
  <c r="AY41" i="26"/>
  <c r="AU41" i="26"/>
  <c r="P42" i="26"/>
  <c r="X42" i="26"/>
  <c r="AF42" i="26"/>
  <c r="AN42" i="26"/>
  <c r="AZ42" i="26"/>
  <c r="AV42" i="26"/>
  <c r="J43" i="26"/>
  <c r="R43" i="26"/>
  <c r="Z43" i="26"/>
  <c r="AH43" i="26"/>
  <c r="BG18" i="26"/>
  <c r="AP43" i="26"/>
  <c r="BI18" i="26"/>
  <c r="K44" i="26"/>
  <c r="S44" i="26"/>
  <c r="W44" i="26"/>
  <c r="AA44" i="26"/>
  <c r="AE44" i="26"/>
  <c r="AI44" i="26"/>
  <c r="L45" i="26"/>
  <c r="T45" i="26"/>
  <c r="AB45" i="26"/>
  <c r="AR45" i="26"/>
  <c r="H23" i="26"/>
  <c r="P47" i="26"/>
  <c r="X47" i="26"/>
  <c r="AF47" i="26"/>
  <c r="AN47" i="26"/>
  <c r="AV47" i="26"/>
  <c r="AZ47" i="26"/>
  <c r="K35" i="26"/>
  <c r="J36" i="26"/>
  <c r="W39" i="26"/>
  <c r="AL41" i="26"/>
  <c r="BH16" i="26"/>
  <c r="L28" i="26"/>
  <c r="T28" i="26"/>
  <c r="J30" i="26"/>
  <c r="R30" i="26"/>
  <c r="Z30" i="26"/>
  <c r="O33" i="26"/>
  <c r="N34" i="26"/>
  <c r="V34" i="26"/>
  <c r="AD34" i="26"/>
  <c r="M35" i="26"/>
  <c r="U35" i="26"/>
  <c r="AC35" i="26"/>
  <c r="L36" i="26"/>
  <c r="T36" i="26"/>
  <c r="AB36" i="26"/>
  <c r="AJ36" i="26"/>
  <c r="K37" i="26"/>
  <c r="S37" i="26"/>
  <c r="AA37" i="26"/>
  <c r="AI37" i="26"/>
  <c r="AQ37" i="26"/>
  <c r="BI12" i="26"/>
  <c r="R38" i="26"/>
  <c r="Z38" i="26"/>
  <c r="AH38" i="26"/>
  <c r="Q39" i="26"/>
  <c r="Y39" i="26"/>
  <c r="P40" i="26"/>
  <c r="X40" i="26"/>
  <c r="AF40" i="26"/>
  <c r="AN40" i="26"/>
  <c r="AV40" i="26"/>
  <c r="AZ40" i="26"/>
  <c r="P41" i="26"/>
  <c r="X41" i="26"/>
  <c r="AF41" i="26"/>
  <c r="AN41" i="26"/>
  <c r="AV41" i="26"/>
  <c r="AZ41" i="26"/>
  <c r="O46" i="26"/>
  <c r="W46" i="26"/>
  <c r="BH22" i="26"/>
  <c r="AH30" i="26"/>
  <c r="Z31" i="26"/>
  <c r="AL43" i="26"/>
  <c r="Z28" i="26"/>
  <c r="AD40" i="26"/>
  <c r="O42" i="26"/>
  <c r="AG37" i="26"/>
  <c r="U28" i="26"/>
  <c r="K30" i="26"/>
  <c r="S30" i="26"/>
  <c r="AA30" i="26"/>
  <c r="R31" i="26"/>
  <c r="P33" i="26"/>
  <c r="O34" i="26"/>
  <c r="W34" i="26"/>
  <c r="AE34" i="26"/>
  <c r="N35" i="26"/>
  <c r="V35" i="26"/>
  <c r="M36" i="26"/>
  <c r="U36" i="26"/>
  <c r="AC36" i="26"/>
  <c r="AK36" i="26"/>
  <c r="L37" i="26"/>
  <c r="T37" i="26"/>
  <c r="AB37" i="26"/>
  <c r="AJ37" i="26"/>
  <c r="AR37" i="26"/>
  <c r="K38" i="26"/>
  <c r="S38" i="26"/>
  <c r="AA38" i="26"/>
  <c r="J39" i="26"/>
  <c r="R39" i="26"/>
  <c r="Z39" i="26"/>
  <c r="AH39" i="26"/>
  <c r="Y40" i="26"/>
  <c r="AG40" i="26"/>
  <c r="AO40" i="26"/>
  <c r="Q41" i="26"/>
  <c r="Y41" i="26"/>
  <c r="AG41" i="26"/>
  <c r="AO41" i="26"/>
  <c r="L43" i="26"/>
  <c r="T43" i="26"/>
  <c r="AB43" i="26"/>
  <c r="AJ43" i="26"/>
  <c r="AR43" i="26"/>
  <c r="M44" i="26"/>
  <c r="U44" i="26"/>
  <c r="AC44" i="26"/>
  <c r="AK44" i="26"/>
  <c r="J47" i="26"/>
  <c r="R47" i="26"/>
  <c r="Z47" i="26"/>
  <c r="AH47" i="26"/>
  <c r="BG22" i="26"/>
  <c r="AP47" i="26"/>
  <c r="BI22" i="26"/>
  <c r="M28" i="26"/>
  <c r="N30" i="26"/>
  <c r="M33" i="26"/>
  <c r="L34" i="26"/>
  <c r="AI35" i="26"/>
  <c r="Z36" i="26"/>
  <c r="Y37" i="26"/>
  <c r="P38" i="26"/>
  <c r="AE39" i="26"/>
  <c r="AX40" i="26"/>
  <c r="AT40" i="26"/>
  <c r="AU42" i="26"/>
  <c r="AY42" i="26"/>
  <c r="AH36" i="26"/>
  <c r="N28" i="26"/>
  <c r="T30" i="26"/>
  <c r="AB30" i="26"/>
  <c r="K31" i="26"/>
  <c r="AA31" i="26"/>
  <c r="J32" i="26"/>
  <c r="Q33" i="26"/>
  <c r="P34" i="26"/>
  <c r="X34" i="26"/>
  <c r="AF34" i="26"/>
  <c r="O35" i="26"/>
  <c r="W35" i="26"/>
  <c r="AM35" i="26"/>
  <c r="N36" i="26"/>
  <c r="V36" i="26"/>
  <c r="AD36" i="26"/>
  <c r="AL36" i="26"/>
  <c r="M37" i="26"/>
  <c r="U37" i="26"/>
  <c r="AC37" i="26"/>
  <c r="AK37" i="26"/>
  <c r="AW37" i="26"/>
  <c r="AS37" i="26"/>
  <c r="L38" i="26"/>
  <c r="T38" i="26"/>
  <c r="AB38" i="26"/>
  <c r="K39" i="26"/>
  <c r="S39" i="26"/>
  <c r="AA39" i="26"/>
  <c r="J40" i="26"/>
  <c r="R40" i="26"/>
  <c r="Z40" i="26"/>
  <c r="AH40" i="26"/>
  <c r="AP40" i="26"/>
  <c r="BI15" i="26"/>
  <c r="BH15" i="26"/>
  <c r="K42" i="26"/>
  <c r="S42" i="26"/>
  <c r="AA42" i="26"/>
  <c r="AI42" i="26"/>
  <c r="BG17" i="26"/>
  <c r="AQ42" i="26"/>
  <c r="N44" i="26"/>
  <c r="V44" i="26"/>
  <c r="Q46" i="26"/>
  <c r="Y46" i="26"/>
  <c r="I23" i="26"/>
  <c r="J23" i="26" s="1"/>
  <c r="K23" i="26" s="1"/>
  <c r="L23" i="26" s="1"/>
  <c r="M23" i="26" s="1"/>
  <c r="N23" i="26" s="1"/>
  <c r="O23" i="26" s="1"/>
  <c r="P23" i="26" s="1"/>
  <c r="Q23" i="26" s="1"/>
  <c r="R23" i="26" s="1"/>
  <c r="S23" i="26" s="1"/>
  <c r="T23" i="26" s="1"/>
  <c r="U23" i="26" s="1"/>
  <c r="V23" i="26" s="1"/>
  <c r="W23" i="26" s="1"/>
  <c r="X23" i="26" s="1"/>
  <c r="Y23" i="26" s="1"/>
  <c r="Z23" i="26" s="1"/>
  <c r="AA23" i="26" s="1"/>
  <c r="AB23" i="26" s="1"/>
  <c r="AC23" i="26" s="1"/>
  <c r="AD23" i="26" s="1"/>
  <c r="AE23" i="26" s="1"/>
  <c r="AF23" i="26" s="1"/>
  <c r="AG23" i="26" s="1"/>
  <c r="AH23" i="26" s="1"/>
  <c r="AI23" i="26" s="1"/>
  <c r="AJ23" i="26" s="1"/>
  <c r="AK23" i="26" s="1"/>
  <c r="AL23" i="26" s="1"/>
  <c r="AM23" i="26" s="1"/>
  <c r="AN23" i="26" s="1"/>
  <c r="AO23" i="26" s="1"/>
  <c r="AP23" i="26" s="1"/>
  <c r="AQ23" i="26" s="1"/>
  <c r="AR23" i="26" s="1"/>
  <c r="AS23" i="26" s="1"/>
  <c r="AT23" i="26" s="1"/>
  <c r="AU23" i="26" s="1"/>
  <c r="AV23" i="26" s="1"/>
  <c r="AW23" i="26" s="1"/>
  <c r="AX23" i="26" s="1"/>
  <c r="AY23" i="26" s="1"/>
  <c r="AZ23" i="26" s="1"/>
  <c r="BA23" i="26" s="1"/>
  <c r="BB23" i="26" s="1"/>
  <c r="BC23" i="26" s="1"/>
  <c r="BD23" i="26" s="1"/>
  <c r="BE23" i="26" s="1"/>
  <c r="P28" i="26"/>
  <c r="P30" i="26"/>
  <c r="AK42" i="26"/>
  <c r="AT47" i="26"/>
  <c r="J28" i="26"/>
  <c r="O31" i="26"/>
  <c r="N41" i="26"/>
  <c r="O28" i="26"/>
  <c r="W28" i="26"/>
  <c r="M30" i="26"/>
  <c r="AC30" i="26"/>
  <c r="T31" i="26"/>
  <c r="J33" i="26"/>
  <c r="R33" i="26"/>
  <c r="Q34" i="26"/>
  <c r="Y34" i="26"/>
  <c r="P35" i="26"/>
  <c r="O36" i="26"/>
  <c r="W36" i="26"/>
  <c r="AE36" i="26"/>
  <c r="N37" i="26"/>
  <c r="V37" i="26"/>
  <c r="AD37" i="26"/>
  <c r="AL37" i="26"/>
  <c r="AT37" i="26"/>
  <c r="AX37" i="26"/>
  <c r="M38" i="26"/>
  <c r="U38" i="26"/>
  <c r="S40" i="26"/>
  <c r="AI40" i="26"/>
  <c r="N43" i="26"/>
  <c r="V43" i="26"/>
  <c r="AD43" i="26"/>
  <c r="AX43" i="26"/>
  <c r="AT43" i="26"/>
  <c r="P45" i="26"/>
  <c r="X45" i="26"/>
  <c r="AF45" i="26"/>
  <c r="AN45" i="26"/>
  <c r="AV45" i="26"/>
  <c r="AZ45" i="26"/>
  <c r="L47" i="26"/>
  <c r="T47" i="26"/>
  <c r="AB47" i="26"/>
  <c r="AJ47" i="26"/>
  <c r="AR47" i="26"/>
  <c r="R28" i="26"/>
  <c r="U30" i="26"/>
  <c r="J31" i="26"/>
  <c r="AB34" i="26"/>
  <c r="N40" i="26"/>
  <c r="AD41" i="26"/>
  <c r="AE42" i="26"/>
  <c r="AL40" i="26"/>
  <c r="X28" i="26"/>
  <c r="V30" i="26"/>
  <c r="M31" i="26"/>
  <c r="AJ32" i="26"/>
  <c r="K33" i="26"/>
  <c r="S33" i="26"/>
  <c r="J34" i="26"/>
  <c r="R34" i="26"/>
  <c r="Z34" i="26"/>
  <c r="AH34" i="26"/>
  <c r="Q35" i="26"/>
  <c r="AG35" i="26"/>
  <c r="P36" i="26"/>
  <c r="X36" i="26"/>
  <c r="AF36" i="26"/>
  <c r="W37" i="26"/>
  <c r="AE37" i="26"/>
  <c r="AM37" i="26"/>
  <c r="AU37" i="26"/>
  <c r="N38" i="26"/>
  <c r="V38" i="26"/>
  <c r="AD38" i="26"/>
  <c r="M39" i="26"/>
  <c r="U39" i="26"/>
  <c r="AC39" i="26"/>
  <c r="L41" i="26"/>
  <c r="T41" i="26"/>
  <c r="AB41" i="26"/>
  <c r="AJ41" i="26"/>
  <c r="AR41" i="26"/>
  <c r="M42" i="26"/>
  <c r="U42" i="26"/>
  <c r="AC42" i="26"/>
  <c r="AW42" i="26"/>
  <c r="AS42" i="26"/>
  <c r="O43" i="26"/>
  <c r="W43" i="26"/>
  <c r="AE43" i="26"/>
  <c r="AM43" i="26"/>
  <c r="AU43" i="26"/>
  <c r="AY43" i="26"/>
  <c r="BH20" i="26"/>
  <c r="K46" i="26"/>
  <c r="S46" i="26"/>
  <c r="V28" i="26"/>
  <c r="W30" i="26"/>
  <c r="L31" i="26"/>
  <c r="AK41" i="26"/>
  <c r="AJ45" i="26"/>
  <c r="N42" i="26"/>
  <c r="V42" i="26"/>
  <c r="AD42" i="26"/>
  <c r="AL42" i="26"/>
  <c r="AT42" i="26"/>
  <c r="AX42" i="26"/>
  <c r="M43" i="26"/>
  <c r="U43" i="26"/>
  <c r="AC43" i="26"/>
  <c r="AK43" i="26"/>
  <c r="AS43" i="26"/>
  <c r="AW43" i="26"/>
  <c r="L44" i="26"/>
  <c r="T44" i="26"/>
  <c r="AB44" i="26"/>
  <c r="AJ44" i="26"/>
  <c r="K45" i="26"/>
  <c r="S45" i="26"/>
  <c r="AA45" i="26"/>
  <c r="AI45" i="26"/>
  <c r="AQ45" i="26"/>
  <c r="S47" i="26"/>
  <c r="AA47" i="26"/>
  <c r="AI47" i="26"/>
  <c r="AQ47" i="26"/>
  <c r="AD44" i="26"/>
  <c r="AL44" i="26"/>
  <c r="M45" i="26"/>
  <c r="U45" i="26"/>
  <c r="AK45" i="26"/>
  <c r="AW45" i="26"/>
  <c r="AS45" i="26"/>
  <c r="L46" i="26"/>
  <c r="T46" i="26"/>
  <c r="M47" i="26"/>
  <c r="AC47" i="26"/>
  <c r="AK47" i="26"/>
  <c r="AW47" i="26"/>
  <c r="AS47" i="26"/>
  <c r="K47" i="26"/>
  <c r="L39" i="26"/>
  <c r="T39" i="26"/>
  <c r="AB39" i="26"/>
  <c r="K40" i="26"/>
  <c r="AA40" i="26"/>
  <c r="AQ40" i="26"/>
  <c r="J41" i="26"/>
  <c r="R41" i="26"/>
  <c r="Z41" i="26"/>
  <c r="AH41" i="26"/>
  <c r="AP41" i="26"/>
  <c r="Q42" i="26"/>
  <c r="Y42" i="26"/>
  <c r="AG42" i="26"/>
  <c r="AO42" i="26"/>
  <c r="AZ43" i="26"/>
  <c r="N45" i="26"/>
  <c r="V45" i="26"/>
  <c r="AD45" i="26"/>
  <c r="AL45" i="26"/>
  <c r="AT45" i="26"/>
  <c r="M46" i="26"/>
  <c r="U46" i="26"/>
  <c r="V47" i="26"/>
  <c r="AD47" i="26"/>
  <c r="AL47" i="26"/>
  <c r="AX47" i="26"/>
  <c r="O44" i="26"/>
  <c r="J46" i="26"/>
  <c r="N47" i="26"/>
  <c r="T40" i="26"/>
  <c r="AJ40" i="26"/>
  <c r="AR40" i="26"/>
  <c r="K41" i="26"/>
  <c r="S41" i="26"/>
  <c r="AA41" i="26"/>
  <c r="AI41" i="26"/>
  <c r="AQ41" i="26"/>
  <c r="BI16" i="26"/>
  <c r="J42" i="26"/>
  <c r="R42" i="26"/>
  <c r="Z42" i="26"/>
  <c r="AH42" i="26"/>
  <c r="AP42" i="26"/>
  <c r="BH17" i="26"/>
  <c r="Q43" i="26"/>
  <c r="Y43" i="26"/>
  <c r="AG43" i="26"/>
  <c r="AO43" i="26"/>
  <c r="P44" i="26"/>
  <c r="X44" i="26"/>
  <c r="AF44" i="26"/>
  <c r="AN44" i="26"/>
  <c r="O45" i="26"/>
  <c r="W45" i="26"/>
  <c r="AE45" i="26"/>
  <c r="AM45" i="26"/>
  <c r="AY45" i="26"/>
  <c r="AU45" i="26"/>
  <c r="N46" i="26"/>
  <c r="V46" i="26"/>
  <c r="O47" i="26"/>
  <c r="W47" i="26"/>
  <c r="AM47" i="26"/>
  <c r="AU47" i="26"/>
  <c r="AY47" i="26"/>
  <c r="P43" i="26"/>
  <c r="AV43" i="26"/>
  <c r="AX45" i="26"/>
  <c r="U47" i="26"/>
  <c r="AB40" i="26"/>
  <c r="AW41" i="26"/>
  <c r="L42" i="26"/>
  <c r="T42" i="26"/>
  <c r="AB42" i="26"/>
  <c r="AJ42" i="26"/>
  <c r="AR42" i="26"/>
  <c r="K43" i="26"/>
  <c r="S43" i="26"/>
  <c r="AA43" i="26"/>
  <c r="AI43" i="26"/>
  <c r="AQ43" i="26"/>
  <c r="J44" i="26"/>
  <c r="R44" i="26"/>
  <c r="Z44" i="26"/>
  <c r="AH44" i="26"/>
  <c r="AP44" i="26"/>
  <c r="BH19" i="26"/>
  <c r="Q45" i="26"/>
  <c r="Y45" i="26"/>
  <c r="AG45" i="26"/>
  <c r="AO45" i="26"/>
  <c r="P46" i="26"/>
  <c r="X46" i="26"/>
  <c r="Q47" i="26"/>
  <c r="Y47" i="26"/>
  <c r="AG47" i="26"/>
  <c r="AO47" i="26"/>
  <c r="X43" i="26"/>
  <c r="AE47" i="26"/>
  <c r="L40" i="26"/>
  <c r="AC41" i="26"/>
  <c r="BD6" i="25" l="1"/>
  <c r="D18" i="32"/>
  <c r="BC6" i="25"/>
  <c r="C18" i="32"/>
  <c r="BE6" i="25"/>
  <c r="E18" i="32"/>
  <c r="BF6" i="25"/>
  <c r="F18" i="32"/>
  <c r="BG10" i="26"/>
  <c r="AE35" i="26"/>
  <c r="AJ35" i="26"/>
  <c r="AL35" i="26"/>
  <c r="AA35" i="26"/>
  <c r="AF35" i="26"/>
  <c r="AD35" i="26"/>
  <c r="Y35" i="26"/>
  <c r="AK35" i="26"/>
  <c r="AV32" i="26"/>
  <c r="AN32" i="26"/>
  <c r="R32" i="26"/>
  <c r="AS32" i="26"/>
  <c r="Y31" i="26"/>
  <c r="AR32" i="26"/>
  <c r="AO32" i="26"/>
  <c r="Q31" i="26"/>
  <c r="AG32" i="26"/>
  <c r="AB32" i="26"/>
  <c r="AQ32" i="26"/>
  <c r="AL32" i="26"/>
  <c r="W31" i="26"/>
  <c r="BI7" i="26"/>
  <c r="AI32" i="26"/>
  <c r="Z32" i="26"/>
  <c r="M32" i="26"/>
  <c r="K29" i="26"/>
  <c r="T32" i="26"/>
  <c r="S32" i="26"/>
  <c r="AG33" i="26"/>
  <c r="AD32" i="26"/>
  <c r="X32" i="26"/>
  <c r="AU32" i="26"/>
  <c r="L32" i="26"/>
  <c r="AH33" i="26"/>
  <c r="Y33" i="26"/>
  <c r="V32" i="26"/>
  <c r="P32" i="26"/>
  <c r="AM32" i="26"/>
  <c r="AC33" i="26"/>
  <c r="Z33" i="26"/>
  <c r="U32" i="26"/>
  <c r="AE32" i="26"/>
  <c r="AF32" i="26"/>
  <c r="AT32" i="26"/>
  <c r="AP32" i="26"/>
  <c r="AF33" i="26"/>
  <c r="O32" i="26"/>
  <c r="AK32" i="26"/>
  <c r="AA32" i="26"/>
  <c r="Y32" i="26"/>
  <c r="AH32" i="26"/>
  <c r="X33" i="26"/>
  <c r="Q32" i="26"/>
  <c r="W32" i="26"/>
  <c r="BI42" i="26"/>
  <c r="L29" i="26"/>
  <c r="BA32" i="19"/>
  <c r="BE30" i="19"/>
  <c r="N29" i="26"/>
  <c r="BI37" i="26"/>
  <c r="M29" i="26"/>
  <c r="P29" i="26"/>
  <c r="AN36" i="26"/>
  <c r="AO36" i="26"/>
  <c r="O29" i="26"/>
  <c r="AM36" i="26"/>
  <c r="Q29" i="26"/>
  <c r="Z35" i="26"/>
  <c r="BH11" i="26"/>
  <c r="BH36" i="26" s="1"/>
  <c r="BH60" i="26" s="1"/>
  <c r="AD33" i="26"/>
  <c r="BH37" i="26"/>
  <c r="BH61" i="26" s="1"/>
  <c r="AW32" i="26"/>
  <c r="AE33" i="26"/>
  <c r="AA33" i="26"/>
  <c r="AC32" i="26"/>
  <c r="AI33" i="26"/>
  <c r="AZ6" i="26"/>
  <c r="BA6" i="26" s="1"/>
  <c r="BB6" i="26" s="1"/>
  <c r="BC6" i="26" s="1"/>
  <c r="BD6" i="26" s="1"/>
  <c r="BE6" i="26" s="1"/>
  <c r="AZ32" i="26"/>
  <c r="BA7" i="26"/>
  <c r="BB7" i="26" s="1"/>
  <c r="BC7" i="26" s="1"/>
  <c r="BD7" i="26" s="1"/>
  <c r="BE7" i="26" s="1"/>
  <c r="Y28" i="26"/>
  <c r="BH7" i="26"/>
  <c r="BG7" i="26"/>
  <c r="AB35" i="26"/>
  <c r="AY32" i="26"/>
  <c r="AX32" i="26"/>
  <c r="AH35" i="26"/>
  <c r="AB33" i="26"/>
  <c r="AO10" i="26"/>
  <c r="AN35" i="26"/>
  <c r="BH40" i="26"/>
  <c r="BH64" i="26" s="1"/>
  <c r="AB3" i="26"/>
  <c r="AA28" i="26"/>
  <c r="S31" i="26"/>
  <c r="R29" i="26"/>
  <c r="S4" i="26"/>
  <c r="AQ11" i="26"/>
  <c r="BH43" i="26"/>
  <c r="BH67" i="26" s="1"/>
  <c r="BH45" i="26"/>
  <c r="BH69" i="26" s="1"/>
  <c r="AG39" i="26"/>
  <c r="AB31" i="26"/>
  <c r="BH44" i="26"/>
  <c r="BH68" i="26" s="1"/>
  <c r="AE30" i="26"/>
  <c r="BG16" i="26"/>
  <c r="BH41" i="26" s="1"/>
  <c r="BH65" i="26" s="1"/>
  <c r="X31" i="26"/>
  <c r="BG8" i="26"/>
  <c r="BB37" i="26"/>
  <c r="BA41" i="26"/>
  <c r="BA40" i="26"/>
  <c r="BH47" i="26"/>
  <c r="BI43" i="26"/>
  <c r="AG38" i="26"/>
  <c r="AG30" i="26"/>
  <c r="AS41" i="26"/>
  <c r="AE38" i="26"/>
  <c r="BB42" i="26"/>
  <c r="U31" i="26"/>
  <c r="AJ33" i="26"/>
  <c r="BA45" i="26"/>
  <c r="AF38" i="26"/>
  <c r="AF30" i="26"/>
  <c r="AT41" i="26"/>
  <c r="V31" i="26"/>
  <c r="BB47" i="26"/>
  <c r="Z46" i="26"/>
  <c r="BB43" i="26"/>
  <c r="BI41" i="26"/>
  <c r="BI40" i="26"/>
  <c r="BI47" i="26"/>
  <c r="BI45" i="26"/>
  <c r="BH42" i="26"/>
  <c r="BH66" i="26" s="1"/>
  <c r="BI30" i="19" l="1"/>
  <c r="BA33" i="19"/>
  <c r="BE31" i="19"/>
  <c r="BI67" i="26"/>
  <c r="BH32" i="26"/>
  <c r="BH56" i="26" s="1"/>
  <c r="BI64" i="26"/>
  <c r="BI61" i="26"/>
  <c r="BI69" i="26"/>
  <c r="BI32" i="26"/>
  <c r="BI56" i="26" s="1"/>
  <c r="BB32" i="26"/>
  <c r="BC32" i="26"/>
  <c r="BA32" i="26"/>
  <c r="BI65" i="26"/>
  <c r="T4" i="26"/>
  <c r="S29" i="26"/>
  <c r="AC3" i="26"/>
  <c r="AB28" i="26"/>
  <c r="AP10" i="26"/>
  <c r="BH10" i="26"/>
  <c r="BH35" i="26" s="1"/>
  <c r="BH59" i="26" s="1"/>
  <c r="AO35" i="26"/>
  <c r="AR11" i="26"/>
  <c r="AQ36" i="26"/>
  <c r="BC47" i="26"/>
  <c r="BB41" i="26"/>
  <c r="AI39" i="26"/>
  <c r="AI30" i="26"/>
  <c r="BB45" i="26"/>
  <c r="BC37" i="26"/>
  <c r="BC43" i="26"/>
  <c r="AI34" i="26"/>
  <c r="BE32" i="26"/>
  <c r="BD32" i="26"/>
  <c r="AK33" i="26"/>
  <c r="AQ44" i="26"/>
  <c r="BC42" i="26"/>
  <c r="AC31" i="26"/>
  <c r="AA46" i="26"/>
  <c r="BB40" i="26"/>
  <c r="AI38" i="26"/>
  <c r="BI66" i="26"/>
  <c r="BI31" i="19" l="1"/>
  <c r="BA34" i="19"/>
  <c r="BE32" i="19"/>
  <c r="AQ10" i="26"/>
  <c r="AP35" i="26"/>
  <c r="AD3" i="26"/>
  <c r="AC28" i="26"/>
  <c r="U4" i="26"/>
  <c r="T29" i="26"/>
  <c r="AS11" i="26"/>
  <c r="AR36" i="26"/>
  <c r="BC45" i="26"/>
  <c r="BC40" i="26"/>
  <c r="BD47" i="26"/>
  <c r="BE47" i="26"/>
  <c r="AB46" i="26"/>
  <c r="AR44" i="26"/>
  <c r="BI19" i="26"/>
  <c r="BI44" i="26" s="1"/>
  <c r="BI68" i="26" s="1"/>
  <c r="AJ34" i="26"/>
  <c r="AJ30" i="26"/>
  <c r="BG5" i="26"/>
  <c r="BD43" i="26"/>
  <c r="BE43" i="26"/>
  <c r="AD31" i="26"/>
  <c r="AL33" i="26"/>
  <c r="AJ38" i="26"/>
  <c r="BE42" i="26"/>
  <c r="BD42" i="26"/>
  <c r="BE37" i="26"/>
  <c r="BD37" i="26"/>
  <c r="AJ39" i="26"/>
  <c r="BC41" i="26"/>
  <c r="BG9" i="26"/>
  <c r="BI32" i="19" l="1"/>
  <c r="BA35" i="19"/>
  <c r="BE33" i="19"/>
  <c r="V4" i="26"/>
  <c r="U29" i="26"/>
  <c r="AT11" i="26"/>
  <c r="AS36" i="26"/>
  <c r="AE3" i="26"/>
  <c r="AD28" i="26"/>
  <c r="BI11" i="26"/>
  <c r="BI36" i="26" s="1"/>
  <c r="BI60" i="26" s="1"/>
  <c r="AR10" i="26"/>
  <c r="AQ35" i="26"/>
  <c r="AM33" i="26"/>
  <c r="AK39" i="26"/>
  <c r="AK38" i="26"/>
  <c r="AK34" i="26"/>
  <c r="BE40" i="26"/>
  <c r="BD40" i="26"/>
  <c r="AE31" i="26"/>
  <c r="AS44" i="26"/>
  <c r="BE45" i="26"/>
  <c r="BD45" i="26"/>
  <c r="BG13" i="26"/>
  <c r="AC46" i="26"/>
  <c r="BD41" i="26"/>
  <c r="BE41" i="26"/>
  <c r="BG14" i="26"/>
  <c r="AK30" i="26"/>
  <c r="BI33" i="19" l="1"/>
  <c r="BA36" i="19"/>
  <c r="BE34" i="19"/>
  <c r="AF3" i="26"/>
  <c r="AE28" i="26"/>
  <c r="AS10" i="26"/>
  <c r="AR35" i="26"/>
  <c r="AU11" i="26"/>
  <c r="AT36" i="26"/>
  <c r="W4" i="26"/>
  <c r="V29" i="26"/>
  <c r="AT44" i="26"/>
  <c r="AL34" i="26"/>
  <c r="AL38" i="26"/>
  <c r="AF31" i="26"/>
  <c r="AL39" i="26"/>
  <c r="AL30" i="26"/>
  <c r="AD46" i="26"/>
  <c r="AN33" i="26"/>
  <c r="BI34" i="19" l="1"/>
  <c r="BA37" i="19"/>
  <c r="BE35" i="19"/>
  <c r="AV11" i="26"/>
  <c r="AU36" i="26"/>
  <c r="AT10" i="26"/>
  <c r="AS35" i="26"/>
  <c r="X4" i="26"/>
  <c r="W29" i="26"/>
  <c r="BI10" i="26"/>
  <c r="BI35" i="26" s="1"/>
  <c r="BI59" i="26" s="1"/>
  <c r="AG3" i="26"/>
  <c r="AF28" i="26"/>
  <c r="AM30" i="26"/>
  <c r="AO33" i="26"/>
  <c r="BH8" i="26"/>
  <c r="BH33" i="26" s="1"/>
  <c r="BH57" i="26" s="1"/>
  <c r="AM38" i="26"/>
  <c r="AM39" i="26"/>
  <c r="AE46" i="26"/>
  <c r="AM34" i="26"/>
  <c r="AG31" i="26"/>
  <c r="AU44" i="26"/>
  <c r="AU5" i="25"/>
  <c r="AV5" i="25"/>
  <c r="AW5" i="25"/>
  <c r="AX5" i="25"/>
  <c r="AY5" i="25"/>
  <c r="AZ5" i="25"/>
  <c r="BA5" i="25"/>
  <c r="BB5" i="25"/>
  <c r="AU22" i="25"/>
  <c r="AV22" i="25"/>
  <c r="AW22" i="25"/>
  <c r="AX22" i="25"/>
  <c r="AU23" i="25"/>
  <c r="AV23" i="25"/>
  <c r="AW23" i="25"/>
  <c r="AX23" i="25"/>
  <c r="AV29" i="22"/>
  <c r="AW29" i="22"/>
  <c r="AX29" i="22"/>
  <c r="AY29" i="22"/>
  <c r="AZ29" i="22"/>
  <c r="BA29" i="22"/>
  <c r="BB29" i="22"/>
  <c r="AU30" i="22"/>
  <c r="AV30" i="22"/>
  <c r="AW30" i="22"/>
  <c r="AX30" i="22"/>
  <c r="AY30" i="22"/>
  <c r="AZ30" i="22"/>
  <c r="BA30" i="22"/>
  <c r="BB30" i="22"/>
  <c r="AU31" i="22"/>
  <c r="AV31" i="22"/>
  <c r="AW31" i="22"/>
  <c r="AX31" i="22"/>
  <c r="AY31" i="22"/>
  <c r="AZ31" i="22"/>
  <c r="BA31" i="22"/>
  <c r="BB31" i="22"/>
  <c r="AU32" i="22"/>
  <c r="AV32" i="22"/>
  <c r="AW32" i="22"/>
  <c r="AX32" i="22"/>
  <c r="AY32" i="22"/>
  <c r="AZ32" i="22"/>
  <c r="BA32" i="22"/>
  <c r="BB32" i="22"/>
  <c r="AU33" i="22"/>
  <c r="AV33" i="22"/>
  <c r="AW33" i="22"/>
  <c r="AX33" i="22"/>
  <c r="AY33" i="22"/>
  <c r="AZ33" i="22"/>
  <c r="BA33" i="22"/>
  <c r="BB33" i="22"/>
  <c r="AU34" i="22"/>
  <c r="AV34" i="22"/>
  <c r="AW34" i="22"/>
  <c r="AX34" i="22"/>
  <c r="AY34" i="22"/>
  <c r="AZ34" i="22"/>
  <c r="BA34" i="22"/>
  <c r="BB34" i="22"/>
  <c r="AU35" i="22"/>
  <c r="AV35" i="22"/>
  <c r="AW35" i="22"/>
  <c r="AX35" i="22"/>
  <c r="AY35" i="22"/>
  <c r="AZ35" i="22"/>
  <c r="BA35" i="22"/>
  <c r="BB35" i="22"/>
  <c r="AU36" i="22"/>
  <c r="AV36" i="22"/>
  <c r="AW36" i="22"/>
  <c r="AX36" i="22"/>
  <c r="AY36" i="22"/>
  <c r="AZ36" i="22"/>
  <c r="BA36" i="22"/>
  <c r="BB36" i="22"/>
  <c r="AU37" i="22"/>
  <c r="AV37" i="22"/>
  <c r="AW37" i="22"/>
  <c r="AX37" i="22"/>
  <c r="AY37" i="22"/>
  <c r="AZ37" i="22"/>
  <c r="BA37" i="22"/>
  <c r="BB37" i="22"/>
  <c r="AU38" i="22"/>
  <c r="AV38" i="22"/>
  <c r="AW38" i="22"/>
  <c r="AX38" i="22"/>
  <c r="AY38" i="22"/>
  <c r="AZ38" i="22"/>
  <c r="BA38" i="22"/>
  <c r="BB38" i="22"/>
  <c r="AU39" i="22"/>
  <c r="AV39" i="22"/>
  <c r="AW39" i="22"/>
  <c r="AX39" i="22"/>
  <c r="AY39" i="22"/>
  <c r="AZ39" i="22"/>
  <c r="BA39" i="22"/>
  <c r="BB39" i="22"/>
  <c r="AU40" i="22"/>
  <c r="AV40" i="22"/>
  <c r="AW40" i="22"/>
  <c r="AX40" i="22"/>
  <c r="AY40" i="22"/>
  <c r="AZ40" i="22"/>
  <c r="BA40" i="22"/>
  <c r="BB40" i="22"/>
  <c r="AU41" i="22"/>
  <c r="AV41" i="22"/>
  <c r="AW41" i="22"/>
  <c r="AX41" i="22"/>
  <c r="AY41" i="22"/>
  <c r="AZ41" i="22"/>
  <c r="BA41" i="22"/>
  <c r="BB41" i="22"/>
  <c r="AU42" i="22"/>
  <c r="AV42" i="22"/>
  <c r="AW42" i="22"/>
  <c r="AX42" i="22"/>
  <c r="AY42" i="22"/>
  <c r="AZ42" i="22"/>
  <c r="BA42" i="22"/>
  <c r="BB42" i="22"/>
  <c r="AU43" i="22"/>
  <c r="AV43" i="22"/>
  <c r="AW43" i="22"/>
  <c r="AX43" i="22"/>
  <c r="AY43" i="22"/>
  <c r="AZ43" i="22"/>
  <c r="BA43" i="22"/>
  <c r="BB43" i="22"/>
  <c r="AU44" i="22"/>
  <c r="AV44" i="22"/>
  <c r="AW44" i="22"/>
  <c r="AX44" i="22"/>
  <c r="AY44" i="22"/>
  <c r="AZ44" i="22"/>
  <c r="BA44" i="22"/>
  <c r="BB44" i="22"/>
  <c r="AU45" i="22"/>
  <c r="AV45" i="22"/>
  <c r="AW45" i="22"/>
  <c r="AX45" i="22"/>
  <c r="AY45" i="22"/>
  <c r="AZ45" i="22"/>
  <c r="BA45" i="22"/>
  <c r="BB45" i="22"/>
  <c r="AU46" i="22"/>
  <c r="AV46" i="22"/>
  <c r="AW46" i="22"/>
  <c r="AX46" i="22"/>
  <c r="AY46" i="22"/>
  <c r="AZ46" i="22"/>
  <c r="BA46" i="22"/>
  <c r="BB46" i="22"/>
  <c r="AU47" i="22"/>
  <c r="AV47" i="22"/>
  <c r="AW47" i="22"/>
  <c r="AX47" i="22"/>
  <c r="AY47" i="22"/>
  <c r="AZ47" i="22"/>
  <c r="BA47" i="22"/>
  <c r="BB47" i="22"/>
  <c r="AU48" i="22"/>
  <c r="AV48" i="22"/>
  <c r="AW48" i="22"/>
  <c r="AX48" i="22"/>
  <c r="AY48" i="22"/>
  <c r="AZ48" i="22"/>
  <c r="BA48" i="22"/>
  <c r="BB48" i="22"/>
  <c r="AU49" i="22"/>
  <c r="AV49" i="22"/>
  <c r="AW49" i="22"/>
  <c r="AX49" i="22"/>
  <c r="AY49" i="22"/>
  <c r="AZ49" i="22"/>
  <c r="BA49" i="22"/>
  <c r="BB49" i="22"/>
  <c r="AT30" i="22"/>
  <c r="AT31" i="22"/>
  <c r="AT32" i="22"/>
  <c r="AT33" i="22"/>
  <c r="AT34" i="22"/>
  <c r="AT35" i="22"/>
  <c r="AT36" i="22"/>
  <c r="AT37" i="22"/>
  <c r="AT38" i="22"/>
  <c r="AT39" i="22"/>
  <c r="AT40" i="22"/>
  <c r="AT41" i="22"/>
  <c r="AT42" i="22"/>
  <c r="AT43" i="22"/>
  <c r="AT44" i="22"/>
  <c r="AT45" i="22"/>
  <c r="AT46" i="22"/>
  <c r="AT47" i="22"/>
  <c r="AT48" i="22"/>
  <c r="AT49" i="22"/>
  <c r="AT29" i="22"/>
  <c r="AT23" i="22"/>
  <c r="AU23" i="22"/>
  <c r="AV23" i="22"/>
  <c r="AW23" i="22"/>
  <c r="AX23" i="22"/>
  <c r="AT3" i="22"/>
  <c r="AV3" i="22"/>
  <c r="AW3" i="22"/>
  <c r="AX3" i="22"/>
  <c r="AY3" i="22"/>
  <c r="AZ3" i="22"/>
  <c r="BA3" i="22"/>
  <c r="BB3" i="22"/>
  <c r="AT4" i="22"/>
  <c r="AX4" i="22"/>
  <c r="BB4" i="22"/>
  <c r="AT5" i="22"/>
  <c r="AX5" i="22"/>
  <c r="BB5" i="22"/>
  <c r="AT6" i="22"/>
  <c r="AX6" i="22"/>
  <c r="BB6" i="22"/>
  <c r="AT7" i="22"/>
  <c r="AX7" i="22"/>
  <c r="BB7" i="22"/>
  <c r="AT8" i="22"/>
  <c r="AX8" i="22"/>
  <c r="BB8" i="22"/>
  <c r="AT9" i="22"/>
  <c r="AX9" i="22"/>
  <c r="BB9" i="22"/>
  <c r="AT10" i="22"/>
  <c r="AX10" i="22"/>
  <c r="BB10" i="22"/>
  <c r="AT11" i="22"/>
  <c r="AX11" i="22"/>
  <c r="BB11" i="22"/>
  <c r="AT12" i="22"/>
  <c r="AX12" i="22"/>
  <c r="AT13" i="22"/>
  <c r="AX13" i="22"/>
  <c r="AT14" i="22"/>
  <c r="AT15" i="22"/>
  <c r="AT16" i="22"/>
  <c r="AT17" i="22"/>
  <c r="AT18" i="22"/>
  <c r="AT19" i="22"/>
  <c r="AT20" i="22"/>
  <c r="AU20" i="22"/>
  <c r="AV20" i="22"/>
  <c r="AW20" i="22"/>
  <c r="AX20" i="22"/>
  <c r="AT21" i="22"/>
  <c r="AU21" i="22"/>
  <c r="AV21" i="22"/>
  <c r="AW21" i="22"/>
  <c r="AX21" i="22"/>
  <c r="AT22" i="22"/>
  <c r="AU22" i="22"/>
  <c r="AV22" i="22"/>
  <c r="AW22" i="22"/>
  <c r="AX22" i="22"/>
  <c r="BB142" i="23"/>
  <c r="BA142" i="23"/>
  <c r="AZ142" i="23"/>
  <c r="AY142" i="23"/>
  <c r="AX142" i="23"/>
  <c r="AW142" i="23"/>
  <c r="AV142" i="23"/>
  <c r="AU142" i="23"/>
  <c r="AT142" i="23"/>
  <c r="BB141" i="23"/>
  <c r="BA141" i="23"/>
  <c r="AZ141" i="23"/>
  <c r="AY141" i="23"/>
  <c r="AX141" i="23"/>
  <c r="AW141" i="23"/>
  <c r="AV141" i="23"/>
  <c r="AU141" i="23"/>
  <c r="AT141" i="23"/>
  <c r="BB140" i="23"/>
  <c r="BA140" i="23"/>
  <c r="AZ140" i="23"/>
  <c r="AY140" i="23"/>
  <c r="AX140" i="23"/>
  <c r="AW140" i="23"/>
  <c r="AV140" i="23"/>
  <c r="AU140" i="23"/>
  <c r="AT140" i="23"/>
  <c r="BB139" i="23"/>
  <c r="BA139" i="23"/>
  <c r="AZ139" i="23"/>
  <c r="AY139" i="23"/>
  <c r="AX139" i="23"/>
  <c r="AW139" i="23"/>
  <c r="AV139" i="23"/>
  <c r="AU139" i="23"/>
  <c r="AT139" i="23"/>
  <c r="BB138" i="23"/>
  <c r="BA138" i="23"/>
  <c r="AZ138" i="23"/>
  <c r="AY138" i="23"/>
  <c r="AX138" i="23"/>
  <c r="AW138" i="23"/>
  <c r="AV138" i="23"/>
  <c r="AU138" i="23"/>
  <c r="AT138" i="23"/>
  <c r="BB137" i="23"/>
  <c r="BA137" i="23"/>
  <c r="AZ137" i="23"/>
  <c r="AY137" i="23"/>
  <c r="AX137" i="23"/>
  <c r="AW137" i="23"/>
  <c r="AV137" i="23"/>
  <c r="AU137" i="23"/>
  <c r="AT137" i="23"/>
  <c r="BB136" i="23"/>
  <c r="BA136" i="23"/>
  <c r="AZ136" i="23"/>
  <c r="AY136" i="23"/>
  <c r="AX136" i="23"/>
  <c r="AW136" i="23"/>
  <c r="AV136" i="23"/>
  <c r="AU136" i="23"/>
  <c r="AT136" i="23"/>
  <c r="BB135" i="23"/>
  <c r="BA135" i="23"/>
  <c r="AZ135" i="23"/>
  <c r="AY135" i="23"/>
  <c r="AX135" i="23"/>
  <c r="AW135" i="23"/>
  <c r="AV135" i="23"/>
  <c r="AU135" i="23"/>
  <c r="AT135" i="23"/>
  <c r="BB134" i="23"/>
  <c r="BA134" i="23"/>
  <c r="AZ134" i="23"/>
  <c r="AY134" i="23"/>
  <c r="AX134" i="23"/>
  <c r="AW134" i="23"/>
  <c r="AV134" i="23"/>
  <c r="AU134" i="23"/>
  <c r="AT134" i="23"/>
  <c r="BB133" i="23"/>
  <c r="BA133" i="23"/>
  <c r="AZ133" i="23"/>
  <c r="AY133" i="23"/>
  <c r="AX133" i="23"/>
  <c r="AW133" i="23"/>
  <c r="AV133" i="23"/>
  <c r="AU133" i="23"/>
  <c r="AT133" i="23"/>
  <c r="BB132" i="23"/>
  <c r="BA132" i="23"/>
  <c r="AZ132" i="23"/>
  <c r="AY132" i="23"/>
  <c r="AX132" i="23"/>
  <c r="AW132" i="23"/>
  <c r="AV132" i="23"/>
  <c r="AU132" i="23"/>
  <c r="AT132" i="23"/>
  <c r="BB131" i="23"/>
  <c r="BA131" i="23"/>
  <c r="AZ131" i="23"/>
  <c r="AY131" i="23"/>
  <c r="AX131" i="23"/>
  <c r="AW131" i="23"/>
  <c r="AV131" i="23"/>
  <c r="AU131" i="23"/>
  <c r="AT131" i="23"/>
  <c r="BB130" i="23"/>
  <c r="BA130" i="23"/>
  <c r="AZ130" i="23"/>
  <c r="AY130" i="23"/>
  <c r="AX130" i="23"/>
  <c r="AW130" i="23"/>
  <c r="AV130" i="23"/>
  <c r="AU130" i="23"/>
  <c r="AT130" i="23"/>
  <c r="BB129" i="23"/>
  <c r="BA129" i="23"/>
  <c r="AZ129" i="23"/>
  <c r="AY129" i="23"/>
  <c r="AX129" i="23"/>
  <c r="AW129" i="23"/>
  <c r="AV129" i="23"/>
  <c r="AU129" i="23"/>
  <c r="AT129" i="23"/>
  <c r="BB128" i="23"/>
  <c r="BA128" i="23"/>
  <c r="AZ128" i="23"/>
  <c r="AY128" i="23"/>
  <c r="AX128" i="23"/>
  <c r="AW128" i="23"/>
  <c r="AV128" i="23"/>
  <c r="AU128" i="23"/>
  <c r="AT128" i="23"/>
  <c r="BB127" i="23"/>
  <c r="BA127" i="23"/>
  <c r="AZ127" i="23"/>
  <c r="AY127" i="23"/>
  <c r="AX127" i="23"/>
  <c r="AW127" i="23"/>
  <c r="AV127" i="23"/>
  <c r="AU127" i="23"/>
  <c r="AT127" i="23"/>
  <c r="BB126" i="23"/>
  <c r="BA126" i="23"/>
  <c r="AZ126" i="23"/>
  <c r="AY126" i="23"/>
  <c r="AX126" i="23"/>
  <c r="AW126" i="23"/>
  <c r="AV126" i="23"/>
  <c r="AU126" i="23"/>
  <c r="AT126" i="23"/>
  <c r="BB125" i="23"/>
  <c r="BA125" i="23"/>
  <c r="AZ125" i="23"/>
  <c r="AY125" i="23"/>
  <c r="AX125" i="23"/>
  <c r="AW125" i="23"/>
  <c r="AV125" i="23"/>
  <c r="AU125" i="23"/>
  <c r="AT125" i="23"/>
  <c r="BB124" i="23"/>
  <c r="BA124" i="23"/>
  <c r="AZ124" i="23"/>
  <c r="AY124" i="23"/>
  <c r="AX124" i="23"/>
  <c r="AW124" i="23"/>
  <c r="AV124" i="23"/>
  <c r="AU124" i="23"/>
  <c r="AT124" i="23"/>
  <c r="BB123" i="23"/>
  <c r="BA123" i="23"/>
  <c r="AZ123" i="23"/>
  <c r="AY123" i="23"/>
  <c r="AX123" i="23"/>
  <c r="AW123" i="23"/>
  <c r="AV123" i="23"/>
  <c r="AU123" i="23"/>
  <c r="AT123" i="23"/>
  <c r="BB118" i="23"/>
  <c r="BA118" i="23"/>
  <c r="AZ118" i="23"/>
  <c r="AY118" i="23"/>
  <c r="AX118" i="23"/>
  <c r="AW118" i="23"/>
  <c r="AV118" i="23"/>
  <c r="AU118" i="23"/>
  <c r="AT118" i="23"/>
  <c r="Z118" i="23"/>
  <c r="Y118" i="23"/>
  <c r="X118" i="23"/>
  <c r="W118" i="23"/>
  <c r="V118" i="23"/>
  <c r="U118" i="23"/>
  <c r="T118" i="23"/>
  <c r="S118" i="23"/>
  <c r="R118" i="23"/>
  <c r="Q118" i="23"/>
  <c r="P118" i="23"/>
  <c r="O118" i="23"/>
  <c r="N118" i="23"/>
  <c r="M118" i="23"/>
  <c r="L118" i="23"/>
  <c r="K118" i="23"/>
  <c r="J118" i="23"/>
  <c r="I118" i="23"/>
  <c r="H118" i="23"/>
  <c r="G118" i="23"/>
  <c r="BB117" i="23"/>
  <c r="BA117" i="23"/>
  <c r="AZ117" i="23"/>
  <c r="AY117" i="23"/>
  <c r="AX117" i="23"/>
  <c r="AW117" i="23"/>
  <c r="AV117" i="23"/>
  <c r="AU117" i="23"/>
  <c r="AT117" i="23"/>
  <c r="Z117" i="23"/>
  <c r="Y117" i="23"/>
  <c r="X117" i="23"/>
  <c r="W117" i="23"/>
  <c r="V117" i="23"/>
  <c r="U117" i="23"/>
  <c r="T117" i="23"/>
  <c r="S117" i="23"/>
  <c r="R117" i="23"/>
  <c r="Q117" i="23"/>
  <c r="P117" i="23"/>
  <c r="O117" i="23"/>
  <c r="N117" i="23"/>
  <c r="M117" i="23"/>
  <c r="L117" i="23"/>
  <c r="K117" i="23"/>
  <c r="J117" i="23"/>
  <c r="I117" i="23"/>
  <c r="H117" i="23"/>
  <c r="G117" i="23"/>
  <c r="BB116" i="23"/>
  <c r="BA116" i="23"/>
  <c r="AZ116" i="23"/>
  <c r="AY116" i="23"/>
  <c r="AX116" i="23"/>
  <c r="AW116" i="23"/>
  <c r="AV116" i="23"/>
  <c r="AU116" i="23"/>
  <c r="AT116" i="23"/>
  <c r="Z116" i="23"/>
  <c r="Y116" i="23"/>
  <c r="X116" i="23"/>
  <c r="W116" i="23"/>
  <c r="V116" i="23"/>
  <c r="U116" i="23"/>
  <c r="T116" i="23"/>
  <c r="S116" i="23"/>
  <c r="R116" i="23"/>
  <c r="Q116" i="23"/>
  <c r="P116" i="23"/>
  <c r="O116" i="23"/>
  <c r="N116" i="23"/>
  <c r="M116" i="23"/>
  <c r="L116" i="23"/>
  <c r="K116" i="23"/>
  <c r="J116" i="23"/>
  <c r="I116" i="23"/>
  <c r="H116" i="23"/>
  <c r="G116" i="23"/>
  <c r="Z115" i="23"/>
  <c r="Y115" i="23"/>
  <c r="X115" i="23"/>
  <c r="W115" i="23"/>
  <c r="V115" i="23"/>
  <c r="U115" i="23"/>
  <c r="T115" i="23"/>
  <c r="S115" i="23"/>
  <c r="R115" i="23"/>
  <c r="Q115" i="23"/>
  <c r="P115" i="23"/>
  <c r="O115" i="23"/>
  <c r="N115" i="23"/>
  <c r="M115" i="23"/>
  <c r="L115" i="23"/>
  <c r="K115" i="23"/>
  <c r="J115" i="23"/>
  <c r="I115" i="23"/>
  <c r="H115" i="23"/>
  <c r="G115" i="23"/>
  <c r="Z114" i="23"/>
  <c r="Y114" i="23"/>
  <c r="X114" i="23"/>
  <c r="W114" i="23"/>
  <c r="V114" i="23"/>
  <c r="U114" i="23"/>
  <c r="T114" i="23"/>
  <c r="S114" i="23"/>
  <c r="R114" i="23"/>
  <c r="Q114" i="23"/>
  <c r="P114" i="23"/>
  <c r="O114" i="23"/>
  <c r="N114" i="23"/>
  <c r="M114" i="23"/>
  <c r="L114" i="23"/>
  <c r="K114" i="23"/>
  <c r="J114" i="23"/>
  <c r="I114" i="23"/>
  <c r="H114" i="23"/>
  <c r="G114" i="23"/>
  <c r="Z113" i="23"/>
  <c r="Y113" i="23"/>
  <c r="X113" i="23"/>
  <c r="W113" i="23"/>
  <c r="V113" i="23"/>
  <c r="U113" i="23"/>
  <c r="T113" i="23"/>
  <c r="S113" i="23"/>
  <c r="R113" i="23"/>
  <c r="Q113" i="23"/>
  <c r="P113" i="23"/>
  <c r="O113" i="23"/>
  <c r="N113" i="23"/>
  <c r="M113" i="23"/>
  <c r="L113" i="23"/>
  <c r="K113" i="23"/>
  <c r="J113" i="23"/>
  <c r="I113" i="23"/>
  <c r="H113" i="23"/>
  <c r="G113" i="23"/>
  <c r="Z112" i="23"/>
  <c r="Y112" i="23"/>
  <c r="X112" i="23"/>
  <c r="W112" i="23"/>
  <c r="V112" i="23"/>
  <c r="U112" i="23"/>
  <c r="T112" i="23"/>
  <c r="S112" i="23"/>
  <c r="R112" i="23"/>
  <c r="Q112" i="23"/>
  <c r="P112" i="23"/>
  <c r="O112" i="23"/>
  <c r="N112" i="23"/>
  <c r="M112" i="23"/>
  <c r="L112" i="23"/>
  <c r="K112" i="23"/>
  <c r="J112" i="23"/>
  <c r="I112" i="23"/>
  <c r="H112" i="23"/>
  <c r="G112" i="23"/>
  <c r="Z111" i="23"/>
  <c r="Y111" i="23"/>
  <c r="X111" i="23"/>
  <c r="W111" i="23"/>
  <c r="V111" i="23"/>
  <c r="U111" i="23"/>
  <c r="T111" i="23"/>
  <c r="S111" i="23"/>
  <c r="R111" i="23"/>
  <c r="Q111" i="23"/>
  <c r="P111" i="23"/>
  <c r="O111" i="23"/>
  <c r="N111" i="23"/>
  <c r="M111" i="23"/>
  <c r="L111" i="23"/>
  <c r="K111" i="23"/>
  <c r="J111" i="23"/>
  <c r="I111" i="23"/>
  <c r="H111" i="23"/>
  <c r="G111" i="23"/>
  <c r="Z110" i="23"/>
  <c r="Y110" i="23"/>
  <c r="X110" i="23"/>
  <c r="W110" i="23"/>
  <c r="V110" i="23"/>
  <c r="U110" i="23"/>
  <c r="T110" i="23"/>
  <c r="S110" i="23"/>
  <c r="R110" i="23"/>
  <c r="Q110" i="23"/>
  <c r="P110" i="23"/>
  <c r="O110" i="23"/>
  <c r="N110" i="23"/>
  <c r="M110" i="23"/>
  <c r="L110" i="23"/>
  <c r="K110" i="23"/>
  <c r="J110" i="23"/>
  <c r="I110" i="23"/>
  <c r="H110" i="23"/>
  <c r="G110" i="23"/>
  <c r="Z109" i="23"/>
  <c r="Y109" i="23"/>
  <c r="X109" i="23"/>
  <c r="W109" i="23"/>
  <c r="V109" i="23"/>
  <c r="U109" i="23"/>
  <c r="T109" i="23"/>
  <c r="S109" i="23"/>
  <c r="R109" i="23"/>
  <c r="Q109" i="23"/>
  <c r="P109" i="23"/>
  <c r="O109" i="23"/>
  <c r="N109" i="23"/>
  <c r="M109" i="23"/>
  <c r="L109" i="23"/>
  <c r="K109" i="23"/>
  <c r="J109" i="23"/>
  <c r="I109" i="23"/>
  <c r="H109" i="23"/>
  <c r="G109" i="23"/>
  <c r="Z108" i="23"/>
  <c r="Y108" i="23"/>
  <c r="X108" i="23"/>
  <c r="W108" i="23"/>
  <c r="V108" i="23"/>
  <c r="U108" i="23"/>
  <c r="T108" i="23"/>
  <c r="S108" i="23"/>
  <c r="R108" i="23"/>
  <c r="Q108" i="23"/>
  <c r="P108" i="23"/>
  <c r="O108" i="23"/>
  <c r="N108" i="23"/>
  <c r="M108" i="23"/>
  <c r="L108" i="23"/>
  <c r="K108" i="23"/>
  <c r="J108" i="23"/>
  <c r="I108" i="23"/>
  <c r="H108" i="23"/>
  <c r="G108" i="23"/>
  <c r="Z107" i="23"/>
  <c r="Y107" i="23"/>
  <c r="X107" i="23"/>
  <c r="W107" i="23"/>
  <c r="V107" i="23"/>
  <c r="U107" i="23"/>
  <c r="T107" i="23"/>
  <c r="S107" i="23"/>
  <c r="R107" i="23"/>
  <c r="Q107" i="23"/>
  <c r="P107" i="23"/>
  <c r="O107" i="23"/>
  <c r="N107" i="23"/>
  <c r="M107" i="23"/>
  <c r="L107" i="23"/>
  <c r="K107" i="23"/>
  <c r="J107" i="23"/>
  <c r="I107" i="23"/>
  <c r="H107" i="23"/>
  <c r="G107" i="23"/>
  <c r="Z106" i="23"/>
  <c r="Y106" i="23"/>
  <c r="X106" i="23"/>
  <c r="W106" i="23"/>
  <c r="V106" i="23"/>
  <c r="U106" i="23"/>
  <c r="T106" i="23"/>
  <c r="S106" i="23"/>
  <c r="R106" i="23"/>
  <c r="Q106" i="23"/>
  <c r="P106" i="23"/>
  <c r="O106" i="23"/>
  <c r="N106" i="23"/>
  <c r="M106" i="23"/>
  <c r="L106" i="23"/>
  <c r="K106" i="23"/>
  <c r="J106" i="23"/>
  <c r="I106" i="23"/>
  <c r="H106" i="23"/>
  <c r="G106" i="23"/>
  <c r="Z105" i="23"/>
  <c r="Y105" i="23"/>
  <c r="X105" i="23"/>
  <c r="W105" i="23"/>
  <c r="V105" i="23"/>
  <c r="U105" i="23"/>
  <c r="T105" i="23"/>
  <c r="S105" i="23"/>
  <c r="R105" i="23"/>
  <c r="Q105" i="23"/>
  <c r="P105" i="23"/>
  <c r="O105" i="23"/>
  <c r="N105" i="23"/>
  <c r="M105" i="23"/>
  <c r="L105" i="23"/>
  <c r="K105" i="23"/>
  <c r="J105" i="23"/>
  <c r="I105" i="23"/>
  <c r="H105" i="23"/>
  <c r="G105" i="23"/>
  <c r="Z104" i="23"/>
  <c r="Y104" i="23"/>
  <c r="X104" i="23"/>
  <c r="W104" i="23"/>
  <c r="V104" i="23"/>
  <c r="U104" i="23"/>
  <c r="T104" i="23"/>
  <c r="S104" i="23"/>
  <c r="R104" i="23"/>
  <c r="Q104" i="23"/>
  <c r="P104" i="23"/>
  <c r="O104" i="23"/>
  <c r="N104" i="23"/>
  <c r="M104" i="23"/>
  <c r="L104" i="23"/>
  <c r="K104" i="23"/>
  <c r="J104" i="23"/>
  <c r="I104" i="23"/>
  <c r="H104" i="23"/>
  <c r="G104" i="23"/>
  <c r="Z103" i="23"/>
  <c r="Y103" i="23"/>
  <c r="X103" i="23"/>
  <c r="W103" i="23"/>
  <c r="V103" i="23"/>
  <c r="U103" i="23"/>
  <c r="T103" i="23"/>
  <c r="S103" i="23"/>
  <c r="R103" i="23"/>
  <c r="Q103" i="23"/>
  <c r="P103" i="23"/>
  <c r="O103" i="23"/>
  <c r="N103" i="23"/>
  <c r="M103" i="23"/>
  <c r="L103" i="23"/>
  <c r="K103" i="23"/>
  <c r="J103" i="23"/>
  <c r="I103" i="23"/>
  <c r="H103" i="23"/>
  <c r="G103" i="23"/>
  <c r="Z102" i="23"/>
  <c r="Y102" i="23"/>
  <c r="X102" i="23"/>
  <c r="W102" i="23"/>
  <c r="V102" i="23"/>
  <c r="U102" i="23"/>
  <c r="T102" i="23"/>
  <c r="S102" i="23"/>
  <c r="R102" i="23"/>
  <c r="Q102" i="23"/>
  <c r="P102" i="23"/>
  <c r="O102" i="23"/>
  <c r="N102" i="23"/>
  <c r="M102" i="23"/>
  <c r="L102" i="23"/>
  <c r="K102" i="23"/>
  <c r="J102" i="23"/>
  <c r="I102" i="23"/>
  <c r="H102" i="23"/>
  <c r="G102" i="23"/>
  <c r="Z101" i="23"/>
  <c r="Y101" i="23"/>
  <c r="X101" i="23"/>
  <c r="W101" i="23"/>
  <c r="V101" i="23"/>
  <c r="U101" i="23"/>
  <c r="T101" i="23"/>
  <c r="S101" i="23"/>
  <c r="R101" i="23"/>
  <c r="Q101" i="23"/>
  <c r="P101" i="23"/>
  <c r="O101" i="23"/>
  <c r="N101" i="23"/>
  <c r="M101" i="23"/>
  <c r="L101" i="23"/>
  <c r="K101" i="23"/>
  <c r="J101" i="23"/>
  <c r="I101" i="23"/>
  <c r="H101" i="23"/>
  <c r="G101" i="23"/>
  <c r="Z100" i="23"/>
  <c r="Y100" i="23"/>
  <c r="X100" i="23"/>
  <c r="W100" i="23"/>
  <c r="V100" i="23"/>
  <c r="U100" i="23"/>
  <c r="T100" i="23"/>
  <c r="S100" i="23"/>
  <c r="R100" i="23"/>
  <c r="Q100" i="23"/>
  <c r="P100" i="23"/>
  <c r="O100" i="23"/>
  <c r="N100" i="23"/>
  <c r="M100" i="23"/>
  <c r="L100" i="23"/>
  <c r="K100" i="23"/>
  <c r="J100" i="23"/>
  <c r="I100" i="23"/>
  <c r="H100" i="23"/>
  <c r="G100" i="23"/>
  <c r="Z99" i="23"/>
  <c r="Y99" i="23"/>
  <c r="X99" i="23"/>
  <c r="W99" i="23"/>
  <c r="V99" i="23"/>
  <c r="U99" i="23"/>
  <c r="T99" i="23"/>
  <c r="S99" i="23"/>
  <c r="R99" i="23"/>
  <c r="Q99" i="23"/>
  <c r="P99" i="23"/>
  <c r="O99" i="23"/>
  <c r="N99" i="23"/>
  <c r="M99" i="23"/>
  <c r="L99" i="23"/>
  <c r="K99" i="23"/>
  <c r="J99" i="23"/>
  <c r="I99" i="23"/>
  <c r="H99" i="23"/>
  <c r="G99" i="23"/>
  <c r="BB70" i="23"/>
  <c r="BA70" i="23"/>
  <c r="AZ70" i="23"/>
  <c r="AY70" i="23"/>
  <c r="AX70" i="23"/>
  <c r="AW70" i="23"/>
  <c r="AV70" i="23"/>
  <c r="AU70" i="23"/>
  <c r="BB69" i="23"/>
  <c r="BA69" i="23"/>
  <c r="AZ69" i="23"/>
  <c r="AY69" i="23"/>
  <c r="AX69" i="23"/>
  <c r="AW69" i="23"/>
  <c r="AV69" i="23"/>
  <c r="BB68" i="23"/>
  <c r="BA68" i="23"/>
  <c r="AZ68" i="23"/>
  <c r="AY68" i="23"/>
  <c r="AX68" i="23"/>
  <c r="AW68" i="23"/>
  <c r="AV68" i="23"/>
  <c r="BB67" i="23"/>
  <c r="BA67" i="23"/>
  <c r="AZ67" i="23"/>
  <c r="AY67" i="23"/>
  <c r="AX67" i="23"/>
  <c r="AW67" i="23"/>
  <c r="AV67" i="23"/>
  <c r="BB66" i="23"/>
  <c r="BA66" i="23"/>
  <c r="AZ66" i="23"/>
  <c r="AY66" i="23"/>
  <c r="AX66" i="23"/>
  <c r="AW66" i="23"/>
  <c r="AV66" i="23"/>
  <c r="BB65" i="23"/>
  <c r="BA65" i="23"/>
  <c r="AZ65" i="23"/>
  <c r="AY65" i="23"/>
  <c r="AX65" i="23"/>
  <c r="AW65" i="23"/>
  <c r="AV65" i="23"/>
  <c r="BB64" i="23"/>
  <c r="BA64" i="23"/>
  <c r="AZ64" i="23"/>
  <c r="AY64" i="23"/>
  <c r="AX64" i="23"/>
  <c r="AW64" i="23"/>
  <c r="AV64" i="23"/>
  <c r="BB63" i="23"/>
  <c r="BA63" i="23"/>
  <c r="AZ63" i="23"/>
  <c r="AY63" i="23"/>
  <c r="AX63" i="23"/>
  <c r="AW63" i="23"/>
  <c r="AV63" i="23"/>
  <c r="BB62" i="23"/>
  <c r="BA62" i="23"/>
  <c r="AZ62" i="23"/>
  <c r="AY62" i="23"/>
  <c r="AX62" i="23"/>
  <c r="AW62" i="23"/>
  <c r="AV62" i="23"/>
  <c r="BB61" i="23"/>
  <c r="BA61" i="23"/>
  <c r="AZ61" i="23"/>
  <c r="AY61" i="23"/>
  <c r="AX61" i="23"/>
  <c r="AW61" i="23"/>
  <c r="AV61" i="23"/>
  <c r="BB60" i="23"/>
  <c r="BA60" i="23"/>
  <c r="AZ60" i="23"/>
  <c r="AY60" i="23"/>
  <c r="AX60" i="23"/>
  <c r="AW60" i="23"/>
  <c r="AV60" i="23"/>
  <c r="BB59" i="23"/>
  <c r="BA59" i="23"/>
  <c r="AZ59" i="23"/>
  <c r="AY59" i="23"/>
  <c r="AX59" i="23"/>
  <c r="AW59" i="23"/>
  <c r="AV59" i="23"/>
  <c r="BB58" i="23"/>
  <c r="BA58" i="23"/>
  <c r="AZ58" i="23"/>
  <c r="AY58" i="23"/>
  <c r="AX58" i="23"/>
  <c r="AW58" i="23"/>
  <c r="AV58" i="23"/>
  <c r="BB57" i="23"/>
  <c r="BA57" i="23"/>
  <c r="AZ57" i="23"/>
  <c r="AY57" i="23"/>
  <c r="AX57" i="23"/>
  <c r="AW57" i="23"/>
  <c r="AV57" i="23"/>
  <c r="BB56" i="23"/>
  <c r="BA56" i="23"/>
  <c r="AZ56" i="23"/>
  <c r="AY56" i="23"/>
  <c r="AX56" i="23"/>
  <c r="AW56" i="23"/>
  <c r="AV56" i="23"/>
  <c r="BB55" i="23"/>
  <c r="BA55" i="23"/>
  <c r="AZ55" i="23"/>
  <c r="AY55" i="23"/>
  <c r="AX55" i="23"/>
  <c r="AW55" i="23"/>
  <c r="AV55" i="23"/>
  <c r="BB54" i="23"/>
  <c r="BA54" i="23"/>
  <c r="AZ54" i="23"/>
  <c r="AY54" i="23"/>
  <c r="AX54" i="23"/>
  <c r="AW54" i="23"/>
  <c r="AV54" i="23"/>
  <c r="BB53" i="23"/>
  <c r="BA53" i="23"/>
  <c r="AZ53" i="23"/>
  <c r="AY53" i="23"/>
  <c r="AX53" i="23"/>
  <c r="AW53" i="23"/>
  <c r="AV53" i="23"/>
  <c r="BB52" i="23"/>
  <c r="BA52" i="23"/>
  <c r="AZ52" i="23"/>
  <c r="AY52" i="23"/>
  <c r="AX52" i="23"/>
  <c r="AW52" i="23"/>
  <c r="AV52" i="23"/>
  <c r="BB51" i="23"/>
  <c r="BA51" i="23"/>
  <c r="AZ51" i="23"/>
  <c r="AY51" i="23"/>
  <c r="AX51" i="23"/>
  <c r="AW51" i="23"/>
  <c r="AV51" i="23"/>
  <c r="BB47" i="23"/>
  <c r="BA47" i="23"/>
  <c r="AZ47" i="23"/>
  <c r="AY47" i="23"/>
  <c r="AX47" i="23"/>
  <c r="BB46" i="23"/>
  <c r="BA46" i="23"/>
  <c r="AZ46" i="23"/>
  <c r="AY46" i="23"/>
  <c r="BB45" i="23"/>
  <c r="BA45" i="23"/>
  <c r="AZ45" i="23"/>
  <c r="AY45" i="23"/>
  <c r="BB44" i="23"/>
  <c r="BA44" i="23"/>
  <c r="AZ44" i="23"/>
  <c r="AY44" i="23"/>
  <c r="BB43" i="23"/>
  <c r="BA43" i="23"/>
  <c r="AZ43" i="23"/>
  <c r="AY43" i="23"/>
  <c r="BB42" i="23"/>
  <c r="BA42" i="23"/>
  <c r="AZ42" i="23"/>
  <c r="AY42" i="23"/>
  <c r="BB41" i="23"/>
  <c r="BA41" i="23"/>
  <c r="AZ41" i="23"/>
  <c r="AY41" i="23"/>
  <c r="BB40" i="23"/>
  <c r="BA40" i="23"/>
  <c r="AZ40" i="23"/>
  <c r="AY40" i="23"/>
  <c r="BB39" i="23"/>
  <c r="BA39" i="23"/>
  <c r="AZ39" i="23"/>
  <c r="AY39" i="23"/>
  <c r="BB38" i="23"/>
  <c r="BA38" i="23"/>
  <c r="AZ38" i="23"/>
  <c r="AY38" i="23"/>
  <c r="BB37" i="23"/>
  <c r="BA37" i="23"/>
  <c r="AZ37" i="23"/>
  <c r="AY37" i="23"/>
  <c r="BB36" i="23"/>
  <c r="BA36" i="23"/>
  <c r="AZ36" i="23"/>
  <c r="AY36" i="23"/>
  <c r="BB35" i="23"/>
  <c r="BA35" i="23"/>
  <c r="AZ35" i="23"/>
  <c r="AY35" i="23"/>
  <c r="BB34" i="23"/>
  <c r="BA34" i="23"/>
  <c r="AZ34" i="23"/>
  <c r="AY34" i="23"/>
  <c r="BB33" i="23"/>
  <c r="BA33" i="23"/>
  <c r="AZ33" i="23"/>
  <c r="AY33" i="23"/>
  <c r="BB32" i="23"/>
  <c r="BA32" i="23"/>
  <c r="AZ32" i="23"/>
  <c r="AY32" i="23"/>
  <c r="BB31" i="23"/>
  <c r="BA31" i="23"/>
  <c r="AZ31" i="23"/>
  <c r="AY31" i="23"/>
  <c r="BB30" i="23"/>
  <c r="BA30" i="23"/>
  <c r="AZ30" i="23"/>
  <c r="AY30" i="23"/>
  <c r="BB29" i="23"/>
  <c r="BA29" i="23"/>
  <c r="AZ29" i="23"/>
  <c r="AY29" i="23"/>
  <c r="BB28" i="23"/>
  <c r="BA28" i="23"/>
  <c r="AZ28" i="23"/>
  <c r="AY28" i="23"/>
  <c r="AS22" i="23"/>
  <c r="AR22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C22" i="23"/>
  <c r="AT21" i="23"/>
  <c r="AS21" i="23"/>
  <c r="AW46" i="23" s="1"/>
  <c r="AR21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C21" i="23"/>
  <c r="AT20" i="23"/>
  <c r="AX45" i="23" s="1"/>
  <c r="AS20" i="23"/>
  <c r="AR20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C20" i="23"/>
  <c r="AT19" i="23"/>
  <c r="AS19" i="23"/>
  <c r="AR19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D19" i="23"/>
  <c r="C19" i="23"/>
  <c r="AT18" i="23"/>
  <c r="AX43" i="23" s="1"/>
  <c r="AS18" i="23"/>
  <c r="AR18" i="23"/>
  <c r="AQ18" i="23"/>
  <c r="AU43" i="23" s="1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Z18" i="23"/>
  <c r="Y18" i="23"/>
  <c r="Y43" i="23" s="1"/>
  <c r="X18" i="23"/>
  <c r="W18" i="23"/>
  <c r="V18" i="23"/>
  <c r="U18" i="23"/>
  <c r="T18" i="23"/>
  <c r="S18" i="23"/>
  <c r="R18" i="23"/>
  <c r="Q18" i="23"/>
  <c r="P18" i="23"/>
  <c r="O18" i="23"/>
  <c r="N18" i="23"/>
  <c r="M18" i="23"/>
  <c r="L18" i="23"/>
  <c r="K18" i="23"/>
  <c r="J18" i="23"/>
  <c r="I18" i="23"/>
  <c r="H18" i="23"/>
  <c r="G18" i="23"/>
  <c r="F18" i="23"/>
  <c r="E18" i="23"/>
  <c r="D18" i="23"/>
  <c r="C18" i="23"/>
  <c r="AT17" i="23"/>
  <c r="AS17" i="23"/>
  <c r="AS42" i="23" s="1"/>
  <c r="AR17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Z17" i="23"/>
  <c r="Y17" i="23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AT16" i="23"/>
  <c r="AS16" i="23"/>
  <c r="AR16" i="23"/>
  <c r="AQ16" i="23"/>
  <c r="AP16" i="23"/>
  <c r="AO16" i="23"/>
  <c r="AO41" i="23" s="1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Y41" i="23" s="1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AT15" i="23"/>
  <c r="AS15" i="23"/>
  <c r="AS40" i="23" s="1"/>
  <c r="AR15" i="23"/>
  <c r="AQ15" i="23"/>
  <c r="AP15" i="23"/>
  <c r="AO15" i="23"/>
  <c r="AN15" i="23"/>
  <c r="AM15" i="23"/>
  <c r="AL15" i="23"/>
  <c r="AK15" i="23"/>
  <c r="AK40" i="23" s="1"/>
  <c r="AJ15" i="23"/>
  <c r="AI15" i="23"/>
  <c r="AH15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G39" i="23" s="1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I39" i="23" s="1"/>
  <c r="H14" i="23"/>
  <c r="G14" i="23"/>
  <c r="F14" i="23"/>
  <c r="E14" i="23"/>
  <c r="D14" i="23"/>
  <c r="C14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M38" i="23" s="1"/>
  <c r="L13" i="23"/>
  <c r="K13" i="23"/>
  <c r="J13" i="23"/>
  <c r="I13" i="23"/>
  <c r="H13" i="23"/>
  <c r="G13" i="23"/>
  <c r="F13" i="23"/>
  <c r="E13" i="23"/>
  <c r="D13" i="23"/>
  <c r="C13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K37" i="23" s="1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AT9" i="23"/>
  <c r="AX34" i="23" s="1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AT8" i="23"/>
  <c r="AX33" i="23" s="1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I33" i="23" s="1"/>
  <c r="H8" i="23"/>
  <c r="G8" i="23"/>
  <c r="F8" i="23"/>
  <c r="E8" i="23"/>
  <c r="D8" i="23"/>
  <c r="C8" i="23"/>
  <c r="AT7" i="23"/>
  <c r="AS7" i="23"/>
  <c r="AS32" i="23" s="1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AT6" i="23"/>
  <c r="AS6" i="23"/>
  <c r="AR6" i="23"/>
  <c r="AQ6" i="23"/>
  <c r="AU31" i="23" s="1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C30" i="23" s="1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T4" i="23"/>
  <c r="AS4" i="23"/>
  <c r="AR4" i="23"/>
  <c r="AQ4" i="23"/>
  <c r="AU29" i="23" s="1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AT3" i="23"/>
  <c r="AS3" i="23"/>
  <c r="AR3" i="23"/>
  <c r="AQ3" i="23"/>
  <c r="AP3" i="23"/>
  <c r="AO3" i="23"/>
  <c r="AN3" i="23"/>
  <c r="AM3" i="23"/>
  <c r="AL3" i="23"/>
  <c r="AK3" i="23"/>
  <c r="AJ3" i="23"/>
  <c r="AI3" i="23"/>
  <c r="AH3" i="23"/>
  <c r="AG3" i="23"/>
  <c r="AF3" i="23"/>
  <c r="AE3" i="23"/>
  <c r="AD3" i="23"/>
  <c r="AC3" i="23"/>
  <c r="AB3" i="23"/>
  <c r="AA3" i="23"/>
  <c r="Z3" i="23"/>
  <c r="Y3" i="23"/>
  <c r="X3" i="23"/>
  <c r="W3" i="23"/>
  <c r="V3" i="23"/>
  <c r="U3" i="23"/>
  <c r="T3" i="23"/>
  <c r="S3" i="23"/>
  <c r="R3" i="23"/>
  <c r="Q3" i="23"/>
  <c r="P3" i="23"/>
  <c r="O3" i="23"/>
  <c r="N3" i="23"/>
  <c r="M3" i="23"/>
  <c r="M28" i="23" s="1"/>
  <c r="L3" i="23"/>
  <c r="K3" i="23"/>
  <c r="J3" i="23"/>
  <c r="I3" i="23"/>
  <c r="H3" i="23"/>
  <c r="G3" i="23"/>
  <c r="F3" i="23"/>
  <c r="E3" i="23"/>
  <c r="D3" i="23"/>
  <c r="C3" i="23"/>
  <c r="AW123" i="19"/>
  <c r="BI35" i="19" l="1"/>
  <c r="AI23" i="23"/>
  <c r="AI33" i="23"/>
  <c r="AQ35" i="23"/>
  <c r="G36" i="23"/>
  <c r="O36" i="23"/>
  <c r="W36" i="23"/>
  <c r="AM30" i="23"/>
  <c r="T29" i="23"/>
  <c r="AN30" i="23"/>
  <c r="AR33" i="23"/>
  <c r="I35" i="23"/>
  <c r="BE36" i="19"/>
  <c r="BA38" i="19"/>
  <c r="AC44" i="23"/>
  <c r="AE36" i="23"/>
  <c r="AM36" i="23"/>
  <c r="M40" i="23"/>
  <c r="Q47" i="23"/>
  <c r="S37" i="23"/>
  <c r="K28" i="23"/>
  <c r="W39" i="23"/>
  <c r="O41" i="23"/>
  <c r="O45" i="23"/>
  <c r="AM45" i="23"/>
  <c r="AA37" i="23"/>
  <c r="O44" i="23"/>
  <c r="F52" i="23"/>
  <c r="F54" i="23"/>
  <c r="F56" i="23"/>
  <c r="N56" i="23"/>
  <c r="V56" i="23"/>
  <c r="AL56" i="23"/>
  <c r="J57" i="23"/>
  <c r="R57" i="23"/>
  <c r="AH57" i="23"/>
  <c r="AP57" i="23"/>
  <c r="F58" i="23"/>
  <c r="N58" i="23"/>
  <c r="V58" i="23"/>
  <c r="AL58" i="23"/>
  <c r="J59" i="23"/>
  <c r="F60" i="23"/>
  <c r="AL60" i="23"/>
  <c r="AP61" i="23"/>
  <c r="F62" i="23"/>
  <c r="V62" i="23"/>
  <c r="AD62" i="23"/>
  <c r="AH63" i="23"/>
  <c r="F64" i="23"/>
  <c r="N64" i="23"/>
  <c r="F66" i="23"/>
  <c r="AL66" i="23"/>
  <c r="F68" i="23"/>
  <c r="V68" i="23"/>
  <c r="U23" i="23"/>
  <c r="AQ28" i="23"/>
  <c r="O29" i="23"/>
  <c r="AE29" i="23"/>
  <c r="AA30" i="23"/>
  <c r="O31" i="23"/>
  <c r="AE31" i="23"/>
  <c r="K32" i="23"/>
  <c r="AQ32" i="23"/>
  <c r="W43" i="23"/>
  <c r="K44" i="23"/>
  <c r="Z64" i="23"/>
  <c r="D51" i="23"/>
  <c r="T51" i="23"/>
  <c r="AB51" i="23"/>
  <c r="AJ51" i="23"/>
  <c r="AR51" i="23"/>
  <c r="H52" i="23"/>
  <c r="P52" i="23"/>
  <c r="X52" i="23"/>
  <c r="AN52" i="23"/>
  <c r="D53" i="23"/>
  <c r="T53" i="23"/>
  <c r="AJ53" i="23"/>
  <c r="AR53" i="23"/>
  <c r="H54" i="23"/>
  <c r="P54" i="23"/>
  <c r="X54" i="23"/>
  <c r="AF54" i="23"/>
  <c r="AN54" i="23"/>
  <c r="D55" i="23"/>
  <c r="L55" i="23"/>
  <c r="T55" i="23"/>
  <c r="AB55" i="23"/>
  <c r="AJ55" i="23"/>
  <c r="AR55" i="23"/>
  <c r="H56" i="23"/>
  <c r="D57" i="23"/>
  <c r="L57" i="23"/>
  <c r="T57" i="23"/>
  <c r="AB57" i="23"/>
  <c r="D59" i="23"/>
  <c r="H60" i="23"/>
  <c r="D61" i="23"/>
  <c r="AF62" i="23"/>
  <c r="D63" i="23"/>
  <c r="Y64" i="23"/>
  <c r="D65" i="23"/>
  <c r="D67" i="23"/>
  <c r="D69" i="23"/>
  <c r="AN23" i="23"/>
  <c r="V69" i="23"/>
  <c r="G28" i="23"/>
  <c r="AE28" i="23"/>
  <c r="S52" i="23"/>
  <c r="G30" i="23"/>
  <c r="G32" i="23"/>
  <c r="AE38" i="23"/>
  <c r="K39" i="23"/>
  <c r="O40" i="23"/>
  <c r="W40" i="23"/>
  <c r="AA41" i="23"/>
  <c r="S66" i="23"/>
  <c r="AE67" i="23"/>
  <c r="C23" i="23"/>
  <c r="S23" i="23"/>
  <c r="AA23" i="23"/>
  <c r="F69" i="23"/>
  <c r="O28" i="23"/>
  <c r="AM51" i="23"/>
  <c r="AE30" i="23"/>
  <c r="S54" i="23"/>
  <c r="X51" i="23"/>
  <c r="AN51" i="23"/>
  <c r="L52" i="23"/>
  <c r="AB52" i="23"/>
  <c r="AJ52" i="23"/>
  <c r="AR52" i="23"/>
  <c r="H53" i="23"/>
  <c r="P53" i="23"/>
  <c r="X53" i="23"/>
  <c r="AF53" i="23"/>
  <c r="D54" i="23"/>
  <c r="L54" i="23"/>
  <c r="T54" i="23"/>
  <c r="AB54" i="23"/>
  <c r="AJ54" i="23"/>
  <c r="AR54" i="23"/>
  <c r="H55" i="23"/>
  <c r="P55" i="23"/>
  <c r="X55" i="23"/>
  <c r="AF55" i="23"/>
  <c r="AN55" i="23"/>
  <c r="D56" i="23"/>
  <c r="L56" i="23"/>
  <c r="AB56" i="23"/>
  <c r="AJ56" i="23"/>
  <c r="D58" i="23"/>
  <c r="L58" i="23"/>
  <c r="AB58" i="23"/>
  <c r="AJ58" i="23"/>
  <c r="AN59" i="23"/>
  <c r="D60" i="23"/>
  <c r="X61" i="23"/>
  <c r="AF61" i="23"/>
  <c r="AN61" i="23"/>
  <c r="D62" i="23"/>
  <c r="X63" i="23"/>
  <c r="D64" i="23"/>
  <c r="AB64" i="23"/>
  <c r="D68" i="23"/>
  <c r="AB23" i="23"/>
  <c r="N65" i="23"/>
  <c r="AL67" i="23"/>
  <c r="AD69" i="23"/>
  <c r="W51" i="23"/>
  <c r="AI29" i="23"/>
  <c r="W30" i="23"/>
  <c r="K31" i="23"/>
  <c r="AI54" i="23"/>
  <c r="AM32" i="23"/>
  <c r="H51" i="23"/>
  <c r="AF51" i="23"/>
  <c r="D52" i="23"/>
  <c r="U29" i="23"/>
  <c r="AC29" i="23"/>
  <c r="AK29" i="23"/>
  <c r="AS29" i="23"/>
  <c r="M31" i="23"/>
  <c r="U31" i="23"/>
  <c r="AK31" i="23"/>
  <c r="AS31" i="23"/>
  <c r="M33" i="23"/>
  <c r="AC33" i="23"/>
  <c r="AS33" i="23"/>
  <c r="I34" i="23"/>
  <c r="Y34" i="23"/>
  <c r="M35" i="23"/>
  <c r="AC35" i="23"/>
  <c r="AS35" i="23"/>
  <c r="AO38" i="23"/>
  <c r="AG40" i="23"/>
  <c r="AK41" i="23"/>
  <c r="Q42" i="23"/>
  <c r="AO42" i="23"/>
  <c r="Q46" i="23"/>
  <c r="E23" i="23"/>
  <c r="M23" i="23"/>
  <c r="AC47" i="23"/>
  <c r="AK23" i="23"/>
  <c r="AD65" i="23"/>
  <c r="F67" i="23"/>
  <c r="W32" i="23"/>
  <c r="AI58" i="23"/>
  <c r="P51" i="23"/>
  <c r="AL31" i="23"/>
  <c r="J32" i="23"/>
  <c r="R32" i="23"/>
  <c r="AT35" i="23"/>
  <c r="N40" i="23"/>
  <c r="N42" i="23"/>
  <c r="AL68" i="23"/>
  <c r="F65" i="23"/>
  <c r="V67" i="23"/>
  <c r="AL69" i="23"/>
  <c r="AQ30" i="23"/>
  <c r="G23" i="23"/>
  <c r="O23" i="23"/>
  <c r="AE23" i="23"/>
  <c r="AM23" i="23"/>
  <c r="AS23" i="23"/>
  <c r="AH3" i="26"/>
  <c r="AG28" i="26"/>
  <c r="Y4" i="26"/>
  <c r="X29" i="26"/>
  <c r="AU10" i="26"/>
  <c r="AT35" i="26"/>
  <c r="AW11" i="26"/>
  <c r="AV36" i="26"/>
  <c r="AV44" i="26"/>
  <c r="AN38" i="26"/>
  <c r="BH13" i="26"/>
  <c r="BH38" i="26" s="1"/>
  <c r="BH62" i="26" s="1"/>
  <c r="AH31" i="26"/>
  <c r="AN39" i="26"/>
  <c r="AP33" i="26"/>
  <c r="AN34" i="26"/>
  <c r="AN30" i="26"/>
  <c r="BH14" i="26"/>
  <c r="BH39" i="26" s="1"/>
  <c r="BH63" i="26" s="1"/>
  <c r="AF46" i="26"/>
  <c r="AO36" i="23"/>
  <c r="AS37" i="23"/>
  <c r="M39" i="23"/>
  <c r="AS39" i="23"/>
  <c r="AO44" i="23"/>
  <c r="AT40" i="23"/>
  <c r="V46" i="23"/>
  <c r="AU35" i="23"/>
  <c r="M47" i="23"/>
  <c r="AA51" i="23"/>
  <c r="AC23" i="23"/>
  <c r="W28" i="23"/>
  <c r="L28" i="23"/>
  <c r="AF29" i="23"/>
  <c r="AB30" i="23"/>
  <c r="AR34" i="23"/>
  <c r="P23" i="23"/>
  <c r="AA28" i="23"/>
  <c r="S29" i="23"/>
  <c r="S31" i="23"/>
  <c r="AQ58" i="23"/>
  <c r="G59" i="23"/>
  <c r="AC28" i="23"/>
  <c r="E53" i="23"/>
  <c r="AC53" i="23"/>
  <c r="AS30" i="23"/>
  <c r="AO54" i="23"/>
  <c r="M32" i="23"/>
  <c r="U32" i="23"/>
  <c r="AK32" i="23"/>
  <c r="M34" i="23"/>
  <c r="U34" i="23"/>
  <c r="AC57" i="23"/>
  <c r="AS34" i="23"/>
  <c r="AM28" i="23"/>
  <c r="L30" i="23"/>
  <c r="AH33" i="23"/>
  <c r="AD34" i="23"/>
  <c r="AH35" i="23"/>
  <c r="N38" i="23"/>
  <c r="AI31" i="23"/>
  <c r="AI37" i="23"/>
  <c r="AQ23" i="23"/>
  <c r="V52" i="23"/>
  <c r="V29" i="23"/>
  <c r="AU54" i="23"/>
  <c r="AT54" i="23"/>
  <c r="AX31" i="23"/>
  <c r="AT31" i="23"/>
  <c r="AP55" i="23"/>
  <c r="AP32" i="23"/>
  <c r="Z59" i="23"/>
  <c r="Z36" i="23"/>
  <c r="AU60" i="23"/>
  <c r="AT60" i="23"/>
  <c r="AX37" i="23"/>
  <c r="AD64" i="23"/>
  <c r="AD41" i="23"/>
  <c r="AU64" i="23"/>
  <c r="AT64" i="23"/>
  <c r="AX41" i="23"/>
  <c r="AT41" i="23"/>
  <c r="AH65" i="23"/>
  <c r="AH42" i="23"/>
  <c r="N66" i="23"/>
  <c r="N43" i="23"/>
  <c r="AD66" i="23"/>
  <c r="AD43" i="23"/>
  <c r="J67" i="23"/>
  <c r="J44" i="23"/>
  <c r="Z67" i="23"/>
  <c r="Z44" i="23"/>
  <c r="AH67" i="23"/>
  <c r="AH44" i="23"/>
  <c r="AP67" i="23"/>
  <c r="AP44" i="23"/>
  <c r="N68" i="23"/>
  <c r="N45" i="23"/>
  <c r="AD68" i="23"/>
  <c r="AD45" i="23"/>
  <c r="J69" i="23"/>
  <c r="J46" i="23"/>
  <c r="Z69" i="23"/>
  <c r="Z46" i="23"/>
  <c r="AH69" i="23"/>
  <c r="AH46" i="23"/>
  <c r="AP69" i="23"/>
  <c r="AP46" i="23"/>
  <c r="F70" i="23"/>
  <c r="F23" i="23"/>
  <c r="N70" i="23"/>
  <c r="N47" i="23"/>
  <c r="N23" i="23"/>
  <c r="V70" i="23"/>
  <c r="V47" i="23"/>
  <c r="V23" i="23"/>
  <c r="AD70" i="23"/>
  <c r="AD47" i="23"/>
  <c r="AD23" i="23"/>
  <c r="AL47" i="23"/>
  <c r="AL23" i="23"/>
  <c r="AB29" i="23"/>
  <c r="AN29" i="23"/>
  <c r="P30" i="23"/>
  <c r="AR31" i="23"/>
  <c r="T32" i="23"/>
  <c r="AF32" i="23"/>
  <c r="Z33" i="23"/>
  <c r="AP34" i="23"/>
  <c r="Z35" i="23"/>
  <c r="J36" i="23"/>
  <c r="AF38" i="23"/>
  <c r="AF39" i="23"/>
  <c r="AL43" i="23"/>
  <c r="T52" i="23"/>
  <c r="AL70" i="23"/>
  <c r="K51" i="23"/>
  <c r="S51" i="23"/>
  <c r="AI51" i="23"/>
  <c r="AQ51" i="23"/>
  <c r="G52" i="23"/>
  <c r="O52" i="23"/>
  <c r="W52" i="23"/>
  <c r="AE52" i="23"/>
  <c r="AM52" i="23"/>
  <c r="K53" i="23"/>
  <c r="S53" i="23"/>
  <c r="AA53" i="23"/>
  <c r="AI53" i="23"/>
  <c r="AQ53" i="23"/>
  <c r="G54" i="23"/>
  <c r="O54" i="23"/>
  <c r="W54" i="23"/>
  <c r="AE54" i="23"/>
  <c r="AM54" i="23"/>
  <c r="K55" i="23"/>
  <c r="S55" i="23"/>
  <c r="AA55" i="23"/>
  <c r="AI55" i="23"/>
  <c r="AQ55" i="23"/>
  <c r="G56" i="23"/>
  <c r="G33" i="23"/>
  <c r="O56" i="23"/>
  <c r="O33" i="23"/>
  <c r="W56" i="23"/>
  <c r="W33" i="23"/>
  <c r="AE56" i="23"/>
  <c r="AE33" i="23"/>
  <c r="AM56" i="23"/>
  <c r="AM33" i="23"/>
  <c r="K57" i="23"/>
  <c r="K34" i="23"/>
  <c r="S57" i="23"/>
  <c r="AA57" i="23"/>
  <c r="AA34" i="23"/>
  <c r="AI57" i="23"/>
  <c r="AQ57" i="23"/>
  <c r="AU34" i="23"/>
  <c r="AQ34" i="23"/>
  <c r="G58" i="23"/>
  <c r="G35" i="23"/>
  <c r="O58" i="23"/>
  <c r="O35" i="23"/>
  <c r="W58" i="23"/>
  <c r="W35" i="23"/>
  <c r="AE58" i="23"/>
  <c r="AE35" i="23"/>
  <c r="AM58" i="23"/>
  <c r="AM35" i="23"/>
  <c r="K59" i="23"/>
  <c r="S59" i="23"/>
  <c r="S36" i="23"/>
  <c r="AA59" i="23"/>
  <c r="AA36" i="23"/>
  <c r="AI59" i="23"/>
  <c r="AI36" i="23"/>
  <c r="AQ59" i="23"/>
  <c r="AQ36" i="23"/>
  <c r="AU36" i="23"/>
  <c r="G60" i="23"/>
  <c r="G37" i="23"/>
  <c r="O60" i="23"/>
  <c r="O37" i="23"/>
  <c r="W60" i="23"/>
  <c r="W37" i="23"/>
  <c r="AE60" i="23"/>
  <c r="AE37" i="23"/>
  <c r="AM60" i="23"/>
  <c r="AM37" i="23"/>
  <c r="K61" i="23"/>
  <c r="K38" i="23"/>
  <c r="S61" i="23"/>
  <c r="S38" i="23"/>
  <c r="AA61" i="23"/>
  <c r="AA38" i="23"/>
  <c r="AI61" i="23"/>
  <c r="AI38" i="23"/>
  <c r="AQ61" i="23"/>
  <c r="AU38" i="23"/>
  <c r="AQ38" i="23"/>
  <c r="G62" i="23"/>
  <c r="G39" i="23"/>
  <c r="O62" i="23"/>
  <c r="O39" i="23"/>
  <c r="W62" i="23"/>
  <c r="AE62" i="23"/>
  <c r="AE39" i="23"/>
  <c r="AM39" i="23"/>
  <c r="AM62" i="23"/>
  <c r="K40" i="23"/>
  <c r="K63" i="23"/>
  <c r="S63" i="23"/>
  <c r="S40" i="23"/>
  <c r="AA40" i="23"/>
  <c r="AA63" i="23"/>
  <c r="AI63" i="23"/>
  <c r="AI40" i="23"/>
  <c r="AQ63" i="23"/>
  <c r="AQ40" i="23"/>
  <c r="AU40" i="23"/>
  <c r="G64" i="23"/>
  <c r="G41" i="23"/>
  <c r="O64" i="23"/>
  <c r="W64" i="23"/>
  <c r="W41" i="23"/>
  <c r="AE64" i="23"/>
  <c r="AE41" i="23"/>
  <c r="AM64" i="23"/>
  <c r="AM41" i="23"/>
  <c r="K65" i="23"/>
  <c r="K42" i="23"/>
  <c r="S65" i="23"/>
  <c r="S42" i="23"/>
  <c r="AA65" i="23"/>
  <c r="AA42" i="23"/>
  <c r="AI65" i="23"/>
  <c r="AI42" i="23"/>
  <c r="AQ65" i="23"/>
  <c r="AU42" i="23"/>
  <c r="AQ42" i="23"/>
  <c r="G66" i="23"/>
  <c r="O66" i="23"/>
  <c r="O43" i="23"/>
  <c r="W66" i="23"/>
  <c r="AE66" i="23"/>
  <c r="AE43" i="23"/>
  <c r="AM66" i="23"/>
  <c r="AM43" i="23"/>
  <c r="K67" i="23"/>
  <c r="S67" i="23"/>
  <c r="S44" i="23"/>
  <c r="AA67" i="23"/>
  <c r="AA44" i="23"/>
  <c r="AI67" i="23"/>
  <c r="AI44" i="23"/>
  <c r="AQ67" i="23"/>
  <c r="AU44" i="23"/>
  <c r="AQ44" i="23"/>
  <c r="G68" i="23"/>
  <c r="G45" i="23"/>
  <c r="O68" i="23"/>
  <c r="W68" i="23"/>
  <c r="W45" i="23"/>
  <c r="AE68" i="23"/>
  <c r="AE45" i="23"/>
  <c r="AM68" i="23"/>
  <c r="K69" i="23"/>
  <c r="K46" i="23"/>
  <c r="S69" i="23"/>
  <c r="S46" i="23"/>
  <c r="AA69" i="23"/>
  <c r="AA46" i="23"/>
  <c r="AI69" i="23"/>
  <c r="AI46" i="23"/>
  <c r="AQ69" i="23"/>
  <c r="AQ46" i="23"/>
  <c r="AU46" i="23"/>
  <c r="G70" i="23"/>
  <c r="G47" i="23"/>
  <c r="O70" i="23"/>
  <c r="O47" i="23"/>
  <c r="W70" i="23"/>
  <c r="W47" i="23"/>
  <c r="AE70" i="23"/>
  <c r="AE47" i="23"/>
  <c r="AM70" i="23"/>
  <c r="AM47" i="23"/>
  <c r="D23" i="23"/>
  <c r="AB28" i="23"/>
  <c r="AN28" i="23"/>
  <c r="P29" i="23"/>
  <c r="AQ29" i="23"/>
  <c r="S30" i="23"/>
  <c r="AR30" i="23"/>
  <c r="G31" i="23"/>
  <c r="T31" i="23"/>
  <c r="AF31" i="23"/>
  <c r="H32" i="23"/>
  <c r="AI32" i="23"/>
  <c r="AU32" i="23"/>
  <c r="L33" i="23"/>
  <c r="AB33" i="23"/>
  <c r="J34" i="23"/>
  <c r="AB34" i="23"/>
  <c r="L35" i="23"/>
  <c r="AB35" i="23"/>
  <c r="K36" i="23"/>
  <c r="AN38" i="23"/>
  <c r="Z41" i="23"/>
  <c r="V44" i="23"/>
  <c r="V45" i="23"/>
  <c r="AF52" i="23"/>
  <c r="AL54" i="23"/>
  <c r="Z53" i="23"/>
  <c r="Z30" i="23"/>
  <c r="AD58" i="23"/>
  <c r="AD35" i="23"/>
  <c r="AH59" i="23"/>
  <c r="AH36" i="23"/>
  <c r="AD60" i="23"/>
  <c r="AD37" i="23"/>
  <c r="Z61" i="23"/>
  <c r="Z38" i="23"/>
  <c r="AL39" i="23"/>
  <c r="AL62" i="23"/>
  <c r="R65" i="23"/>
  <c r="R42" i="23"/>
  <c r="V66" i="23"/>
  <c r="V43" i="23"/>
  <c r="X33" i="23"/>
  <c r="X56" i="23"/>
  <c r="AJ57" i="23"/>
  <c r="AJ34" i="23"/>
  <c r="X58" i="23"/>
  <c r="X35" i="23"/>
  <c r="L59" i="23"/>
  <c r="L36" i="23"/>
  <c r="AN60" i="23"/>
  <c r="AN37" i="23"/>
  <c r="AJ61" i="23"/>
  <c r="AJ38" i="23"/>
  <c r="L40" i="23"/>
  <c r="L63" i="23"/>
  <c r="AJ63" i="23"/>
  <c r="AJ40" i="23"/>
  <c r="P64" i="23"/>
  <c r="P41" i="23"/>
  <c r="AN41" i="23"/>
  <c r="AN64" i="23"/>
  <c r="AB65" i="23"/>
  <c r="AB42" i="23"/>
  <c r="P66" i="23"/>
  <c r="P43" i="23"/>
  <c r="AF66" i="23"/>
  <c r="AF43" i="23"/>
  <c r="L67" i="23"/>
  <c r="L44" i="23"/>
  <c r="AB67" i="23"/>
  <c r="AB44" i="23"/>
  <c r="AR67" i="23"/>
  <c r="AR44" i="23"/>
  <c r="AV44" i="23"/>
  <c r="H68" i="23"/>
  <c r="H45" i="23"/>
  <c r="P68" i="23"/>
  <c r="P45" i="23"/>
  <c r="X68" i="23"/>
  <c r="X45" i="23"/>
  <c r="AF68" i="23"/>
  <c r="AF45" i="23"/>
  <c r="AB69" i="23"/>
  <c r="AB46" i="23"/>
  <c r="AJ69" i="23"/>
  <c r="AJ46" i="23"/>
  <c r="AR69" i="23"/>
  <c r="AR46" i="23"/>
  <c r="AV46" i="23"/>
  <c r="H70" i="23"/>
  <c r="H47" i="23"/>
  <c r="P70" i="23"/>
  <c r="P47" i="23"/>
  <c r="X70" i="23"/>
  <c r="X47" i="23"/>
  <c r="AF70" i="23"/>
  <c r="AF47" i="23"/>
  <c r="AN70" i="23"/>
  <c r="AN47" i="23"/>
  <c r="AR23" i="23"/>
  <c r="P28" i="23"/>
  <c r="AR29" i="23"/>
  <c r="T30" i="23"/>
  <c r="AF30" i="23"/>
  <c r="H31" i="23"/>
  <c r="AJ32" i="23"/>
  <c r="AV32" i="23"/>
  <c r="AT33" i="23"/>
  <c r="L34" i="23"/>
  <c r="AC34" i="23"/>
  <c r="N36" i="23"/>
  <c r="AN36" i="23"/>
  <c r="H37" i="23"/>
  <c r="AP39" i="23"/>
  <c r="AL45" i="23"/>
  <c r="J55" i="23"/>
  <c r="R51" i="23"/>
  <c r="R28" i="23"/>
  <c r="R53" i="23"/>
  <c r="R30" i="23"/>
  <c r="R59" i="23"/>
  <c r="R36" i="23"/>
  <c r="N60" i="23"/>
  <c r="N37" i="23"/>
  <c r="R38" i="23"/>
  <c r="R61" i="23"/>
  <c r="AU62" i="23"/>
  <c r="AT39" i="23"/>
  <c r="AT62" i="23"/>
  <c r="Z63" i="23"/>
  <c r="Z40" i="23"/>
  <c r="V64" i="23"/>
  <c r="V41" i="23"/>
  <c r="J65" i="23"/>
  <c r="J42" i="23"/>
  <c r="AP65" i="23"/>
  <c r="AP42" i="23"/>
  <c r="AU66" i="23"/>
  <c r="AT66" i="23"/>
  <c r="AT43" i="23"/>
  <c r="R69" i="23"/>
  <c r="R46" i="23"/>
  <c r="P56" i="23"/>
  <c r="P33" i="23"/>
  <c r="AR57" i="23"/>
  <c r="AV34" i="23"/>
  <c r="P58" i="23"/>
  <c r="P35" i="23"/>
  <c r="AN58" i="23"/>
  <c r="AN35" i="23"/>
  <c r="T59" i="23"/>
  <c r="T36" i="23"/>
  <c r="AR59" i="23"/>
  <c r="AR36" i="23"/>
  <c r="P60" i="23"/>
  <c r="P37" i="23"/>
  <c r="AF60" i="23"/>
  <c r="AF37" i="23"/>
  <c r="T61" i="23"/>
  <c r="T38" i="23"/>
  <c r="H62" i="23"/>
  <c r="H39" i="23"/>
  <c r="X62" i="23"/>
  <c r="X39" i="23"/>
  <c r="T63" i="23"/>
  <c r="T40" i="23"/>
  <c r="AJ65" i="23"/>
  <c r="AJ42" i="23"/>
  <c r="AJ67" i="23"/>
  <c r="AJ44" i="23"/>
  <c r="T69" i="23"/>
  <c r="T46" i="23"/>
  <c r="U51" i="23"/>
  <c r="AS51" i="23"/>
  <c r="AW28" i="23"/>
  <c r="Q52" i="23"/>
  <c r="Q29" i="23"/>
  <c r="AO52" i="23"/>
  <c r="AO29" i="23"/>
  <c r="U53" i="23"/>
  <c r="AS53" i="23"/>
  <c r="AW30" i="23"/>
  <c r="Y54" i="23"/>
  <c r="Y31" i="23"/>
  <c r="E55" i="23"/>
  <c r="AC55" i="23"/>
  <c r="I56" i="23"/>
  <c r="Y56" i="23"/>
  <c r="AG33" i="23"/>
  <c r="E57" i="23"/>
  <c r="AK57" i="23"/>
  <c r="AK34" i="23"/>
  <c r="AS57" i="23"/>
  <c r="AW34" i="23"/>
  <c r="I58" i="23"/>
  <c r="Q58" i="23"/>
  <c r="Q35" i="23"/>
  <c r="Y58" i="23"/>
  <c r="AG58" i="23"/>
  <c r="AG35" i="23"/>
  <c r="AO58" i="23"/>
  <c r="E59" i="23"/>
  <c r="M59" i="23"/>
  <c r="M36" i="23"/>
  <c r="U59" i="23"/>
  <c r="AC59" i="23"/>
  <c r="AC36" i="23"/>
  <c r="AK59" i="23"/>
  <c r="AK36" i="23"/>
  <c r="AS59" i="23"/>
  <c r="AS36" i="23"/>
  <c r="I60" i="23"/>
  <c r="Q60" i="23"/>
  <c r="Y60" i="23"/>
  <c r="Y37" i="23"/>
  <c r="AG60" i="23"/>
  <c r="AG37" i="23"/>
  <c r="AO60" i="23"/>
  <c r="AO37" i="23"/>
  <c r="E61" i="23"/>
  <c r="M61" i="23"/>
  <c r="U61" i="23"/>
  <c r="U38" i="23"/>
  <c r="AC61" i="23"/>
  <c r="AC38" i="23"/>
  <c r="AK61" i="23"/>
  <c r="AK38" i="23"/>
  <c r="AS61" i="23"/>
  <c r="AS38" i="23"/>
  <c r="I62" i="23"/>
  <c r="Q62" i="23"/>
  <c r="Q39" i="23"/>
  <c r="Y62" i="23"/>
  <c r="Y39" i="23"/>
  <c r="AG62" i="23"/>
  <c r="AO62" i="23"/>
  <c r="AO39" i="23"/>
  <c r="E63" i="23"/>
  <c r="M63" i="23"/>
  <c r="U63" i="23"/>
  <c r="U40" i="23"/>
  <c r="AC63" i="23"/>
  <c r="AC40" i="23"/>
  <c r="AK63" i="23"/>
  <c r="AS63" i="23"/>
  <c r="AW40" i="23"/>
  <c r="I64" i="23"/>
  <c r="I41" i="23"/>
  <c r="Q64" i="23"/>
  <c r="Q41" i="23"/>
  <c r="T23" i="23"/>
  <c r="AF23" i="23"/>
  <c r="S28" i="23"/>
  <c r="AR28" i="23"/>
  <c r="G29" i="23"/>
  <c r="H30" i="23"/>
  <c r="U30" i="23"/>
  <c r="AI30" i="23"/>
  <c r="AU30" i="23"/>
  <c r="W31" i="23"/>
  <c r="AJ31" i="23"/>
  <c r="AV31" i="23"/>
  <c r="L32" i="23"/>
  <c r="X32" i="23"/>
  <c r="N33" i="23"/>
  <c r="N35" i="23"/>
  <c r="I37" i="23"/>
  <c r="AL37" i="23"/>
  <c r="AP38" i="23"/>
  <c r="AB41" i="23"/>
  <c r="AL44" i="23"/>
  <c r="AD46" i="23"/>
  <c r="L51" i="23"/>
  <c r="L53" i="23"/>
  <c r="R55" i="23"/>
  <c r="J51" i="23"/>
  <c r="J28" i="23"/>
  <c r="AL52" i="23"/>
  <c r="AL29" i="23"/>
  <c r="N54" i="23"/>
  <c r="N31" i="23"/>
  <c r="V60" i="23"/>
  <c r="V37" i="23"/>
  <c r="AN56" i="23"/>
  <c r="AN33" i="23"/>
  <c r="AJ59" i="23"/>
  <c r="AJ36" i="23"/>
  <c r="X60" i="23"/>
  <c r="X37" i="23"/>
  <c r="L61" i="23"/>
  <c r="L38" i="23"/>
  <c r="AB61" i="23"/>
  <c r="AB38" i="23"/>
  <c r="P62" i="23"/>
  <c r="P39" i="23"/>
  <c r="AN62" i="23"/>
  <c r="AN39" i="23"/>
  <c r="AR40" i="23"/>
  <c r="AR63" i="23"/>
  <c r="AV40" i="23"/>
  <c r="X41" i="23"/>
  <c r="X64" i="23"/>
  <c r="L65" i="23"/>
  <c r="L42" i="23"/>
  <c r="AR65" i="23"/>
  <c r="AR42" i="23"/>
  <c r="AV42" i="23"/>
  <c r="X66" i="23"/>
  <c r="X43" i="23"/>
  <c r="T67" i="23"/>
  <c r="T44" i="23"/>
  <c r="L69" i="23"/>
  <c r="L46" i="23"/>
  <c r="M51" i="23"/>
  <c r="AK51" i="23"/>
  <c r="AG52" i="23"/>
  <c r="AG29" i="23"/>
  <c r="AK53" i="23"/>
  <c r="Q54" i="23"/>
  <c r="Q31" i="23"/>
  <c r="AO31" i="23"/>
  <c r="U55" i="23"/>
  <c r="AS55" i="23"/>
  <c r="AW32" i="23"/>
  <c r="AO56" i="23"/>
  <c r="F51" i="23"/>
  <c r="V51" i="23"/>
  <c r="V28" i="23"/>
  <c r="AL51" i="23"/>
  <c r="AL28" i="23"/>
  <c r="J52" i="23"/>
  <c r="J29" i="23"/>
  <c r="Z52" i="23"/>
  <c r="Z29" i="23"/>
  <c r="AP52" i="23"/>
  <c r="AP29" i="23"/>
  <c r="N53" i="23"/>
  <c r="N30" i="23"/>
  <c r="AD53" i="23"/>
  <c r="AD30" i="23"/>
  <c r="AU53" i="23"/>
  <c r="AT53" i="23"/>
  <c r="AX30" i="23"/>
  <c r="AT30" i="23"/>
  <c r="R54" i="23"/>
  <c r="R31" i="23"/>
  <c r="Z54" i="23"/>
  <c r="Z31" i="23"/>
  <c r="AP54" i="23"/>
  <c r="AP31" i="23"/>
  <c r="F55" i="23"/>
  <c r="N55" i="23"/>
  <c r="N32" i="23"/>
  <c r="V55" i="23"/>
  <c r="V32" i="23"/>
  <c r="AD32" i="23"/>
  <c r="AL55" i="23"/>
  <c r="AL32" i="23"/>
  <c r="AT55" i="23"/>
  <c r="AU55" i="23"/>
  <c r="AX32" i="23"/>
  <c r="AT32" i="23"/>
  <c r="J56" i="23"/>
  <c r="J33" i="23"/>
  <c r="R56" i="23"/>
  <c r="Z56" i="23"/>
  <c r="AH56" i="23"/>
  <c r="AP56" i="23"/>
  <c r="AP33" i="23"/>
  <c r="F57" i="23"/>
  <c r="N57" i="23"/>
  <c r="N34" i="23"/>
  <c r="V57" i="23"/>
  <c r="AD57" i="23"/>
  <c r="AL57" i="23"/>
  <c r="AU57" i="23"/>
  <c r="AT57" i="23"/>
  <c r="AT34" i="23"/>
  <c r="J58" i="23"/>
  <c r="J35" i="23"/>
  <c r="R58" i="23"/>
  <c r="Z58" i="23"/>
  <c r="AH58" i="23"/>
  <c r="AP58" i="23"/>
  <c r="AP35" i="23"/>
  <c r="F59" i="23"/>
  <c r="N59" i="23"/>
  <c r="V59" i="23"/>
  <c r="AD59" i="23"/>
  <c r="AL59" i="23"/>
  <c r="AL36" i="23"/>
  <c r="AT59" i="23"/>
  <c r="AT36" i="23"/>
  <c r="AU59" i="23"/>
  <c r="AX36" i="23"/>
  <c r="J60" i="23"/>
  <c r="J37" i="23"/>
  <c r="R60" i="23"/>
  <c r="Z60" i="23"/>
  <c r="AH60" i="23"/>
  <c r="AH37" i="23"/>
  <c r="AP60" i="23"/>
  <c r="AP37" i="23"/>
  <c r="F61" i="23"/>
  <c r="N61" i="23"/>
  <c r="V61" i="23"/>
  <c r="AD61" i="23"/>
  <c r="AD38" i="23"/>
  <c r="AL61" i="23"/>
  <c r="AL38" i="23"/>
  <c r="AU61" i="23"/>
  <c r="AT61" i="23"/>
  <c r="AT38" i="23"/>
  <c r="J62" i="23"/>
  <c r="J39" i="23"/>
  <c r="R62" i="23"/>
  <c r="R39" i="23"/>
  <c r="Z62" i="23"/>
  <c r="Z39" i="23"/>
  <c r="AH62" i="23"/>
  <c r="AH39" i="23"/>
  <c r="AP62" i="23"/>
  <c r="F63" i="23"/>
  <c r="N63" i="23"/>
  <c r="V63" i="23"/>
  <c r="V40" i="23"/>
  <c r="AD63" i="23"/>
  <c r="AD40" i="23"/>
  <c r="AL63" i="23"/>
  <c r="AL40" i="23"/>
  <c r="AU63" i="23"/>
  <c r="AT63" i="23"/>
  <c r="AX40" i="23"/>
  <c r="J64" i="23"/>
  <c r="J41" i="23"/>
  <c r="R64" i="23"/>
  <c r="R41" i="23"/>
  <c r="AH64" i="23"/>
  <c r="AH41" i="23"/>
  <c r="AP64" i="23"/>
  <c r="AP41" i="23"/>
  <c r="V65" i="23"/>
  <c r="V42" i="23"/>
  <c r="AL65" i="23"/>
  <c r="AL42" i="23"/>
  <c r="AU65" i="23"/>
  <c r="AX42" i="23"/>
  <c r="AT42" i="23"/>
  <c r="AT65" i="23"/>
  <c r="J43" i="23"/>
  <c r="J66" i="23"/>
  <c r="R66" i="23"/>
  <c r="R43" i="23"/>
  <c r="Z66" i="23"/>
  <c r="Z43" i="23"/>
  <c r="AH66" i="23"/>
  <c r="AH43" i="23"/>
  <c r="AP66" i="23"/>
  <c r="AP43" i="23"/>
  <c r="N67" i="23"/>
  <c r="N44" i="23"/>
  <c r="AD67" i="23"/>
  <c r="AD44" i="23"/>
  <c r="AT67" i="23"/>
  <c r="AT44" i="23"/>
  <c r="AX44" i="23"/>
  <c r="AU67" i="23"/>
  <c r="J68" i="23"/>
  <c r="J45" i="23"/>
  <c r="R68" i="23"/>
  <c r="R45" i="23"/>
  <c r="Z68" i="23"/>
  <c r="Z45" i="23"/>
  <c r="AH68" i="23"/>
  <c r="AH45" i="23"/>
  <c r="AP68" i="23"/>
  <c r="AP45" i="23"/>
  <c r="N69" i="23"/>
  <c r="N46" i="23"/>
  <c r="AU69" i="23"/>
  <c r="AT69" i="23"/>
  <c r="AT46" i="23"/>
  <c r="AX46" i="23"/>
  <c r="J70" i="23"/>
  <c r="J47" i="23"/>
  <c r="J23" i="23"/>
  <c r="R70" i="23"/>
  <c r="R47" i="23"/>
  <c r="R23" i="23"/>
  <c r="Z70" i="23"/>
  <c r="Z47" i="23"/>
  <c r="Z23" i="23"/>
  <c r="AH70" i="23"/>
  <c r="AH23" i="23"/>
  <c r="AH47" i="23"/>
  <c r="AP70" i="23"/>
  <c r="AT47" i="23"/>
  <c r="AP47" i="23"/>
  <c r="AP23" i="23"/>
  <c r="H23" i="23"/>
  <c r="T28" i="23"/>
  <c r="AF28" i="23"/>
  <c r="AS28" i="23"/>
  <c r="H29" i="23"/>
  <c r="K30" i="23"/>
  <c r="AJ30" i="23"/>
  <c r="AV30" i="23"/>
  <c r="L31" i="23"/>
  <c r="X31" i="23"/>
  <c r="AA32" i="23"/>
  <c r="R33" i="23"/>
  <c r="R34" i="23"/>
  <c r="AH34" i="23"/>
  <c r="R35" i="23"/>
  <c r="AI35" i="23"/>
  <c r="U36" i="23"/>
  <c r="AV36" i="23"/>
  <c r="Q37" i="23"/>
  <c r="V38" i="23"/>
  <c r="AW38" i="23"/>
  <c r="AX39" i="23"/>
  <c r="AD42" i="23"/>
  <c r="G43" i="23"/>
  <c r="AL46" i="23"/>
  <c r="AB53" i="23"/>
  <c r="AD55" i="23"/>
  <c r="AG56" i="23"/>
  <c r="U57" i="23"/>
  <c r="AH51" i="23"/>
  <c r="AH28" i="23"/>
  <c r="N52" i="23"/>
  <c r="N29" i="23"/>
  <c r="J53" i="23"/>
  <c r="J30" i="23"/>
  <c r="AP53" i="23"/>
  <c r="AP30" i="23"/>
  <c r="AD54" i="23"/>
  <c r="AD31" i="23"/>
  <c r="AH55" i="23"/>
  <c r="AH32" i="23"/>
  <c r="AU56" i="23"/>
  <c r="AT56" i="23"/>
  <c r="J61" i="23"/>
  <c r="J38" i="23"/>
  <c r="AH61" i="23"/>
  <c r="AH38" i="23"/>
  <c r="J63" i="23"/>
  <c r="J40" i="23"/>
  <c r="AP63" i="23"/>
  <c r="AP40" i="23"/>
  <c r="AL64" i="23"/>
  <c r="AL41" i="23"/>
  <c r="Z65" i="23"/>
  <c r="Z42" i="23"/>
  <c r="R67" i="23"/>
  <c r="R44" i="23"/>
  <c r="AU68" i="23"/>
  <c r="AT68" i="23"/>
  <c r="AT45" i="23"/>
  <c r="AT23" i="23"/>
  <c r="AF56" i="23"/>
  <c r="AF33" i="23"/>
  <c r="H58" i="23"/>
  <c r="H35" i="23"/>
  <c r="AF58" i="23"/>
  <c r="AF35" i="23"/>
  <c r="AB59" i="23"/>
  <c r="AB36" i="23"/>
  <c r="AR61" i="23"/>
  <c r="AR38" i="23"/>
  <c r="AV38" i="23"/>
  <c r="AB40" i="23"/>
  <c r="AB63" i="23"/>
  <c r="H64" i="23"/>
  <c r="H41" i="23"/>
  <c r="AF64" i="23"/>
  <c r="AF41" i="23"/>
  <c r="AG64" i="23"/>
  <c r="T65" i="23"/>
  <c r="T42" i="23"/>
  <c r="H66" i="23"/>
  <c r="H43" i="23"/>
  <c r="AN66" i="23"/>
  <c r="AN43" i="23"/>
  <c r="AN68" i="23"/>
  <c r="AN45" i="23"/>
  <c r="E51" i="23"/>
  <c r="AC51" i="23"/>
  <c r="I52" i="23"/>
  <c r="I29" i="23"/>
  <c r="Y52" i="23"/>
  <c r="Y29" i="23"/>
  <c r="M53" i="23"/>
  <c r="I31" i="23"/>
  <c r="AG54" i="23"/>
  <c r="AG31" i="23"/>
  <c r="M55" i="23"/>
  <c r="AK55" i="23"/>
  <c r="Q56" i="23"/>
  <c r="Q33" i="23"/>
  <c r="M57" i="23"/>
  <c r="N51" i="23"/>
  <c r="N28" i="23"/>
  <c r="AD51" i="23"/>
  <c r="AD28" i="23"/>
  <c r="AX28" i="23"/>
  <c r="AU51" i="23"/>
  <c r="AT28" i="23"/>
  <c r="R52" i="23"/>
  <c r="R29" i="23"/>
  <c r="AH52" i="23"/>
  <c r="AH29" i="23"/>
  <c r="F53" i="23"/>
  <c r="V53" i="23"/>
  <c r="V30" i="23"/>
  <c r="AL53" i="23"/>
  <c r="AL30" i="23"/>
  <c r="J54" i="23"/>
  <c r="J31" i="23"/>
  <c r="AH54" i="23"/>
  <c r="AH31" i="23"/>
  <c r="G51" i="23"/>
  <c r="O51" i="23"/>
  <c r="AE51" i="23"/>
  <c r="K52" i="23"/>
  <c r="AA52" i="23"/>
  <c r="AI52" i="23"/>
  <c r="AQ52" i="23"/>
  <c r="G53" i="23"/>
  <c r="O53" i="23"/>
  <c r="W53" i="23"/>
  <c r="AE53" i="23"/>
  <c r="AM53" i="23"/>
  <c r="K54" i="23"/>
  <c r="AA54" i="23"/>
  <c r="AQ54" i="23"/>
  <c r="G55" i="23"/>
  <c r="O55" i="23"/>
  <c r="W55" i="23"/>
  <c r="AE55" i="23"/>
  <c r="AM55" i="23"/>
  <c r="K56" i="23"/>
  <c r="K33" i="23"/>
  <c r="S56" i="23"/>
  <c r="AA56" i="23"/>
  <c r="AA33" i="23"/>
  <c r="AI56" i="23"/>
  <c r="AQ56" i="23"/>
  <c r="AU33" i="23"/>
  <c r="AQ33" i="23"/>
  <c r="G57" i="23"/>
  <c r="G34" i="23"/>
  <c r="O57" i="23"/>
  <c r="O34" i="23"/>
  <c r="W57" i="23"/>
  <c r="W34" i="23"/>
  <c r="AE57" i="23"/>
  <c r="AE34" i="23"/>
  <c r="AM57" i="23"/>
  <c r="AM34" i="23"/>
  <c r="K58" i="23"/>
  <c r="K35" i="23"/>
  <c r="S58" i="23"/>
  <c r="AA58" i="23"/>
  <c r="AA35" i="23"/>
  <c r="O59" i="23"/>
  <c r="W59" i="23"/>
  <c r="AE59" i="23"/>
  <c r="AM59" i="23"/>
  <c r="K60" i="23"/>
  <c r="K37" i="23"/>
  <c r="S60" i="23"/>
  <c r="AA60" i="23"/>
  <c r="AI60" i="23"/>
  <c r="AQ60" i="23"/>
  <c r="AU37" i="23"/>
  <c r="AQ37" i="23"/>
  <c r="G61" i="23"/>
  <c r="G38" i="23"/>
  <c r="O61" i="23"/>
  <c r="O38" i="23"/>
  <c r="W61" i="23"/>
  <c r="AE61" i="23"/>
  <c r="AM61" i="23"/>
  <c r="AM38" i="23"/>
  <c r="K62" i="23"/>
  <c r="S62" i="23"/>
  <c r="S39" i="23"/>
  <c r="AA62" i="23"/>
  <c r="AA39" i="23"/>
  <c r="AI62" i="23"/>
  <c r="AI39" i="23"/>
  <c r="AQ62" i="23"/>
  <c r="AQ39" i="23"/>
  <c r="AU39" i="23"/>
  <c r="G63" i="23"/>
  <c r="G40" i="23"/>
  <c r="O63" i="23"/>
  <c r="W63" i="23"/>
  <c r="AE63" i="23"/>
  <c r="AE40" i="23"/>
  <c r="AM63" i="23"/>
  <c r="AM40" i="23"/>
  <c r="K64" i="23"/>
  <c r="K41" i="23"/>
  <c r="S64" i="23"/>
  <c r="S41" i="23"/>
  <c r="AA64" i="23"/>
  <c r="AI64" i="23"/>
  <c r="AI41" i="23"/>
  <c r="AQ64" i="23"/>
  <c r="AU41" i="23"/>
  <c r="AQ41" i="23"/>
  <c r="G65" i="23"/>
  <c r="G42" i="23"/>
  <c r="O65" i="23"/>
  <c r="O42" i="23"/>
  <c r="W65" i="23"/>
  <c r="W42" i="23"/>
  <c r="AE65" i="23"/>
  <c r="AM65" i="23"/>
  <c r="AM42" i="23"/>
  <c r="K66" i="23"/>
  <c r="S43" i="23"/>
  <c r="AA66" i="23"/>
  <c r="AA43" i="23"/>
  <c r="AI66" i="23"/>
  <c r="AI43" i="23"/>
  <c r="AQ66" i="23"/>
  <c r="AQ43" i="23"/>
  <c r="G67" i="23"/>
  <c r="G44" i="23"/>
  <c r="O67" i="23"/>
  <c r="W67" i="23"/>
  <c r="W44" i="23"/>
  <c r="AE44" i="23"/>
  <c r="AM67" i="23"/>
  <c r="AM44" i="23"/>
  <c r="K68" i="23"/>
  <c r="K45" i="23"/>
  <c r="S68" i="23"/>
  <c r="S45" i="23"/>
  <c r="AA68" i="23"/>
  <c r="AA45" i="23"/>
  <c r="AI68" i="23"/>
  <c r="AI45" i="23"/>
  <c r="AQ68" i="23"/>
  <c r="AQ45" i="23"/>
  <c r="AU45" i="23"/>
  <c r="G69" i="23"/>
  <c r="G46" i="23"/>
  <c r="O69" i="23"/>
  <c r="O46" i="23"/>
  <c r="W69" i="23"/>
  <c r="W46" i="23"/>
  <c r="AE69" i="23"/>
  <c r="AE46" i="23"/>
  <c r="AM69" i="23"/>
  <c r="AM46" i="23"/>
  <c r="K70" i="23"/>
  <c r="K47" i="23"/>
  <c r="S70" i="23"/>
  <c r="S47" i="23"/>
  <c r="AA70" i="23"/>
  <c r="AA47" i="23"/>
  <c r="AI70" i="23"/>
  <c r="AI47" i="23"/>
  <c r="AQ70" i="23"/>
  <c r="AQ47" i="23"/>
  <c r="K23" i="23"/>
  <c r="W23" i="23"/>
  <c r="AJ23" i="23"/>
  <c r="H28" i="23"/>
  <c r="U28" i="23"/>
  <c r="AI28" i="23"/>
  <c r="AU28" i="23"/>
  <c r="K29" i="23"/>
  <c r="W29" i="23"/>
  <c r="AJ29" i="23"/>
  <c r="AV29" i="23"/>
  <c r="X30" i="23"/>
  <c r="AK30" i="23"/>
  <c r="AA31" i="23"/>
  <c r="AM31" i="23"/>
  <c r="O32" i="23"/>
  <c r="AB32" i="23"/>
  <c r="AN32" i="23"/>
  <c r="S33" i="23"/>
  <c r="AJ33" i="23"/>
  <c r="S34" i="23"/>
  <c r="AI34" i="23"/>
  <c r="S35" i="23"/>
  <c r="AJ35" i="23"/>
  <c r="V36" i="23"/>
  <c r="AW36" i="23"/>
  <c r="R37" i="23"/>
  <c r="AT37" i="23"/>
  <c r="W38" i="23"/>
  <c r="AX38" i="23"/>
  <c r="V39" i="23"/>
  <c r="X40" i="23"/>
  <c r="AE42" i="23"/>
  <c r="K43" i="23"/>
  <c r="AU47" i="23"/>
  <c r="AP51" i="23"/>
  <c r="AP28" i="23"/>
  <c r="AD52" i="23"/>
  <c r="AD29" i="23"/>
  <c r="AH53" i="23"/>
  <c r="AH30" i="23"/>
  <c r="V54" i="23"/>
  <c r="V31" i="23"/>
  <c r="Z55" i="23"/>
  <c r="Z32" i="23"/>
  <c r="AP59" i="23"/>
  <c r="AP36" i="23"/>
  <c r="N39" i="23"/>
  <c r="N62" i="23"/>
  <c r="T56" i="23"/>
  <c r="T33" i="23"/>
  <c r="AR56" i="23"/>
  <c r="AV33" i="23"/>
  <c r="P57" i="23"/>
  <c r="P34" i="23"/>
  <c r="AF57" i="23"/>
  <c r="AF34" i="23"/>
  <c r="T58" i="23"/>
  <c r="T35" i="23"/>
  <c r="H59" i="23"/>
  <c r="H36" i="23"/>
  <c r="AF59" i="23"/>
  <c r="AF36" i="23"/>
  <c r="AB37" i="23"/>
  <c r="H61" i="23"/>
  <c r="H38" i="23"/>
  <c r="L62" i="23"/>
  <c r="L39" i="23"/>
  <c r="T62" i="23"/>
  <c r="T39" i="23"/>
  <c r="AB62" i="23"/>
  <c r="AB39" i="23"/>
  <c r="AJ62" i="23"/>
  <c r="AJ39" i="23"/>
  <c r="AR62" i="23"/>
  <c r="AR39" i="23"/>
  <c r="AV39" i="23"/>
  <c r="H63" i="23"/>
  <c r="H40" i="23"/>
  <c r="P63" i="23"/>
  <c r="P40" i="23"/>
  <c r="AF63" i="23"/>
  <c r="AF40" i="23"/>
  <c r="AN63" i="23"/>
  <c r="AN40" i="23"/>
  <c r="L64" i="23"/>
  <c r="L41" i="23"/>
  <c r="T64" i="23"/>
  <c r="T41" i="23"/>
  <c r="AJ64" i="23"/>
  <c r="AJ41" i="23"/>
  <c r="AR64" i="23"/>
  <c r="AV41" i="23"/>
  <c r="AR41" i="23"/>
  <c r="H65" i="23"/>
  <c r="H42" i="23"/>
  <c r="L23" i="23"/>
  <c r="X23" i="23"/>
  <c r="AJ28" i="23"/>
  <c r="AV28" i="23"/>
  <c r="L29" i="23"/>
  <c r="X29" i="23"/>
  <c r="M30" i="23"/>
  <c r="AB31" i="23"/>
  <c r="AN31" i="23"/>
  <c r="P32" i="23"/>
  <c r="AC32" i="23"/>
  <c r="V33" i="23"/>
  <c r="AL33" i="23"/>
  <c r="T34" i="23"/>
  <c r="AL34" i="23"/>
  <c r="V35" i="23"/>
  <c r="AL35" i="23"/>
  <c r="X38" i="23"/>
  <c r="AN53" i="23"/>
  <c r="I54" i="23"/>
  <c r="AB60" i="23"/>
  <c r="Z51" i="23"/>
  <c r="Z28" i="23"/>
  <c r="AT52" i="23"/>
  <c r="AU52" i="23"/>
  <c r="AX29" i="23"/>
  <c r="AT29" i="23"/>
  <c r="AD56" i="23"/>
  <c r="AD33" i="23"/>
  <c r="Z57" i="23"/>
  <c r="Z34" i="23"/>
  <c r="AU58" i="23"/>
  <c r="AT58" i="23"/>
  <c r="AX35" i="23"/>
  <c r="R63" i="23"/>
  <c r="R40" i="23"/>
  <c r="H57" i="23"/>
  <c r="H34" i="23"/>
  <c r="X57" i="23"/>
  <c r="X34" i="23"/>
  <c r="AN57" i="23"/>
  <c r="AN34" i="23"/>
  <c r="AR58" i="23"/>
  <c r="AR35" i="23"/>
  <c r="AV35" i="23"/>
  <c r="P59" i="23"/>
  <c r="P36" i="23"/>
  <c r="X59" i="23"/>
  <c r="X36" i="23"/>
  <c r="L60" i="23"/>
  <c r="L37" i="23"/>
  <c r="T37" i="23"/>
  <c r="T60" i="23"/>
  <c r="AJ37" i="23"/>
  <c r="AJ60" i="23"/>
  <c r="AR60" i="23"/>
  <c r="AR37" i="23"/>
  <c r="AV37" i="23"/>
  <c r="P61" i="23"/>
  <c r="P38" i="23"/>
  <c r="I51" i="23"/>
  <c r="I28" i="23"/>
  <c r="Q51" i="23"/>
  <c r="Q28" i="23"/>
  <c r="Y51" i="23"/>
  <c r="Y28" i="23"/>
  <c r="AG51" i="23"/>
  <c r="AG28" i="23"/>
  <c r="AO51" i="23"/>
  <c r="AO28" i="23"/>
  <c r="E52" i="23"/>
  <c r="M52" i="23"/>
  <c r="U52" i="23"/>
  <c r="AC52" i="23"/>
  <c r="AK52" i="23"/>
  <c r="AS52" i="23"/>
  <c r="AW29" i="23"/>
  <c r="I53" i="23"/>
  <c r="I30" i="23"/>
  <c r="Q53" i="23"/>
  <c r="Q30" i="23"/>
  <c r="Y53" i="23"/>
  <c r="Y30" i="23"/>
  <c r="AG53" i="23"/>
  <c r="AG30" i="23"/>
  <c r="AO53" i="23"/>
  <c r="AO30" i="23"/>
  <c r="E54" i="23"/>
  <c r="M54" i="23"/>
  <c r="U54" i="23"/>
  <c r="AC54" i="23"/>
  <c r="AK54" i="23"/>
  <c r="AS54" i="23"/>
  <c r="AW31" i="23"/>
  <c r="I55" i="23"/>
  <c r="I32" i="23"/>
  <c r="Q55" i="23"/>
  <c r="Q32" i="23"/>
  <c r="Y55" i="23"/>
  <c r="Y32" i="23"/>
  <c r="AG55" i="23"/>
  <c r="AG32" i="23"/>
  <c r="AO55" i="23"/>
  <c r="AO32" i="23"/>
  <c r="E56" i="23"/>
  <c r="M56" i="23"/>
  <c r="U56" i="23"/>
  <c r="U33" i="23"/>
  <c r="AC56" i="23"/>
  <c r="AK56" i="23"/>
  <c r="AK33" i="23"/>
  <c r="AS56" i="23"/>
  <c r="AW33" i="23"/>
  <c r="I57" i="23"/>
  <c r="Q57" i="23"/>
  <c r="Q34" i="23"/>
  <c r="Y57" i="23"/>
  <c r="AG57" i="23"/>
  <c r="AG34" i="23"/>
  <c r="AO57" i="23"/>
  <c r="E58" i="23"/>
  <c r="M58" i="23"/>
  <c r="U58" i="23"/>
  <c r="U35" i="23"/>
  <c r="AC58" i="23"/>
  <c r="AK58" i="23"/>
  <c r="AK35" i="23"/>
  <c r="AS58" i="23"/>
  <c r="AW35" i="23"/>
  <c r="I59" i="23"/>
  <c r="I36" i="23"/>
  <c r="Q59" i="23"/>
  <c r="Q36" i="23"/>
  <c r="Y59" i="23"/>
  <c r="Y36" i="23"/>
  <c r="AG59" i="23"/>
  <c r="AG36" i="23"/>
  <c r="AO59" i="23"/>
  <c r="E60" i="23"/>
  <c r="M60" i="23"/>
  <c r="M37" i="23"/>
  <c r="U37" i="23"/>
  <c r="U60" i="23"/>
  <c r="AC60" i="23"/>
  <c r="AC37" i="23"/>
  <c r="AK60" i="23"/>
  <c r="AS60" i="23"/>
  <c r="AW37" i="23"/>
  <c r="I61" i="23"/>
  <c r="I38" i="23"/>
  <c r="Q61" i="23"/>
  <c r="Q38" i="23"/>
  <c r="Y61" i="23"/>
  <c r="Y38" i="23"/>
  <c r="AG61" i="23"/>
  <c r="AG38" i="23"/>
  <c r="AO61" i="23"/>
  <c r="E62" i="23"/>
  <c r="M62" i="23"/>
  <c r="U62" i="23"/>
  <c r="U39" i="23"/>
  <c r="AC62" i="23"/>
  <c r="AC39" i="23"/>
  <c r="AK62" i="23"/>
  <c r="AK39" i="23"/>
  <c r="AS62" i="23"/>
  <c r="AW39" i="23"/>
  <c r="I63" i="23"/>
  <c r="I40" i="23"/>
  <c r="Q63" i="23"/>
  <c r="Q40" i="23"/>
  <c r="Y63" i="23"/>
  <c r="Y40" i="23"/>
  <c r="AG63" i="23"/>
  <c r="AO63" i="23"/>
  <c r="AO40" i="23"/>
  <c r="E64" i="23"/>
  <c r="X28" i="23"/>
  <c r="AK28" i="23"/>
  <c r="M29" i="23"/>
  <c r="AA29" i="23"/>
  <c r="AM29" i="23"/>
  <c r="O30" i="23"/>
  <c r="P31" i="23"/>
  <c r="AC31" i="23"/>
  <c r="AQ31" i="23"/>
  <c r="S32" i="23"/>
  <c r="AE32" i="23"/>
  <c r="AR32" i="23"/>
  <c r="H33" i="23"/>
  <c r="Y33" i="23"/>
  <c r="AO33" i="23"/>
  <c r="V34" i="23"/>
  <c r="AO34" i="23"/>
  <c r="Y35" i="23"/>
  <c r="AO35" i="23"/>
  <c r="AD36" i="23"/>
  <c r="Z37" i="23"/>
  <c r="AD39" i="23"/>
  <c r="AH40" i="23"/>
  <c r="N41" i="23"/>
  <c r="AT51" i="23"/>
  <c r="AG41" i="23"/>
  <c r="AO64" i="23"/>
  <c r="E65" i="23"/>
  <c r="M42" i="23"/>
  <c r="M65" i="23"/>
  <c r="U65" i="23"/>
  <c r="U42" i="23"/>
  <c r="AC65" i="23"/>
  <c r="AC42" i="23"/>
  <c r="AK65" i="23"/>
  <c r="AK42" i="23"/>
  <c r="AW42" i="23"/>
  <c r="AS65" i="23"/>
  <c r="I66" i="23"/>
  <c r="I43" i="23"/>
  <c r="Q66" i="23"/>
  <c r="Q43" i="23"/>
  <c r="Y66" i="23"/>
  <c r="AG66" i="23"/>
  <c r="AG43" i="23"/>
  <c r="AO66" i="23"/>
  <c r="AO43" i="23"/>
  <c r="E67" i="23"/>
  <c r="M67" i="23"/>
  <c r="M44" i="23"/>
  <c r="U67" i="23"/>
  <c r="U44" i="23"/>
  <c r="AC67" i="23"/>
  <c r="AK67" i="23"/>
  <c r="AK44" i="23"/>
  <c r="AS67" i="23"/>
  <c r="AS44" i="23"/>
  <c r="AW44" i="23"/>
  <c r="I68" i="23"/>
  <c r="I45" i="23"/>
  <c r="Q68" i="23"/>
  <c r="Q45" i="23"/>
  <c r="Y68" i="23"/>
  <c r="Y45" i="23"/>
  <c r="AG68" i="23"/>
  <c r="AG45" i="23"/>
  <c r="AO68" i="23"/>
  <c r="AO45" i="23"/>
  <c r="E69" i="23"/>
  <c r="M69" i="23"/>
  <c r="M46" i="23"/>
  <c r="U69" i="23"/>
  <c r="U46" i="23"/>
  <c r="AC69" i="23"/>
  <c r="AC46" i="23"/>
  <c r="AK69" i="23"/>
  <c r="AS69" i="23"/>
  <c r="AS46" i="23"/>
  <c r="I70" i="23"/>
  <c r="I47" i="23"/>
  <c r="Q70" i="23"/>
  <c r="Y70" i="23"/>
  <c r="Y47" i="23"/>
  <c r="AG70" i="23"/>
  <c r="AG47" i="23"/>
  <c r="AO70" i="23"/>
  <c r="AO47" i="23"/>
  <c r="AK46" i="23"/>
  <c r="P65" i="23"/>
  <c r="P42" i="23"/>
  <c r="X65" i="23"/>
  <c r="X42" i="23"/>
  <c r="AF65" i="23"/>
  <c r="AF42" i="23"/>
  <c r="AN65" i="23"/>
  <c r="AN42" i="23"/>
  <c r="D66" i="23"/>
  <c r="L66" i="23"/>
  <c r="L43" i="23"/>
  <c r="T66" i="23"/>
  <c r="T43" i="23"/>
  <c r="AB66" i="23"/>
  <c r="AB43" i="23"/>
  <c r="AJ66" i="23"/>
  <c r="AJ43" i="23"/>
  <c r="AR66" i="23"/>
  <c r="AR43" i="23"/>
  <c r="AV43" i="23"/>
  <c r="H67" i="23"/>
  <c r="H44" i="23"/>
  <c r="P67" i="23"/>
  <c r="P44" i="23"/>
  <c r="X67" i="23"/>
  <c r="X44" i="23"/>
  <c r="AF67" i="23"/>
  <c r="AF44" i="23"/>
  <c r="AN67" i="23"/>
  <c r="AN44" i="23"/>
  <c r="L45" i="23"/>
  <c r="L68" i="23"/>
  <c r="T45" i="23"/>
  <c r="T68" i="23"/>
  <c r="AB68" i="23"/>
  <c r="AB45" i="23"/>
  <c r="AJ45" i="23"/>
  <c r="AJ68" i="23"/>
  <c r="AR45" i="23"/>
  <c r="AV45" i="23"/>
  <c r="AR68" i="23"/>
  <c r="H69" i="23"/>
  <c r="H46" i="23"/>
  <c r="P69" i="23"/>
  <c r="P46" i="23"/>
  <c r="X69" i="23"/>
  <c r="X46" i="23"/>
  <c r="AF69" i="23"/>
  <c r="AF46" i="23"/>
  <c r="AN69" i="23"/>
  <c r="AN46" i="23"/>
  <c r="D70" i="23"/>
  <c r="L70" i="23"/>
  <c r="L47" i="23"/>
  <c r="T70" i="23"/>
  <c r="T47" i="23"/>
  <c r="AB70" i="23"/>
  <c r="AB47" i="23"/>
  <c r="AJ70" i="23"/>
  <c r="AJ47" i="23"/>
  <c r="AR70" i="23"/>
  <c r="AR47" i="23"/>
  <c r="AV47" i="23"/>
  <c r="I23" i="23"/>
  <c r="Q23" i="23"/>
  <c r="Y23" i="23"/>
  <c r="AG23" i="23"/>
  <c r="AO23" i="23"/>
  <c r="M64" i="23"/>
  <c r="M41" i="23"/>
  <c r="U64" i="23"/>
  <c r="U41" i="23"/>
  <c r="AC64" i="23"/>
  <c r="AC41" i="23"/>
  <c r="AK64" i="23"/>
  <c r="AS64" i="23"/>
  <c r="AW41" i="23"/>
  <c r="AS41" i="23"/>
  <c r="I65" i="23"/>
  <c r="I42" i="23"/>
  <c r="Q65" i="23"/>
  <c r="Y65" i="23"/>
  <c r="Y42" i="23"/>
  <c r="AG65" i="23"/>
  <c r="AG42" i="23"/>
  <c r="AO65" i="23"/>
  <c r="E66" i="23"/>
  <c r="M66" i="23"/>
  <c r="M43" i="23"/>
  <c r="U66" i="23"/>
  <c r="U43" i="23"/>
  <c r="AC66" i="23"/>
  <c r="AC43" i="23"/>
  <c r="AK66" i="23"/>
  <c r="AS66" i="23"/>
  <c r="AS43" i="23"/>
  <c r="AW43" i="23"/>
  <c r="I67" i="23"/>
  <c r="Q67" i="23"/>
  <c r="Q44" i="23"/>
  <c r="Y67" i="23"/>
  <c r="Y44" i="23"/>
  <c r="AG67" i="23"/>
  <c r="AG44" i="23"/>
  <c r="AO67" i="23"/>
  <c r="E68" i="23"/>
  <c r="M68" i="23"/>
  <c r="M45" i="23"/>
  <c r="U68" i="23"/>
  <c r="U45" i="23"/>
  <c r="AC68" i="23"/>
  <c r="AC45" i="23"/>
  <c r="AK68" i="23"/>
  <c r="AK45" i="23"/>
  <c r="AS68" i="23"/>
  <c r="AS45" i="23"/>
  <c r="AW45" i="23"/>
  <c r="I69" i="23"/>
  <c r="I46" i="23"/>
  <c r="Q69" i="23"/>
  <c r="Y69" i="23"/>
  <c r="Y46" i="23"/>
  <c r="AG46" i="23"/>
  <c r="AG69" i="23"/>
  <c r="AO69" i="23"/>
  <c r="AO46" i="23"/>
  <c r="E70" i="23"/>
  <c r="M70" i="23"/>
  <c r="U70" i="23"/>
  <c r="U47" i="23"/>
  <c r="AC70" i="23"/>
  <c r="AK70" i="23"/>
  <c r="AS70" i="23"/>
  <c r="AS47" i="23"/>
  <c r="AT70" i="23"/>
  <c r="AW47" i="23"/>
  <c r="AK43" i="23"/>
  <c r="I44" i="23"/>
  <c r="AK47" i="23"/>
  <c r="AX123" i="19"/>
  <c r="AY123" i="19"/>
  <c r="AZ123" i="19"/>
  <c r="BA123" i="19"/>
  <c r="BB123" i="19"/>
  <c r="BC123" i="19"/>
  <c r="BD123" i="19"/>
  <c r="BE123" i="19"/>
  <c r="AW124" i="19"/>
  <c r="AX124" i="19"/>
  <c r="AY124" i="19"/>
  <c r="AZ124" i="19"/>
  <c r="BA124" i="19"/>
  <c r="BB124" i="19"/>
  <c r="BC124" i="19"/>
  <c r="BD124" i="19"/>
  <c r="BE124" i="19"/>
  <c r="AW125" i="19"/>
  <c r="AX125" i="19"/>
  <c r="AY125" i="19"/>
  <c r="AZ125" i="19"/>
  <c r="BA125" i="19"/>
  <c r="BB125" i="19"/>
  <c r="BC125" i="19"/>
  <c r="BD125" i="19"/>
  <c r="BE125" i="19"/>
  <c r="AW126" i="19"/>
  <c r="AX126" i="19"/>
  <c r="AY126" i="19"/>
  <c r="AZ126" i="19"/>
  <c r="BA126" i="19"/>
  <c r="BB126" i="19"/>
  <c r="BC126" i="19"/>
  <c r="BD126" i="19"/>
  <c r="BE126" i="19"/>
  <c r="AW127" i="19"/>
  <c r="AX127" i="19"/>
  <c r="AY127" i="19"/>
  <c r="AZ127" i="19"/>
  <c r="BA127" i="19"/>
  <c r="BB127" i="19"/>
  <c r="BC127" i="19"/>
  <c r="BD127" i="19"/>
  <c r="BE127" i="19"/>
  <c r="AW128" i="19"/>
  <c r="AX128" i="19"/>
  <c r="AY128" i="19"/>
  <c r="AZ128" i="19"/>
  <c r="BA128" i="19"/>
  <c r="BB128" i="19"/>
  <c r="BC128" i="19"/>
  <c r="BD128" i="19"/>
  <c r="BE128" i="19"/>
  <c r="AW129" i="19"/>
  <c r="AX129" i="19"/>
  <c r="AY129" i="19"/>
  <c r="AZ129" i="19"/>
  <c r="BA129" i="19"/>
  <c r="BB129" i="19"/>
  <c r="BC129" i="19"/>
  <c r="BD129" i="19"/>
  <c r="BE129" i="19"/>
  <c r="AW130" i="19"/>
  <c r="AX130" i="19"/>
  <c r="AY130" i="19"/>
  <c r="AZ130" i="19"/>
  <c r="BA130" i="19"/>
  <c r="BB130" i="19"/>
  <c r="BC130" i="19"/>
  <c r="BD130" i="19"/>
  <c r="BE130" i="19"/>
  <c r="AW131" i="19"/>
  <c r="AX131" i="19"/>
  <c r="AY131" i="19"/>
  <c r="AZ131" i="19"/>
  <c r="BA131" i="19"/>
  <c r="BB131" i="19"/>
  <c r="BC131" i="19"/>
  <c r="BD131" i="19"/>
  <c r="BE131" i="19"/>
  <c r="AW132" i="19"/>
  <c r="AX132" i="19"/>
  <c r="AY132" i="19"/>
  <c r="AZ132" i="19"/>
  <c r="BA132" i="19"/>
  <c r="BB132" i="19"/>
  <c r="BC132" i="19"/>
  <c r="BD132" i="19"/>
  <c r="BE132" i="19"/>
  <c r="AW133" i="19"/>
  <c r="AX133" i="19"/>
  <c r="AY133" i="19"/>
  <c r="AZ133" i="19"/>
  <c r="BA133" i="19"/>
  <c r="BB133" i="19"/>
  <c r="BC133" i="19"/>
  <c r="BD133" i="19"/>
  <c r="BE133" i="19"/>
  <c r="AW134" i="19"/>
  <c r="AX134" i="19"/>
  <c r="AY134" i="19"/>
  <c r="AZ134" i="19"/>
  <c r="BA134" i="19"/>
  <c r="BB134" i="19"/>
  <c r="BC134" i="19"/>
  <c r="BD134" i="19"/>
  <c r="BE134" i="19"/>
  <c r="AW135" i="19"/>
  <c r="AX135" i="19"/>
  <c r="AY135" i="19"/>
  <c r="AZ135" i="19"/>
  <c r="BA135" i="19"/>
  <c r="BB135" i="19"/>
  <c r="BC135" i="19"/>
  <c r="BD135" i="19"/>
  <c r="BE135" i="19"/>
  <c r="AW136" i="19"/>
  <c r="AX136" i="19"/>
  <c r="AY136" i="19"/>
  <c r="AZ136" i="19"/>
  <c r="BA136" i="19"/>
  <c r="BB136" i="19"/>
  <c r="BC136" i="19"/>
  <c r="BD136" i="19"/>
  <c r="BE136" i="19"/>
  <c r="AW137" i="19"/>
  <c r="AX137" i="19"/>
  <c r="AY137" i="19"/>
  <c r="AZ137" i="19"/>
  <c r="BA137" i="19"/>
  <c r="BB137" i="19"/>
  <c r="BC137" i="19"/>
  <c r="BD137" i="19"/>
  <c r="BE137" i="19"/>
  <c r="AW138" i="19"/>
  <c r="AX138" i="19"/>
  <c r="AY138" i="19"/>
  <c r="AZ138" i="19"/>
  <c r="BA138" i="19"/>
  <c r="BB138" i="19"/>
  <c r="BC138" i="19"/>
  <c r="BD138" i="19"/>
  <c r="BE138" i="19"/>
  <c r="AW139" i="19"/>
  <c r="AX139" i="19"/>
  <c r="AY139" i="19"/>
  <c r="AZ139" i="19"/>
  <c r="BA139" i="19"/>
  <c r="BB139" i="19"/>
  <c r="BC139" i="19"/>
  <c r="BD139" i="19"/>
  <c r="BE139" i="19"/>
  <c r="AW140" i="19"/>
  <c r="AX140" i="19"/>
  <c r="AY140" i="19"/>
  <c r="AZ140" i="19"/>
  <c r="BA140" i="19"/>
  <c r="BB140" i="19"/>
  <c r="BC140" i="19"/>
  <c r="BD140" i="19"/>
  <c r="BE140" i="19"/>
  <c r="AW141" i="19"/>
  <c r="AX141" i="19"/>
  <c r="AY141" i="19"/>
  <c r="AZ141" i="19"/>
  <c r="BA141" i="19"/>
  <c r="BB141" i="19"/>
  <c r="BC141" i="19"/>
  <c r="BD141" i="19"/>
  <c r="BE141" i="19"/>
  <c r="AW142" i="19"/>
  <c r="AX142" i="19"/>
  <c r="AY142" i="19"/>
  <c r="AZ142" i="19"/>
  <c r="BA142" i="19"/>
  <c r="BB142" i="19"/>
  <c r="BC142" i="19"/>
  <c r="BD142" i="19"/>
  <c r="BE142" i="19"/>
  <c r="AC118" i="19"/>
  <c r="AB118" i="19"/>
  <c r="AA118" i="19"/>
  <c r="Z118" i="19"/>
  <c r="Y118" i="19"/>
  <c r="X118" i="19"/>
  <c r="W118" i="19"/>
  <c r="V118" i="19"/>
  <c r="U118" i="19"/>
  <c r="T118" i="19"/>
  <c r="S118" i="19"/>
  <c r="R118" i="19"/>
  <c r="Q118" i="19"/>
  <c r="P118" i="19"/>
  <c r="O118" i="19"/>
  <c r="N118" i="19"/>
  <c r="M118" i="19"/>
  <c r="L118" i="19"/>
  <c r="K118" i="19"/>
  <c r="J118" i="19"/>
  <c r="AC117" i="19"/>
  <c r="AB117" i="19"/>
  <c r="AA117" i="19"/>
  <c r="Z117" i="19"/>
  <c r="Y117" i="19"/>
  <c r="X117" i="19"/>
  <c r="W117" i="19"/>
  <c r="V117" i="19"/>
  <c r="U117" i="19"/>
  <c r="T117" i="19"/>
  <c r="S117" i="19"/>
  <c r="R117" i="19"/>
  <c r="Q117" i="19"/>
  <c r="P117" i="19"/>
  <c r="O117" i="19"/>
  <c r="N117" i="19"/>
  <c r="M117" i="19"/>
  <c r="L117" i="19"/>
  <c r="K117" i="19"/>
  <c r="J117" i="19"/>
  <c r="AC116" i="19"/>
  <c r="AB116" i="19"/>
  <c r="AA116" i="19"/>
  <c r="Z116" i="19"/>
  <c r="Y116" i="19"/>
  <c r="X116" i="19"/>
  <c r="W116" i="19"/>
  <c r="V116" i="19"/>
  <c r="U116" i="19"/>
  <c r="T116" i="19"/>
  <c r="S116" i="19"/>
  <c r="R116" i="19"/>
  <c r="Q116" i="19"/>
  <c r="P116" i="19"/>
  <c r="O116" i="19"/>
  <c r="N116" i="19"/>
  <c r="M116" i="19"/>
  <c r="L116" i="19"/>
  <c r="K116" i="19"/>
  <c r="J116" i="19"/>
  <c r="AC115" i="19"/>
  <c r="AB115" i="19"/>
  <c r="AA115" i="19"/>
  <c r="Z115" i="19"/>
  <c r="Y115" i="19"/>
  <c r="X115" i="19"/>
  <c r="W115" i="19"/>
  <c r="V115" i="19"/>
  <c r="U115" i="19"/>
  <c r="T115" i="19"/>
  <c r="S115" i="19"/>
  <c r="R115" i="19"/>
  <c r="Q115" i="19"/>
  <c r="P115" i="19"/>
  <c r="O115" i="19"/>
  <c r="N115" i="19"/>
  <c r="M115" i="19"/>
  <c r="L115" i="19"/>
  <c r="K115" i="19"/>
  <c r="J115" i="19"/>
  <c r="AC114" i="19"/>
  <c r="AB114" i="19"/>
  <c r="AA114" i="19"/>
  <c r="Z114" i="19"/>
  <c r="Y114" i="19"/>
  <c r="X114" i="19"/>
  <c r="W114" i="19"/>
  <c r="V114" i="19"/>
  <c r="U114" i="19"/>
  <c r="T114" i="19"/>
  <c r="S114" i="19"/>
  <c r="R114" i="19"/>
  <c r="Q114" i="19"/>
  <c r="P114" i="19"/>
  <c r="O114" i="19"/>
  <c r="N114" i="19"/>
  <c r="M114" i="19"/>
  <c r="L114" i="19"/>
  <c r="K114" i="19"/>
  <c r="J114" i="19"/>
  <c r="AC113" i="19"/>
  <c r="AB113" i="19"/>
  <c r="AA113" i="19"/>
  <c r="Z113" i="19"/>
  <c r="Y113" i="19"/>
  <c r="X113" i="19"/>
  <c r="W113" i="19"/>
  <c r="V113" i="19"/>
  <c r="U113" i="19"/>
  <c r="T113" i="19"/>
  <c r="S113" i="19"/>
  <c r="R113" i="19"/>
  <c r="Q113" i="19"/>
  <c r="P113" i="19"/>
  <c r="O113" i="19"/>
  <c r="N113" i="19"/>
  <c r="M113" i="19"/>
  <c r="L113" i="19"/>
  <c r="K113" i="19"/>
  <c r="J113" i="19"/>
  <c r="AC112" i="19"/>
  <c r="AB112" i="19"/>
  <c r="AA112" i="19"/>
  <c r="Z112" i="19"/>
  <c r="Y112" i="19"/>
  <c r="X112" i="19"/>
  <c r="W112" i="19"/>
  <c r="V112" i="19"/>
  <c r="U112" i="19"/>
  <c r="T112" i="19"/>
  <c r="S112" i="19"/>
  <c r="R112" i="19"/>
  <c r="Q112" i="19"/>
  <c r="P112" i="19"/>
  <c r="O112" i="19"/>
  <c r="N112" i="19"/>
  <c r="M112" i="19"/>
  <c r="L112" i="19"/>
  <c r="K112" i="19"/>
  <c r="J112" i="19"/>
  <c r="AC111" i="19"/>
  <c r="AB111" i="19"/>
  <c r="AA111" i="19"/>
  <c r="Z111" i="19"/>
  <c r="Y111" i="19"/>
  <c r="X111" i="19"/>
  <c r="W111" i="19"/>
  <c r="V111" i="19"/>
  <c r="U111" i="19"/>
  <c r="T111" i="19"/>
  <c r="S111" i="19"/>
  <c r="R111" i="19"/>
  <c r="Q111" i="19"/>
  <c r="P111" i="19"/>
  <c r="O111" i="19"/>
  <c r="N111" i="19"/>
  <c r="M111" i="19"/>
  <c r="L111" i="19"/>
  <c r="K111" i="19"/>
  <c r="J111" i="19"/>
  <c r="AC110" i="19"/>
  <c r="AB110" i="19"/>
  <c r="AA110" i="19"/>
  <c r="Z110" i="19"/>
  <c r="Y110" i="19"/>
  <c r="X110" i="19"/>
  <c r="W110" i="19"/>
  <c r="V110" i="19"/>
  <c r="U110" i="19"/>
  <c r="T110" i="19"/>
  <c r="S110" i="19"/>
  <c r="R110" i="19"/>
  <c r="Q110" i="19"/>
  <c r="P110" i="19"/>
  <c r="O110" i="19"/>
  <c r="N110" i="19"/>
  <c r="M110" i="19"/>
  <c r="L110" i="19"/>
  <c r="K110" i="19"/>
  <c r="J110" i="19"/>
  <c r="AC109" i="19"/>
  <c r="AB109" i="19"/>
  <c r="AA109" i="19"/>
  <c r="Z109" i="19"/>
  <c r="Y109" i="19"/>
  <c r="X109" i="19"/>
  <c r="W109" i="19"/>
  <c r="V109" i="19"/>
  <c r="U109" i="19"/>
  <c r="T109" i="19"/>
  <c r="S109" i="19"/>
  <c r="R109" i="19"/>
  <c r="Q109" i="19"/>
  <c r="P109" i="19"/>
  <c r="O109" i="19"/>
  <c r="N109" i="19"/>
  <c r="M109" i="19"/>
  <c r="L109" i="19"/>
  <c r="K109" i="19"/>
  <c r="J109" i="19"/>
  <c r="AC108" i="19"/>
  <c r="AB108" i="19"/>
  <c r="AA108" i="19"/>
  <c r="Z108" i="19"/>
  <c r="Y108" i="19"/>
  <c r="X108" i="19"/>
  <c r="W108" i="19"/>
  <c r="V108" i="19"/>
  <c r="U108" i="19"/>
  <c r="T108" i="19"/>
  <c r="S108" i="19"/>
  <c r="R108" i="19"/>
  <c r="Q108" i="19"/>
  <c r="P108" i="19"/>
  <c r="O108" i="19"/>
  <c r="N108" i="19"/>
  <c r="M108" i="19"/>
  <c r="L108" i="19"/>
  <c r="K108" i="19"/>
  <c r="J108" i="19"/>
  <c r="AC107" i="19"/>
  <c r="AB107" i="19"/>
  <c r="AA107" i="19"/>
  <c r="Z107" i="19"/>
  <c r="Y107" i="19"/>
  <c r="X107" i="19"/>
  <c r="W107" i="19"/>
  <c r="V107" i="19"/>
  <c r="U107" i="19"/>
  <c r="T107" i="19"/>
  <c r="S107" i="19"/>
  <c r="R107" i="19"/>
  <c r="Q107" i="19"/>
  <c r="P107" i="19"/>
  <c r="O107" i="19"/>
  <c r="N107" i="19"/>
  <c r="M107" i="19"/>
  <c r="L107" i="19"/>
  <c r="K107" i="19"/>
  <c r="J107" i="19"/>
  <c r="AC106" i="19"/>
  <c r="AB106" i="19"/>
  <c r="AA106" i="19"/>
  <c r="Z106" i="19"/>
  <c r="Y106" i="19"/>
  <c r="X106" i="19"/>
  <c r="W106" i="19"/>
  <c r="V106" i="19"/>
  <c r="U106" i="19"/>
  <c r="T106" i="19"/>
  <c r="S106" i="19"/>
  <c r="R106" i="19"/>
  <c r="Q106" i="19"/>
  <c r="P106" i="19"/>
  <c r="O106" i="19"/>
  <c r="N106" i="19"/>
  <c r="M106" i="19"/>
  <c r="L106" i="19"/>
  <c r="K106" i="19"/>
  <c r="J106" i="19"/>
  <c r="AC105" i="19"/>
  <c r="AB105" i="19"/>
  <c r="AA105" i="19"/>
  <c r="Z105" i="19"/>
  <c r="Y105" i="19"/>
  <c r="X105" i="19"/>
  <c r="W105" i="19"/>
  <c r="V105" i="19"/>
  <c r="U105" i="19"/>
  <c r="T105" i="19"/>
  <c r="S105" i="19"/>
  <c r="R105" i="19"/>
  <c r="Q105" i="19"/>
  <c r="P105" i="19"/>
  <c r="O105" i="19"/>
  <c r="N105" i="19"/>
  <c r="M105" i="19"/>
  <c r="L105" i="19"/>
  <c r="K105" i="19"/>
  <c r="J105" i="19"/>
  <c r="AC104" i="19"/>
  <c r="AB104" i="19"/>
  <c r="AA104" i="19"/>
  <c r="Z104" i="19"/>
  <c r="Y104" i="19"/>
  <c r="X104" i="19"/>
  <c r="W104" i="19"/>
  <c r="V104" i="19"/>
  <c r="U104" i="19"/>
  <c r="T104" i="19"/>
  <c r="S104" i="19"/>
  <c r="R104" i="19"/>
  <c r="Q104" i="19"/>
  <c r="P104" i="19"/>
  <c r="O104" i="19"/>
  <c r="N104" i="19"/>
  <c r="M104" i="19"/>
  <c r="L104" i="19"/>
  <c r="K104" i="19"/>
  <c r="J104" i="19"/>
  <c r="AC103" i="19"/>
  <c r="AB103" i="19"/>
  <c r="AA103" i="19"/>
  <c r="Z103" i="19"/>
  <c r="Y103" i="19"/>
  <c r="X103" i="19"/>
  <c r="W103" i="19"/>
  <c r="V103" i="19"/>
  <c r="U103" i="19"/>
  <c r="T103" i="19"/>
  <c r="S103" i="19"/>
  <c r="R103" i="19"/>
  <c r="Q103" i="19"/>
  <c r="P103" i="19"/>
  <c r="O103" i="19"/>
  <c r="N103" i="19"/>
  <c r="M103" i="19"/>
  <c r="L103" i="19"/>
  <c r="K103" i="19"/>
  <c r="J103" i="19"/>
  <c r="AC102" i="19"/>
  <c r="AB102" i="19"/>
  <c r="AA102" i="19"/>
  <c r="Z102" i="19"/>
  <c r="Y102" i="19"/>
  <c r="X102" i="19"/>
  <c r="W102" i="19"/>
  <c r="V102" i="19"/>
  <c r="U102" i="19"/>
  <c r="T102" i="19"/>
  <c r="S102" i="19"/>
  <c r="R102" i="19"/>
  <c r="Q102" i="19"/>
  <c r="P102" i="19"/>
  <c r="O102" i="19"/>
  <c r="N102" i="19"/>
  <c r="M102" i="19"/>
  <c r="L102" i="19"/>
  <c r="K102" i="19"/>
  <c r="J102" i="19"/>
  <c r="AC101" i="19"/>
  <c r="AB101" i="19"/>
  <c r="AA101" i="19"/>
  <c r="Z101" i="19"/>
  <c r="Y101" i="19"/>
  <c r="X101" i="19"/>
  <c r="W101" i="19"/>
  <c r="V101" i="19"/>
  <c r="U101" i="19"/>
  <c r="T101" i="19"/>
  <c r="S101" i="19"/>
  <c r="R101" i="19"/>
  <c r="Q101" i="19"/>
  <c r="P101" i="19"/>
  <c r="O101" i="19"/>
  <c r="N101" i="19"/>
  <c r="M101" i="19"/>
  <c r="L101" i="19"/>
  <c r="K101" i="19"/>
  <c r="J101" i="19"/>
  <c r="AC100" i="19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L100" i="19"/>
  <c r="K100" i="19"/>
  <c r="J100" i="19"/>
  <c r="AC99" i="19"/>
  <c r="AB99" i="19"/>
  <c r="AA99" i="19"/>
  <c r="Z99" i="19"/>
  <c r="Y99" i="19"/>
  <c r="X99" i="19"/>
  <c r="W99" i="19"/>
  <c r="V99" i="19"/>
  <c r="U99" i="19"/>
  <c r="T99" i="19"/>
  <c r="S99" i="19"/>
  <c r="R99" i="19"/>
  <c r="Q99" i="19"/>
  <c r="P99" i="19"/>
  <c r="O99" i="19"/>
  <c r="N99" i="19"/>
  <c r="M99" i="19"/>
  <c r="L99" i="19"/>
  <c r="K99" i="19"/>
  <c r="J99" i="19"/>
  <c r="BI36" i="19" l="1"/>
  <c r="BA39" i="19"/>
  <c r="AX14" i="22"/>
  <c r="BE37" i="19"/>
  <c r="BB12" i="22"/>
  <c r="AX11" i="26"/>
  <c r="AW36" i="26"/>
  <c r="AV10" i="26"/>
  <c r="AU35" i="26"/>
  <c r="Z4" i="26"/>
  <c r="Y29" i="26"/>
  <c r="AI3" i="26"/>
  <c r="AH28" i="26"/>
  <c r="AO34" i="26"/>
  <c r="AI31" i="26"/>
  <c r="AG46" i="26"/>
  <c r="AQ33" i="26"/>
  <c r="AO39" i="26"/>
  <c r="AO38" i="26"/>
  <c r="AO30" i="26"/>
  <c r="BH5" i="26"/>
  <c r="BH30" i="26" s="1"/>
  <c r="BH54" i="26" s="1"/>
  <c r="BH9" i="26"/>
  <c r="BH34" i="26" s="1"/>
  <c r="BH58" i="26" s="1"/>
  <c r="AW44" i="26"/>
  <c r="AX70" i="19"/>
  <c r="AU24" i="25" s="1"/>
  <c r="AY70" i="19"/>
  <c r="AV24" i="25" s="1"/>
  <c r="AZ70" i="19"/>
  <c r="AW24" i="25" s="1"/>
  <c r="BA70" i="19"/>
  <c r="AX24" i="25" s="1"/>
  <c r="BM51" i="19"/>
  <c r="BL51" i="19"/>
  <c r="CM22" i="19"/>
  <c r="CM4" i="19"/>
  <c r="CM5" i="19"/>
  <c r="CM6" i="19"/>
  <c r="CM7" i="19"/>
  <c r="CM8" i="19"/>
  <c r="CM9" i="19"/>
  <c r="CM10" i="19"/>
  <c r="CM11" i="19"/>
  <c r="CM12" i="19"/>
  <c r="CM13" i="19"/>
  <c r="CM14" i="19"/>
  <c r="CM15" i="19"/>
  <c r="CM16" i="19"/>
  <c r="CM17" i="19"/>
  <c r="CM18" i="19"/>
  <c r="CM19" i="19"/>
  <c r="CM20" i="19"/>
  <c r="CM21" i="19"/>
  <c r="CM3" i="19"/>
  <c r="AD21" i="29"/>
  <c r="B21" i="19"/>
  <c r="C21" i="19" s="1"/>
  <c r="B20" i="19"/>
  <c r="C20" i="19" s="1"/>
  <c r="B19" i="19"/>
  <c r="C19" i="19" s="1"/>
  <c r="B18" i="19"/>
  <c r="C18" i="19" s="1"/>
  <c r="B17" i="19"/>
  <c r="C17" i="19" s="1"/>
  <c r="B16" i="19"/>
  <c r="C16" i="19" s="1"/>
  <c r="B15" i="19"/>
  <c r="C15" i="19" s="1"/>
  <c r="B14" i="19"/>
  <c r="C14" i="19" s="1"/>
  <c r="B13" i="19"/>
  <c r="C13" i="19" s="1"/>
  <c r="B12" i="19"/>
  <c r="C12" i="19" s="1"/>
  <c r="B11" i="19"/>
  <c r="C11" i="19" s="1"/>
  <c r="B10" i="19"/>
  <c r="C10" i="19" s="1"/>
  <c r="B9" i="19"/>
  <c r="C9" i="19" s="1"/>
  <c r="B8" i="19"/>
  <c r="C8" i="19" s="1"/>
  <c r="B7" i="19"/>
  <c r="C7" i="19" s="1"/>
  <c r="B6" i="19"/>
  <c r="C6" i="19" s="1"/>
  <c r="B5" i="19"/>
  <c r="C5" i="19" s="1"/>
  <c r="B4" i="19"/>
  <c r="C4" i="19" s="1"/>
  <c r="B3" i="19"/>
  <c r="C3" i="19" s="1"/>
  <c r="BI37" i="19" l="1"/>
  <c r="BF8" i="29"/>
  <c r="BF10" i="29"/>
  <c r="BD3" i="29"/>
  <c r="BE3" i="29"/>
  <c r="BF3" i="29"/>
  <c r="BC3" i="29"/>
  <c r="BF5" i="29"/>
  <c r="BF7" i="29"/>
  <c r="BF9" i="29"/>
  <c r="BF11" i="29"/>
  <c r="BF6" i="29"/>
  <c r="BF12" i="29"/>
  <c r="BC4" i="29"/>
  <c r="BD4" i="29"/>
  <c r="BE4" i="29"/>
  <c r="BF4" i="29"/>
  <c r="BE38" i="19"/>
  <c r="BB13" i="22"/>
  <c r="BA40" i="19"/>
  <c r="AX15" i="22"/>
  <c r="AK3" i="22"/>
  <c r="AK3" i="29"/>
  <c r="AG4" i="22"/>
  <c r="AG4" i="29"/>
  <c r="AK5" i="22"/>
  <c r="AK5" i="29"/>
  <c r="AO6" i="22"/>
  <c r="AO6" i="29"/>
  <c r="AS7" i="22"/>
  <c r="AS7" i="29"/>
  <c r="AO8" i="22"/>
  <c r="AO8" i="29"/>
  <c r="AK9" i="22"/>
  <c r="AK9" i="29"/>
  <c r="AO14" i="22"/>
  <c r="AO14" i="29"/>
  <c r="AS15" i="22"/>
  <c r="AS15" i="29"/>
  <c r="AO16" i="22"/>
  <c r="AO16" i="29"/>
  <c r="AK17" i="22"/>
  <c r="AK17" i="29"/>
  <c r="AO18" i="22"/>
  <c r="AO18" i="29"/>
  <c r="AK19" i="22"/>
  <c r="AK19" i="29"/>
  <c r="AK21" i="22"/>
  <c r="AK21" i="29"/>
  <c r="AI22" i="22"/>
  <c r="AI22" i="29"/>
  <c r="AQ22" i="29"/>
  <c r="AX47" i="19"/>
  <c r="AD3" i="22"/>
  <c r="AD3" i="29"/>
  <c r="AL3" i="22"/>
  <c r="AL3" i="29"/>
  <c r="AH4" i="22"/>
  <c r="AH4" i="29"/>
  <c r="AP4" i="22"/>
  <c r="AP4" i="29"/>
  <c r="AX4" i="29"/>
  <c r="AT4" i="29"/>
  <c r="BB4" i="29"/>
  <c r="AD5" i="22"/>
  <c r="AD5" i="29"/>
  <c r="AL5" i="22"/>
  <c r="AL5" i="29"/>
  <c r="AH6" i="22"/>
  <c r="AH6" i="29"/>
  <c r="AP6" i="22"/>
  <c r="AP6" i="29"/>
  <c r="AX6" i="29"/>
  <c r="AT6" i="29"/>
  <c r="BB6" i="29"/>
  <c r="AD7" i="22"/>
  <c r="AD7" i="29"/>
  <c r="AL7" i="22"/>
  <c r="AL7" i="29"/>
  <c r="AH8" i="22"/>
  <c r="AH8" i="29"/>
  <c r="AP8" i="22"/>
  <c r="AP8" i="29"/>
  <c r="AX8" i="29"/>
  <c r="AT8" i="29"/>
  <c r="BB8" i="29"/>
  <c r="AD9" i="22"/>
  <c r="AD9" i="29"/>
  <c r="AL9" i="22"/>
  <c r="AL9" i="29"/>
  <c r="AH10" i="22"/>
  <c r="AH10" i="29"/>
  <c r="AP10" i="22"/>
  <c r="AP10" i="29"/>
  <c r="AX10" i="29"/>
  <c r="AT10" i="29"/>
  <c r="BB10" i="29"/>
  <c r="AD11" i="22"/>
  <c r="AD11" i="29"/>
  <c r="AL11" i="22"/>
  <c r="AL11" i="29"/>
  <c r="AH12" i="22"/>
  <c r="AH12" i="29"/>
  <c r="AP12" i="22"/>
  <c r="AP12" i="29"/>
  <c r="AX12" i="29"/>
  <c r="AT12" i="29"/>
  <c r="BB12" i="29"/>
  <c r="AD13" i="22"/>
  <c r="AD13" i="29"/>
  <c r="AL13" i="22"/>
  <c r="AL13" i="29"/>
  <c r="AH14" i="22"/>
  <c r="AH14" i="29"/>
  <c r="AP14" i="22"/>
  <c r="AP14" i="29"/>
  <c r="AX14" i="29"/>
  <c r="AT14" i="29"/>
  <c r="BB14" i="29"/>
  <c r="AD15" i="22"/>
  <c r="AD15" i="29"/>
  <c r="AL15" i="22"/>
  <c r="AL15" i="29"/>
  <c r="AH16" i="22"/>
  <c r="AH16" i="29"/>
  <c r="AP16" i="22"/>
  <c r="AP16" i="29"/>
  <c r="AT16" i="29"/>
  <c r="AD17" i="22"/>
  <c r="AD17" i="29"/>
  <c r="AL17" i="22"/>
  <c r="AL17" i="29"/>
  <c r="AH18" i="22"/>
  <c r="AH18" i="29"/>
  <c r="AP18" i="22"/>
  <c r="AP18" i="29"/>
  <c r="AT18" i="29"/>
  <c r="AD19" i="22"/>
  <c r="AD19" i="29"/>
  <c r="AL19" i="22"/>
  <c r="AL19" i="29"/>
  <c r="AH20" i="22"/>
  <c r="AH20" i="29"/>
  <c r="AP20" i="22"/>
  <c r="AP20" i="29"/>
  <c r="AL21" i="22"/>
  <c r="AL21" i="29"/>
  <c r="AB22" i="22"/>
  <c r="AB22" i="29"/>
  <c r="AJ22" i="22"/>
  <c r="AJ22" i="29"/>
  <c r="AR22" i="22"/>
  <c r="AR22" i="29"/>
  <c r="AY47" i="19"/>
  <c r="AO4" i="22"/>
  <c r="AO4" i="29"/>
  <c r="AS5" i="22"/>
  <c r="AS5" i="29"/>
  <c r="AC7" i="22"/>
  <c r="AC7" i="29"/>
  <c r="AG8" i="22"/>
  <c r="AG8" i="29"/>
  <c r="AS9" i="22"/>
  <c r="AS9" i="29"/>
  <c r="AG10" i="22"/>
  <c r="AG10" i="29"/>
  <c r="AS11" i="22"/>
  <c r="AS11" i="29"/>
  <c r="AK13" i="22"/>
  <c r="AK13" i="29"/>
  <c r="AG14" i="22"/>
  <c r="AG14" i="29"/>
  <c r="AC15" i="22"/>
  <c r="AC15" i="29"/>
  <c r="AS17" i="22"/>
  <c r="AS17" i="29"/>
  <c r="AC19" i="22"/>
  <c r="AC19" i="29"/>
  <c r="AS21" i="22"/>
  <c r="AS21" i="29"/>
  <c r="AZ46" i="19"/>
  <c r="AM3" i="22"/>
  <c r="AM3" i="29"/>
  <c r="AA4" i="22"/>
  <c r="AA4" i="29"/>
  <c r="AI4" i="22"/>
  <c r="AI4" i="29"/>
  <c r="AQ4" i="22"/>
  <c r="AQ4" i="29"/>
  <c r="AE5" i="22"/>
  <c r="AE5" i="29"/>
  <c r="AM5" i="22"/>
  <c r="AM5" i="29"/>
  <c r="AA6" i="22"/>
  <c r="AA6" i="29"/>
  <c r="AI6" i="22"/>
  <c r="AI6" i="29"/>
  <c r="AQ6" i="22"/>
  <c r="AQ6" i="29"/>
  <c r="AE7" i="22"/>
  <c r="AE7" i="29"/>
  <c r="AM7" i="22"/>
  <c r="AM7" i="29"/>
  <c r="AA8" i="22"/>
  <c r="AA8" i="29"/>
  <c r="AI8" i="22"/>
  <c r="AI8" i="29"/>
  <c r="AQ8" i="22"/>
  <c r="AQ8" i="29"/>
  <c r="AE9" i="22"/>
  <c r="AE9" i="29"/>
  <c r="AM9" i="22"/>
  <c r="AM9" i="29"/>
  <c r="AA10" i="22"/>
  <c r="AA10" i="29"/>
  <c r="AI10" i="22"/>
  <c r="AI10" i="29"/>
  <c r="AQ10" i="22"/>
  <c r="AQ10" i="29"/>
  <c r="AE11" i="22"/>
  <c r="AE11" i="29"/>
  <c r="AM11" i="22"/>
  <c r="AM11" i="29"/>
  <c r="AA12" i="22"/>
  <c r="AA12" i="29"/>
  <c r="AI12" i="22"/>
  <c r="AI12" i="29"/>
  <c r="AQ12" i="22"/>
  <c r="AQ12" i="29"/>
  <c r="AE13" i="22"/>
  <c r="AE13" i="29"/>
  <c r="AM13" i="22"/>
  <c r="AM13" i="29"/>
  <c r="AA14" i="22"/>
  <c r="AA14" i="29"/>
  <c r="AI14" i="22"/>
  <c r="AI14" i="29"/>
  <c r="AQ14" i="22"/>
  <c r="AQ14" i="29"/>
  <c r="AE15" i="22"/>
  <c r="AE15" i="29"/>
  <c r="AM15" i="22"/>
  <c r="AM15" i="29"/>
  <c r="AA16" i="22"/>
  <c r="AA16" i="29"/>
  <c r="AI16" i="22"/>
  <c r="AI16" i="29"/>
  <c r="AQ16" i="22"/>
  <c r="AQ16" i="29"/>
  <c r="AE17" i="22"/>
  <c r="AE17" i="29"/>
  <c r="AM17" i="22"/>
  <c r="AM17" i="29"/>
  <c r="AA18" i="22"/>
  <c r="AA18" i="29"/>
  <c r="AI18" i="22"/>
  <c r="AI18" i="29"/>
  <c r="AQ18" i="22"/>
  <c r="AQ18" i="29"/>
  <c r="AE19" i="22"/>
  <c r="AE19" i="29"/>
  <c r="AM19" i="22"/>
  <c r="AM19" i="29"/>
  <c r="AA20" i="22"/>
  <c r="AA20" i="29"/>
  <c r="AI20" i="22"/>
  <c r="AI20" i="29"/>
  <c r="AQ20" i="22"/>
  <c r="AQ20" i="29"/>
  <c r="AX45" i="19"/>
  <c r="AE21" i="22"/>
  <c r="AE21" i="29"/>
  <c r="AM21" i="22"/>
  <c r="AM21" i="29"/>
  <c r="AC22" i="22"/>
  <c r="AC22" i="29"/>
  <c r="AK22" i="22"/>
  <c r="AK22" i="29"/>
  <c r="AS22" i="22"/>
  <c r="AS22" i="29"/>
  <c r="AZ47" i="19"/>
  <c r="AS3" i="22"/>
  <c r="AS3" i="29"/>
  <c r="AZ28" i="19"/>
  <c r="AC5" i="22"/>
  <c r="AC5" i="29"/>
  <c r="AG6" i="22"/>
  <c r="AG6" i="29"/>
  <c r="AK7" i="22"/>
  <c r="AK7" i="29"/>
  <c r="AC9" i="22"/>
  <c r="AC9" i="29"/>
  <c r="AC11" i="22"/>
  <c r="AC11" i="29"/>
  <c r="AO12" i="22"/>
  <c r="AO12" i="29"/>
  <c r="AC13" i="22"/>
  <c r="AC13" i="29"/>
  <c r="AK15" i="22"/>
  <c r="AK15" i="29"/>
  <c r="AG16" i="22"/>
  <c r="AG16" i="29"/>
  <c r="AS19" i="22"/>
  <c r="AS19" i="29"/>
  <c r="AG20" i="22"/>
  <c r="AG20" i="29"/>
  <c r="AE3" i="22"/>
  <c r="AE3" i="29"/>
  <c r="AF3" i="22"/>
  <c r="AF3" i="29"/>
  <c r="AN3" i="22"/>
  <c r="AN3" i="29"/>
  <c r="AB4" i="22"/>
  <c r="AB4" i="29"/>
  <c r="AJ4" i="22"/>
  <c r="AJ4" i="29"/>
  <c r="AR4" i="22"/>
  <c r="AR4" i="29"/>
  <c r="AF5" i="22"/>
  <c r="AF5" i="29"/>
  <c r="AN5" i="22"/>
  <c r="AN5" i="29"/>
  <c r="AB6" i="22"/>
  <c r="AB6" i="29"/>
  <c r="AJ6" i="22"/>
  <c r="AJ6" i="29"/>
  <c r="AR6" i="22"/>
  <c r="AR6" i="29"/>
  <c r="AF7" i="22"/>
  <c r="AF7" i="29"/>
  <c r="AN7" i="22"/>
  <c r="AN7" i="29"/>
  <c r="AB8" i="22"/>
  <c r="AB8" i="29"/>
  <c r="AJ8" i="22"/>
  <c r="AJ8" i="29"/>
  <c r="AR8" i="22"/>
  <c r="AR8" i="29"/>
  <c r="AF9" i="22"/>
  <c r="AF9" i="29"/>
  <c r="AN9" i="22"/>
  <c r="AN9" i="29"/>
  <c r="AB10" i="22"/>
  <c r="AB10" i="29"/>
  <c r="AJ10" i="22"/>
  <c r="AJ10" i="29"/>
  <c r="AR10" i="22"/>
  <c r="AR10" i="29"/>
  <c r="AF11" i="22"/>
  <c r="AF11" i="29"/>
  <c r="AN11" i="22"/>
  <c r="AN11" i="29"/>
  <c r="AB12" i="22"/>
  <c r="AB12" i="29"/>
  <c r="AJ12" i="22"/>
  <c r="AJ12" i="29"/>
  <c r="AR12" i="22"/>
  <c r="AR12" i="29"/>
  <c r="AF13" i="22"/>
  <c r="AF13" i="29"/>
  <c r="AN13" i="22"/>
  <c r="AN13" i="29"/>
  <c r="AB14" i="22"/>
  <c r="AB14" i="29"/>
  <c r="AJ14" i="22"/>
  <c r="AJ14" i="29"/>
  <c r="AR14" i="22"/>
  <c r="AR14" i="29"/>
  <c r="AF15" i="22"/>
  <c r="AF15" i="29"/>
  <c r="AN15" i="22"/>
  <c r="AN15" i="29"/>
  <c r="AB16" i="22"/>
  <c r="AB16" i="29"/>
  <c r="AJ16" i="22"/>
  <c r="AJ16" i="29"/>
  <c r="AR16" i="22"/>
  <c r="AR16" i="29"/>
  <c r="AF17" i="22"/>
  <c r="AF17" i="29"/>
  <c r="AN17" i="22"/>
  <c r="AN17" i="29"/>
  <c r="AB18" i="22"/>
  <c r="AB18" i="29"/>
  <c r="AJ18" i="22"/>
  <c r="AJ18" i="29"/>
  <c r="AR18" i="22"/>
  <c r="AR18" i="29"/>
  <c r="AF19" i="22"/>
  <c r="AF19" i="29"/>
  <c r="AN19" i="22"/>
  <c r="AN19" i="29"/>
  <c r="AB20" i="22"/>
  <c r="AB20" i="29"/>
  <c r="AJ20" i="22"/>
  <c r="AJ20" i="29"/>
  <c r="AR20" i="22"/>
  <c r="AR20" i="29"/>
  <c r="AY45" i="19"/>
  <c r="AF21" i="22"/>
  <c r="AF21" i="29"/>
  <c r="AN21" i="22"/>
  <c r="AN21" i="29"/>
  <c r="AD22" i="22"/>
  <c r="AD22" i="29"/>
  <c r="AL22" i="22"/>
  <c r="AL22" i="29"/>
  <c r="AA3" i="22"/>
  <c r="AA3" i="29"/>
  <c r="AO3" i="22"/>
  <c r="AO3" i="29"/>
  <c r="AC4" i="22"/>
  <c r="AC4" i="29"/>
  <c r="AK6" i="22"/>
  <c r="AK6" i="29"/>
  <c r="AG13" i="22"/>
  <c r="AG13" i="29"/>
  <c r="AG15" i="22"/>
  <c r="AG15" i="29"/>
  <c r="AS16" i="22"/>
  <c r="AS16" i="29"/>
  <c r="AG17" i="22"/>
  <c r="AG17" i="29"/>
  <c r="AS18" i="22"/>
  <c r="AS18" i="29"/>
  <c r="AC20" i="22"/>
  <c r="AC20" i="29"/>
  <c r="AO21" i="22"/>
  <c r="AO21" i="29"/>
  <c r="AA22" i="22"/>
  <c r="AA22" i="29"/>
  <c r="AO5" i="22"/>
  <c r="AO5" i="29"/>
  <c r="AG7" i="22"/>
  <c r="AG7" i="29"/>
  <c r="AK8" i="22"/>
  <c r="AK8" i="29"/>
  <c r="AG9" i="22"/>
  <c r="AG9" i="29"/>
  <c r="AK10" i="22"/>
  <c r="AK10" i="29"/>
  <c r="AO11" i="22"/>
  <c r="AO11" i="29"/>
  <c r="AK12" i="22"/>
  <c r="AK12" i="29"/>
  <c r="AC14" i="22"/>
  <c r="AC14" i="29"/>
  <c r="AC18" i="22"/>
  <c r="AC18" i="29"/>
  <c r="AO19" i="22"/>
  <c r="AO19" i="29"/>
  <c r="AS20" i="22"/>
  <c r="AS20" i="29"/>
  <c r="AZ45" i="19"/>
  <c r="AG21" i="22"/>
  <c r="AG21" i="29"/>
  <c r="AH3" i="22"/>
  <c r="AH3" i="29"/>
  <c r="AZ3" i="29"/>
  <c r="BA3" i="29"/>
  <c r="AU3" i="29"/>
  <c r="AV3" i="29"/>
  <c r="AY3" i="29"/>
  <c r="AP3" i="29"/>
  <c r="AT3" i="29"/>
  <c r="BB3" i="29"/>
  <c r="AW3" i="29"/>
  <c r="AX3" i="29"/>
  <c r="AD4" i="22"/>
  <c r="AD4" i="29"/>
  <c r="AL4" i="22"/>
  <c r="AL4" i="29"/>
  <c r="AH5" i="22"/>
  <c r="AH5" i="29"/>
  <c r="AP5" i="22"/>
  <c r="AT5" i="29"/>
  <c r="BB5" i="29"/>
  <c r="AP5" i="29"/>
  <c r="AX5" i="29"/>
  <c r="AD6" i="22"/>
  <c r="AD6" i="29"/>
  <c r="AL6" i="22"/>
  <c r="AL6" i="29"/>
  <c r="AH7" i="22"/>
  <c r="AH7" i="29"/>
  <c r="AP7" i="22"/>
  <c r="AT7" i="29"/>
  <c r="BB7" i="29"/>
  <c r="AP7" i="29"/>
  <c r="AX7" i="29"/>
  <c r="AD8" i="22"/>
  <c r="AD8" i="29"/>
  <c r="AL8" i="22"/>
  <c r="AL8" i="29"/>
  <c r="AH9" i="22"/>
  <c r="AH9" i="29"/>
  <c r="AP9" i="22"/>
  <c r="AT9" i="29"/>
  <c r="BB9" i="29"/>
  <c r="AP9" i="29"/>
  <c r="AX9" i="29"/>
  <c r="AD10" i="22"/>
  <c r="AD10" i="29"/>
  <c r="AL10" i="22"/>
  <c r="AL10" i="29"/>
  <c r="AH11" i="22"/>
  <c r="AH11" i="29"/>
  <c r="AP11" i="22"/>
  <c r="AT11" i="29"/>
  <c r="BB11" i="29"/>
  <c r="AP11" i="29"/>
  <c r="AX11" i="29"/>
  <c r="AD12" i="22"/>
  <c r="AD12" i="29"/>
  <c r="AL12" i="22"/>
  <c r="AL12" i="29"/>
  <c r="AH13" i="22"/>
  <c r="AH13" i="29"/>
  <c r="AP13" i="22"/>
  <c r="AT13" i="29"/>
  <c r="BB13" i="29"/>
  <c r="AP13" i="29"/>
  <c r="AX13" i="29"/>
  <c r="AD14" i="22"/>
  <c r="AD14" i="29"/>
  <c r="AL14" i="22"/>
  <c r="AL14" i="29"/>
  <c r="AH15" i="22"/>
  <c r="AH15" i="29"/>
  <c r="AP15" i="22"/>
  <c r="AT15" i="29"/>
  <c r="AP15" i="29"/>
  <c r="AX15" i="29"/>
  <c r="AD16" i="22"/>
  <c r="AD16" i="29"/>
  <c r="AL16" i="22"/>
  <c r="AL16" i="29"/>
  <c r="AH17" i="22"/>
  <c r="AH17" i="29"/>
  <c r="AP17" i="22"/>
  <c r="AT17" i="29"/>
  <c r="AP17" i="29"/>
  <c r="AD18" i="22"/>
  <c r="AD18" i="29"/>
  <c r="AL18" i="22"/>
  <c r="AL18" i="29"/>
  <c r="AH19" i="22"/>
  <c r="AH19" i="29"/>
  <c r="AP19" i="22"/>
  <c r="AT19" i="29"/>
  <c r="AP19" i="29"/>
  <c r="AD20" i="22"/>
  <c r="AD20" i="29"/>
  <c r="AL20" i="22"/>
  <c r="AL20" i="29"/>
  <c r="AH21" i="22"/>
  <c r="AH21" i="29"/>
  <c r="AP21" i="22"/>
  <c r="AP21" i="29"/>
  <c r="AF22" i="22"/>
  <c r="AF22" i="29"/>
  <c r="AN22" i="22"/>
  <c r="AN22" i="29"/>
  <c r="AC3" i="22"/>
  <c r="AC3" i="29"/>
  <c r="AK4" i="22"/>
  <c r="AK4" i="29"/>
  <c r="AC6" i="22"/>
  <c r="AC6" i="29"/>
  <c r="AO7" i="22"/>
  <c r="AO7" i="29"/>
  <c r="AC8" i="22"/>
  <c r="AC8" i="29"/>
  <c r="AO9" i="22"/>
  <c r="AO9" i="29"/>
  <c r="AS10" i="22"/>
  <c r="AS10" i="29"/>
  <c r="AG11" i="22"/>
  <c r="AG11" i="29"/>
  <c r="AO13" i="22"/>
  <c r="AO13" i="29"/>
  <c r="AS14" i="22"/>
  <c r="AS14" i="29"/>
  <c r="AO15" i="22"/>
  <c r="AO15" i="29"/>
  <c r="AK16" i="22"/>
  <c r="AK16" i="29"/>
  <c r="AO17" i="22"/>
  <c r="AO17" i="29"/>
  <c r="AK18" i="22"/>
  <c r="AK18" i="29"/>
  <c r="AG19" i="22"/>
  <c r="AG19" i="29"/>
  <c r="AK20" i="22"/>
  <c r="AK20" i="29"/>
  <c r="AE22" i="22"/>
  <c r="AE22" i="29"/>
  <c r="AI3" i="22"/>
  <c r="AI3" i="29"/>
  <c r="AQ3" i="22"/>
  <c r="AQ3" i="29"/>
  <c r="AX28" i="19"/>
  <c r="AE4" i="22"/>
  <c r="AE4" i="29"/>
  <c r="AM4" i="22"/>
  <c r="AM4" i="29"/>
  <c r="AA5" i="22"/>
  <c r="AA5" i="29"/>
  <c r="AI5" i="22"/>
  <c r="AI5" i="29"/>
  <c r="AQ5" i="22"/>
  <c r="AQ5" i="29"/>
  <c r="AE6" i="22"/>
  <c r="AE6" i="29"/>
  <c r="AM6" i="22"/>
  <c r="AM6" i="29"/>
  <c r="AA7" i="22"/>
  <c r="AA7" i="29"/>
  <c r="AI7" i="22"/>
  <c r="AI7" i="29"/>
  <c r="AQ7" i="22"/>
  <c r="AQ7" i="29"/>
  <c r="AE8" i="22"/>
  <c r="AE8" i="29"/>
  <c r="AM8" i="22"/>
  <c r="AM8" i="29"/>
  <c r="AA9" i="22"/>
  <c r="AA9" i="29"/>
  <c r="AI9" i="22"/>
  <c r="AI9" i="29"/>
  <c r="AQ9" i="22"/>
  <c r="AQ9" i="29"/>
  <c r="AE10" i="22"/>
  <c r="AE10" i="29"/>
  <c r="AM10" i="22"/>
  <c r="AM10" i="29"/>
  <c r="AA11" i="22"/>
  <c r="AA11" i="29"/>
  <c r="AI11" i="22"/>
  <c r="AI11" i="29"/>
  <c r="AQ11" i="22"/>
  <c r="AQ11" i="29"/>
  <c r="AE12" i="22"/>
  <c r="AE12" i="29"/>
  <c r="AM12" i="22"/>
  <c r="AM12" i="29"/>
  <c r="AA13" i="22"/>
  <c r="AA13" i="29"/>
  <c r="AI13" i="22"/>
  <c r="AI13" i="29"/>
  <c r="AQ13" i="29"/>
  <c r="AE14" i="22"/>
  <c r="AE14" i="29"/>
  <c r="AM14" i="22"/>
  <c r="AM14" i="29"/>
  <c r="AA15" i="22"/>
  <c r="AA15" i="29"/>
  <c r="AI15" i="22"/>
  <c r="AI15" i="29"/>
  <c r="AQ15" i="22"/>
  <c r="AQ15" i="29"/>
  <c r="AE16" i="22"/>
  <c r="AE16" i="29"/>
  <c r="AM16" i="22"/>
  <c r="AM16" i="29"/>
  <c r="AA17" i="22"/>
  <c r="AA17" i="29"/>
  <c r="AI17" i="22"/>
  <c r="AI17" i="29"/>
  <c r="AQ17" i="22"/>
  <c r="AQ17" i="29"/>
  <c r="AE18" i="22"/>
  <c r="AE18" i="29"/>
  <c r="AM18" i="22"/>
  <c r="AM18" i="29"/>
  <c r="AA19" i="22"/>
  <c r="AA19" i="29"/>
  <c r="AI19" i="22"/>
  <c r="AI19" i="29"/>
  <c r="AQ19" i="29"/>
  <c r="AE20" i="22"/>
  <c r="AE20" i="29"/>
  <c r="AM20" i="22"/>
  <c r="AM20" i="29"/>
  <c r="AA21" i="22"/>
  <c r="AA21" i="29"/>
  <c r="AI21" i="22"/>
  <c r="AI21" i="29"/>
  <c r="AQ21" i="22"/>
  <c r="AQ21" i="29"/>
  <c r="AX46" i="19"/>
  <c r="AG22" i="22"/>
  <c r="AG22" i="29"/>
  <c r="AO22" i="22"/>
  <c r="AO22" i="29"/>
  <c r="AG3" i="22"/>
  <c r="AG3" i="29"/>
  <c r="AS4" i="22"/>
  <c r="AS4" i="29"/>
  <c r="AG5" i="22"/>
  <c r="AG5" i="29"/>
  <c r="AS6" i="22"/>
  <c r="AS6" i="29"/>
  <c r="AS8" i="22"/>
  <c r="AS8" i="29"/>
  <c r="AC10" i="22"/>
  <c r="AC10" i="29"/>
  <c r="AC12" i="22"/>
  <c r="AC12" i="29"/>
  <c r="AS12" i="22"/>
  <c r="AS12" i="29"/>
  <c r="AK14" i="22"/>
  <c r="AK14" i="29"/>
  <c r="AC16" i="22"/>
  <c r="AC16" i="29"/>
  <c r="AM22" i="22"/>
  <c r="AM22" i="29"/>
  <c r="AB3" i="22"/>
  <c r="AB3" i="29"/>
  <c r="AJ3" i="22"/>
  <c r="AJ3" i="29"/>
  <c r="AR3" i="22"/>
  <c r="AR3" i="29"/>
  <c r="AY28" i="19"/>
  <c r="AF4" i="22"/>
  <c r="AF4" i="29"/>
  <c r="AN4" i="22"/>
  <c r="AN4" i="29"/>
  <c r="AB5" i="22"/>
  <c r="AB5" i="29"/>
  <c r="AJ5" i="22"/>
  <c r="AJ5" i="29"/>
  <c r="AR5" i="22"/>
  <c r="AR5" i="29"/>
  <c r="AF6" i="22"/>
  <c r="AF6" i="29"/>
  <c r="AN6" i="22"/>
  <c r="AN6" i="29"/>
  <c r="AB7" i="22"/>
  <c r="AB7" i="29"/>
  <c r="AJ7" i="22"/>
  <c r="AJ7" i="29"/>
  <c r="AR7" i="22"/>
  <c r="AR7" i="29"/>
  <c r="AF8" i="22"/>
  <c r="AF8" i="29"/>
  <c r="AN8" i="22"/>
  <c r="AN8" i="29"/>
  <c r="AB9" i="22"/>
  <c r="AB9" i="29"/>
  <c r="AJ9" i="22"/>
  <c r="AJ9" i="29"/>
  <c r="AR9" i="22"/>
  <c r="AR9" i="29"/>
  <c r="AF10" i="22"/>
  <c r="AF10" i="29"/>
  <c r="AN10" i="22"/>
  <c r="AN10" i="29"/>
  <c r="AB11" i="22"/>
  <c r="AB11" i="29"/>
  <c r="AJ11" i="22"/>
  <c r="AJ11" i="29"/>
  <c r="AR11" i="22"/>
  <c r="AR11" i="29"/>
  <c r="AF12" i="22"/>
  <c r="AF12" i="29"/>
  <c r="AN12" i="22"/>
  <c r="AN12" i="29"/>
  <c r="AB13" i="22"/>
  <c r="AB13" i="29"/>
  <c r="AJ13" i="22"/>
  <c r="AJ13" i="29"/>
  <c r="AR13" i="29"/>
  <c r="AF14" i="22"/>
  <c r="AF14" i="29"/>
  <c r="AN14" i="22"/>
  <c r="AN14" i="29"/>
  <c r="AB15" i="22"/>
  <c r="AB15" i="29"/>
  <c r="AJ15" i="22"/>
  <c r="AJ15" i="29"/>
  <c r="AR15" i="22"/>
  <c r="AR15" i="29"/>
  <c r="AF16" i="22"/>
  <c r="AF16" i="29"/>
  <c r="AN16" i="22"/>
  <c r="AN16" i="29"/>
  <c r="AB17" i="22"/>
  <c r="AB17" i="29"/>
  <c r="AJ17" i="22"/>
  <c r="AJ17" i="29"/>
  <c r="AR17" i="22"/>
  <c r="AR17" i="29"/>
  <c r="AF18" i="22"/>
  <c r="AF18" i="29"/>
  <c r="AN18" i="22"/>
  <c r="AN18" i="29"/>
  <c r="AB19" i="22"/>
  <c r="AB19" i="29"/>
  <c r="AJ19" i="22"/>
  <c r="AJ19" i="29"/>
  <c r="AR19" i="22"/>
  <c r="AR19" i="29"/>
  <c r="AF20" i="22"/>
  <c r="AF20" i="29"/>
  <c r="AN20" i="22"/>
  <c r="AN20" i="29"/>
  <c r="AB21" i="22"/>
  <c r="AB21" i="29"/>
  <c r="AJ21" i="22"/>
  <c r="AJ21" i="29"/>
  <c r="AR21" i="22"/>
  <c r="AR21" i="29"/>
  <c r="AY46" i="19"/>
  <c r="AH22" i="22"/>
  <c r="AH22" i="29"/>
  <c r="AP22" i="22"/>
  <c r="AP22" i="29"/>
  <c r="AO10" i="22"/>
  <c r="AO10" i="29"/>
  <c r="AK11" i="22"/>
  <c r="AK11" i="29"/>
  <c r="AG12" i="22"/>
  <c r="AG12" i="29"/>
  <c r="AS13" i="29"/>
  <c r="AC17" i="22"/>
  <c r="AC17" i="29"/>
  <c r="AG18" i="22"/>
  <c r="AG18" i="29"/>
  <c r="AO20" i="22"/>
  <c r="AO20" i="29"/>
  <c r="AC21" i="22"/>
  <c r="AC21" i="29"/>
  <c r="AJ3" i="26"/>
  <c r="AI28" i="26"/>
  <c r="AA4" i="26"/>
  <c r="Z29" i="26"/>
  <c r="AW10" i="26"/>
  <c r="AV35" i="26"/>
  <c r="AY11" i="26"/>
  <c r="AX36" i="26"/>
  <c r="AP38" i="26"/>
  <c r="AX44" i="26"/>
  <c r="AP39" i="26"/>
  <c r="AH46" i="26"/>
  <c r="AJ31" i="26"/>
  <c r="AP30" i="26"/>
  <c r="AR33" i="26"/>
  <c r="BI8" i="26"/>
  <c r="BI33" i="26" s="1"/>
  <c r="BI57" i="26" s="1"/>
  <c r="AP34" i="26"/>
  <c r="AR13" i="22"/>
  <c r="AQ19" i="22"/>
  <c r="AS13" i="22"/>
  <c r="AK46" i="19"/>
  <c r="AD21" i="22"/>
  <c r="AQ22" i="22"/>
  <c r="AQ13" i="22"/>
  <c r="AW28" i="19"/>
  <c r="AP3" i="22"/>
  <c r="AE70" i="19"/>
  <c r="AB24" i="25" s="1"/>
  <c r="I52" i="19"/>
  <c r="F6" i="25" s="1"/>
  <c r="Q52" i="19"/>
  <c r="N6" i="25" s="1"/>
  <c r="Y52" i="19"/>
  <c r="V6" i="25" s="1"/>
  <c r="AG52" i="19"/>
  <c r="AD6" i="25" s="1"/>
  <c r="AO52" i="19"/>
  <c r="AL6" i="25" s="1"/>
  <c r="L53" i="19"/>
  <c r="I7" i="25" s="1"/>
  <c r="T53" i="19"/>
  <c r="Q7" i="25" s="1"/>
  <c r="AB53" i="19"/>
  <c r="Y7" i="25" s="1"/>
  <c r="AJ53" i="19"/>
  <c r="AG7" i="25" s="1"/>
  <c r="AR53" i="19"/>
  <c r="AO7" i="25" s="1"/>
  <c r="G54" i="19"/>
  <c r="D8" i="25" s="1"/>
  <c r="G65" i="19"/>
  <c r="D19" i="25" s="1"/>
  <c r="G66" i="19"/>
  <c r="D20" i="25" s="1"/>
  <c r="Z66" i="19"/>
  <c r="W20" i="25" s="1"/>
  <c r="AH66" i="19"/>
  <c r="AE20" i="25" s="1"/>
  <c r="AP66" i="19"/>
  <c r="AM20" i="25" s="1"/>
  <c r="AS67" i="19"/>
  <c r="AP21" i="25" s="1"/>
  <c r="H68" i="19"/>
  <c r="E22" i="25" s="1"/>
  <c r="AI45" i="19"/>
  <c r="AQ45" i="19"/>
  <c r="K69" i="19"/>
  <c r="H23" i="25" s="1"/>
  <c r="N69" i="19"/>
  <c r="K23" i="25" s="1"/>
  <c r="S69" i="19"/>
  <c r="P23" i="25" s="1"/>
  <c r="V69" i="19"/>
  <c r="S23" i="25" s="1"/>
  <c r="AA69" i="19"/>
  <c r="X23" i="25" s="1"/>
  <c r="AI69" i="19"/>
  <c r="AF23" i="25" s="1"/>
  <c r="AQ69" i="19"/>
  <c r="AN23" i="25" s="1"/>
  <c r="AT69" i="19"/>
  <c r="G70" i="19"/>
  <c r="D24" i="25" s="1"/>
  <c r="J47" i="19"/>
  <c r="O70" i="19"/>
  <c r="L24" i="25" s="1"/>
  <c r="W70" i="19"/>
  <c r="T24" i="25" s="1"/>
  <c r="AF70" i="19"/>
  <c r="AC24" i="25" s="1"/>
  <c r="AQ70" i="19"/>
  <c r="AN24" i="25" s="1"/>
  <c r="AV70" i="19"/>
  <c r="AS24" i="25" s="1"/>
  <c r="K70" i="19"/>
  <c r="H24" i="25" s="1"/>
  <c r="S70" i="19"/>
  <c r="P24" i="25" s="1"/>
  <c r="AA70" i="19"/>
  <c r="X24" i="25" s="1"/>
  <c r="M68" i="19"/>
  <c r="J22" i="25" s="1"/>
  <c r="N67" i="19"/>
  <c r="K21" i="25" s="1"/>
  <c r="V67" i="19"/>
  <c r="S21" i="25" s="1"/>
  <c r="AD67" i="19"/>
  <c r="AA21" i="25" s="1"/>
  <c r="AL67" i="19"/>
  <c r="AI21" i="25" s="1"/>
  <c r="I68" i="19"/>
  <c r="F22" i="25" s="1"/>
  <c r="Q68" i="19"/>
  <c r="N22" i="25" s="1"/>
  <c r="H70" i="19"/>
  <c r="E24" i="25" s="1"/>
  <c r="P70" i="19"/>
  <c r="M24" i="25" s="1"/>
  <c r="X70" i="19"/>
  <c r="U24" i="25" s="1"/>
  <c r="AO70" i="19"/>
  <c r="AL24" i="25" s="1"/>
  <c r="M51" i="19"/>
  <c r="J5" i="25" s="1"/>
  <c r="U51" i="19"/>
  <c r="R5" i="25" s="1"/>
  <c r="AC51" i="19"/>
  <c r="Z5" i="25" s="1"/>
  <c r="AL51" i="19"/>
  <c r="AI5" i="25" s="1"/>
  <c r="AT51" i="19"/>
  <c r="AE51" i="19"/>
  <c r="AB5" i="25" s="1"/>
  <c r="N56" i="19"/>
  <c r="K10" i="25" s="1"/>
  <c r="V56" i="19"/>
  <c r="S10" i="25" s="1"/>
  <c r="AD56" i="19"/>
  <c r="AA10" i="25" s="1"/>
  <c r="AL56" i="19"/>
  <c r="AI10" i="25" s="1"/>
  <c r="AT56" i="19"/>
  <c r="I57" i="19"/>
  <c r="F11" i="25" s="1"/>
  <c r="Q57" i="19"/>
  <c r="N11" i="25" s="1"/>
  <c r="Y57" i="19"/>
  <c r="V11" i="25" s="1"/>
  <c r="AG57" i="19"/>
  <c r="AD11" i="25" s="1"/>
  <c r="AO57" i="19"/>
  <c r="AL11" i="25" s="1"/>
  <c r="L58" i="19"/>
  <c r="I12" i="25" s="1"/>
  <c r="T58" i="19"/>
  <c r="Q12" i="25" s="1"/>
  <c r="AB58" i="19"/>
  <c r="Y12" i="25" s="1"/>
  <c r="AJ58" i="19"/>
  <c r="AG12" i="25" s="1"/>
  <c r="AR58" i="19"/>
  <c r="AO12" i="25" s="1"/>
  <c r="G59" i="19"/>
  <c r="D13" i="25" s="1"/>
  <c r="O59" i="19"/>
  <c r="L13" i="25" s="1"/>
  <c r="W59" i="19"/>
  <c r="T13" i="25" s="1"/>
  <c r="AE59" i="19"/>
  <c r="AB13" i="25" s="1"/>
  <c r="AM59" i="19"/>
  <c r="AJ13" i="25" s="1"/>
  <c r="AU59" i="19"/>
  <c r="J60" i="19"/>
  <c r="G14" i="25" s="1"/>
  <c r="R60" i="19"/>
  <c r="O14" i="25" s="1"/>
  <c r="Z60" i="19"/>
  <c r="W14" i="25" s="1"/>
  <c r="AH60" i="19"/>
  <c r="AE14" i="25" s="1"/>
  <c r="AP60" i="19"/>
  <c r="AM14" i="25" s="1"/>
  <c r="N64" i="19"/>
  <c r="K18" i="25" s="1"/>
  <c r="V64" i="19"/>
  <c r="S18" i="25" s="1"/>
  <c r="AD64" i="19"/>
  <c r="AA18" i="25" s="1"/>
  <c r="AL64" i="19"/>
  <c r="AI18" i="25" s="1"/>
  <c r="AT64" i="19"/>
  <c r="I65" i="19"/>
  <c r="F19" i="25" s="1"/>
  <c r="Q65" i="19"/>
  <c r="N19" i="25" s="1"/>
  <c r="Y65" i="19"/>
  <c r="V19" i="25" s="1"/>
  <c r="AG65" i="19"/>
  <c r="AD19" i="25" s="1"/>
  <c r="AO65" i="19"/>
  <c r="AL19" i="25" s="1"/>
  <c r="L66" i="19"/>
  <c r="I20" i="25" s="1"/>
  <c r="T66" i="19"/>
  <c r="Q20" i="25" s="1"/>
  <c r="AB66" i="19"/>
  <c r="Y20" i="25" s="1"/>
  <c r="AJ66" i="19"/>
  <c r="AG20" i="25" s="1"/>
  <c r="AR66" i="19"/>
  <c r="AO20" i="25" s="1"/>
  <c r="G67" i="19"/>
  <c r="D21" i="25" s="1"/>
  <c r="O67" i="19"/>
  <c r="L21" i="25" s="1"/>
  <c r="W67" i="19"/>
  <c r="T21" i="25" s="1"/>
  <c r="AE67" i="19"/>
  <c r="AB21" i="25" s="1"/>
  <c r="AM67" i="19"/>
  <c r="AJ21" i="25" s="1"/>
  <c r="AH47" i="19"/>
  <c r="R51" i="19"/>
  <c r="O5" i="25" s="1"/>
  <c r="V52" i="19"/>
  <c r="S6" i="25" s="1"/>
  <c r="AT52" i="19"/>
  <c r="Y53" i="19"/>
  <c r="V7" i="25" s="1"/>
  <c r="AO53" i="19"/>
  <c r="AL7" i="25" s="1"/>
  <c r="AB54" i="19"/>
  <c r="Y8" i="25" s="1"/>
  <c r="AJ54" i="19"/>
  <c r="AG8" i="25" s="1"/>
  <c r="G55" i="19"/>
  <c r="D9" i="25" s="1"/>
  <c r="AU55" i="19"/>
  <c r="J56" i="19"/>
  <c r="G10" i="25" s="1"/>
  <c r="R56" i="19"/>
  <c r="O10" i="25" s="1"/>
  <c r="Z56" i="19"/>
  <c r="W10" i="25" s="1"/>
  <c r="AH56" i="19"/>
  <c r="AE10" i="25" s="1"/>
  <c r="AP56" i="19"/>
  <c r="AM10" i="25" s="1"/>
  <c r="M57" i="19"/>
  <c r="J11" i="25" s="1"/>
  <c r="U57" i="19"/>
  <c r="R11" i="25" s="1"/>
  <c r="AC57" i="19"/>
  <c r="Z11" i="25" s="1"/>
  <c r="AK57" i="19"/>
  <c r="AH11" i="25" s="1"/>
  <c r="AS57" i="19"/>
  <c r="AP11" i="25" s="1"/>
  <c r="H58" i="19"/>
  <c r="E12" i="25" s="1"/>
  <c r="P58" i="19"/>
  <c r="M12" i="25" s="1"/>
  <c r="X58" i="19"/>
  <c r="U12" i="25" s="1"/>
  <c r="AF58" i="19"/>
  <c r="AC12" i="25" s="1"/>
  <c r="AN58" i="19"/>
  <c r="AK12" i="25" s="1"/>
  <c r="AV58" i="19"/>
  <c r="K59" i="19"/>
  <c r="H13" i="25" s="1"/>
  <c r="S59" i="19"/>
  <c r="P13" i="25" s="1"/>
  <c r="AA59" i="19"/>
  <c r="X13" i="25" s="1"/>
  <c r="AI59" i="19"/>
  <c r="AF13" i="25" s="1"/>
  <c r="AQ59" i="19"/>
  <c r="AN13" i="25" s="1"/>
  <c r="N60" i="19"/>
  <c r="K14" i="25" s="1"/>
  <c r="V60" i="19"/>
  <c r="S14" i="25" s="1"/>
  <c r="AD60" i="19"/>
  <c r="AA14" i="25" s="1"/>
  <c r="AL60" i="19"/>
  <c r="AI14" i="25" s="1"/>
  <c r="AT60" i="19"/>
  <c r="I61" i="19"/>
  <c r="F15" i="25" s="1"/>
  <c r="Q61" i="19"/>
  <c r="N15" i="25" s="1"/>
  <c r="Y61" i="19"/>
  <c r="V15" i="25" s="1"/>
  <c r="AG61" i="19"/>
  <c r="AD15" i="25" s="1"/>
  <c r="AO61" i="19"/>
  <c r="AL15" i="25" s="1"/>
  <c r="L62" i="19"/>
  <c r="I16" i="25" s="1"/>
  <c r="T62" i="19"/>
  <c r="Q16" i="25" s="1"/>
  <c r="AB62" i="19"/>
  <c r="Y16" i="25" s="1"/>
  <c r="AJ62" i="19"/>
  <c r="AG16" i="25" s="1"/>
  <c r="G63" i="19"/>
  <c r="D17" i="25" s="1"/>
  <c r="J64" i="19"/>
  <c r="G18" i="25" s="1"/>
  <c r="N68" i="19"/>
  <c r="K22" i="25" s="1"/>
  <c r="V68" i="19"/>
  <c r="S22" i="25" s="1"/>
  <c r="AD68" i="19"/>
  <c r="AA22" i="25" s="1"/>
  <c r="AL68" i="19"/>
  <c r="AI22" i="25" s="1"/>
  <c r="I69" i="19"/>
  <c r="F23" i="25" s="1"/>
  <c r="Q69" i="19"/>
  <c r="N23" i="25" s="1"/>
  <c r="Y69" i="19"/>
  <c r="V23" i="25" s="1"/>
  <c r="AO69" i="19"/>
  <c r="AL23" i="25" s="1"/>
  <c r="M70" i="19"/>
  <c r="J24" i="25" s="1"/>
  <c r="U70" i="19"/>
  <c r="R24" i="25" s="1"/>
  <c r="AC70" i="19"/>
  <c r="Z24" i="25" s="1"/>
  <c r="AL70" i="19"/>
  <c r="AI24" i="25" s="1"/>
  <c r="AI51" i="19"/>
  <c r="AF5" i="25" s="1"/>
  <c r="N52" i="19"/>
  <c r="K6" i="25" s="1"/>
  <c r="AL52" i="19"/>
  <c r="AI6" i="25" s="1"/>
  <c r="Q53" i="19"/>
  <c r="N7" i="25" s="1"/>
  <c r="AG53" i="19"/>
  <c r="AD7" i="25" s="1"/>
  <c r="T54" i="19"/>
  <c r="Q8" i="25" s="1"/>
  <c r="AR54" i="19"/>
  <c r="AO8" i="25" s="1"/>
  <c r="L59" i="19"/>
  <c r="I13" i="25" s="1"/>
  <c r="T59" i="19"/>
  <c r="Q13" i="25" s="1"/>
  <c r="AB59" i="19"/>
  <c r="Y13" i="25" s="1"/>
  <c r="AJ59" i="19"/>
  <c r="AG13" i="25" s="1"/>
  <c r="AR59" i="19"/>
  <c r="AO13" i="25" s="1"/>
  <c r="G60" i="19"/>
  <c r="D14" i="25" s="1"/>
  <c r="O60" i="19"/>
  <c r="L14" i="25" s="1"/>
  <c r="W60" i="19"/>
  <c r="T14" i="25" s="1"/>
  <c r="AE60" i="19"/>
  <c r="AB14" i="25" s="1"/>
  <c r="AM60" i="19"/>
  <c r="AJ14" i="25" s="1"/>
  <c r="AU60" i="19"/>
  <c r="J61" i="19"/>
  <c r="G15" i="25" s="1"/>
  <c r="R61" i="19"/>
  <c r="O15" i="25" s="1"/>
  <c r="Z61" i="19"/>
  <c r="W15" i="25" s="1"/>
  <c r="AH61" i="19"/>
  <c r="AE15" i="25" s="1"/>
  <c r="AP61" i="19"/>
  <c r="AM15" i="25" s="1"/>
  <c r="N65" i="19"/>
  <c r="K19" i="25" s="1"/>
  <c r="V65" i="19"/>
  <c r="S19" i="25" s="1"/>
  <c r="AU70" i="19"/>
  <c r="AR24" i="25" s="1"/>
  <c r="J51" i="19"/>
  <c r="G5" i="25" s="1"/>
  <c r="AQ51" i="19"/>
  <c r="AN5" i="25" s="1"/>
  <c r="AD52" i="19"/>
  <c r="AA6" i="25" s="1"/>
  <c r="I53" i="19"/>
  <c r="F7" i="25" s="1"/>
  <c r="L54" i="19"/>
  <c r="I8" i="25" s="1"/>
  <c r="AN70" i="19"/>
  <c r="AK24" i="25" s="1"/>
  <c r="O54" i="19"/>
  <c r="L8" i="25" s="1"/>
  <c r="W54" i="19"/>
  <c r="T8" i="25" s="1"/>
  <c r="AE54" i="19"/>
  <c r="AB8" i="25" s="1"/>
  <c r="AM54" i="19"/>
  <c r="AJ8" i="25" s="1"/>
  <c r="AU54" i="19"/>
  <c r="J55" i="19"/>
  <c r="G9" i="25" s="1"/>
  <c r="R55" i="19"/>
  <c r="O9" i="25" s="1"/>
  <c r="Z55" i="19"/>
  <c r="W9" i="25" s="1"/>
  <c r="AH55" i="19"/>
  <c r="AE9" i="25" s="1"/>
  <c r="AI66" i="19"/>
  <c r="AF20" i="25" s="1"/>
  <c r="Y68" i="19"/>
  <c r="V22" i="25" s="1"/>
  <c r="AO68" i="19"/>
  <c r="AL22" i="25" s="1"/>
  <c r="L69" i="19"/>
  <c r="I23" i="25" s="1"/>
  <c r="T69" i="19"/>
  <c r="Q23" i="25" s="1"/>
  <c r="AJ69" i="19"/>
  <c r="AG23" i="25" s="1"/>
  <c r="AR69" i="19"/>
  <c r="AO23" i="25" s="1"/>
  <c r="AG70" i="19"/>
  <c r="AD24" i="25" s="1"/>
  <c r="AA68" i="19"/>
  <c r="X22" i="25" s="1"/>
  <c r="R47" i="19"/>
  <c r="L68" i="19"/>
  <c r="I22" i="25" s="1"/>
  <c r="T68" i="19"/>
  <c r="Q22" i="25" s="1"/>
  <c r="AB68" i="19"/>
  <c r="Y22" i="25" s="1"/>
  <c r="AJ68" i="19"/>
  <c r="AG22" i="25" s="1"/>
  <c r="AR68" i="19"/>
  <c r="AO22" i="25" s="1"/>
  <c r="AJ70" i="19"/>
  <c r="AG24" i="25" s="1"/>
  <c r="W51" i="19"/>
  <c r="T5" i="25" s="1"/>
  <c r="K52" i="19"/>
  <c r="H6" i="25" s="1"/>
  <c r="AI52" i="19"/>
  <c r="AF6" i="25" s="1"/>
  <c r="V53" i="19"/>
  <c r="S7" i="25" s="1"/>
  <c r="I54" i="19"/>
  <c r="F8" i="25" s="1"/>
  <c r="U68" i="19"/>
  <c r="R22" i="25" s="1"/>
  <c r="AC68" i="19"/>
  <c r="Z22" i="25" s="1"/>
  <c r="AK68" i="19"/>
  <c r="AH22" i="25" s="1"/>
  <c r="AS68" i="19"/>
  <c r="AP22" i="25" s="1"/>
  <c r="R64" i="19"/>
  <c r="O18" i="25" s="1"/>
  <c r="Z64" i="19"/>
  <c r="W18" i="25" s="1"/>
  <c r="AH64" i="19"/>
  <c r="AE18" i="25" s="1"/>
  <c r="AP64" i="19"/>
  <c r="AM18" i="25" s="1"/>
  <c r="M65" i="19"/>
  <c r="J19" i="25" s="1"/>
  <c r="U65" i="19"/>
  <c r="R19" i="25" s="1"/>
  <c r="AC65" i="19"/>
  <c r="Z19" i="25" s="1"/>
  <c r="H66" i="19"/>
  <c r="E20" i="25" s="1"/>
  <c r="P66" i="19"/>
  <c r="M20" i="25" s="1"/>
  <c r="X66" i="19"/>
  <c r="U20" i="25" s="1"/>
  <c r="AF43" i="19"/>
  <c r="AN43" i="19"/>
  <c r="AV43" i="19"/>
  <c r="S67" i="19"/>
  <c r="P21" i="25" s="1"/>
  <c r="AA67" i="19"/>
  <c r="X21" i="25" s="1"/>
  <c r="AQ67" i="19"/>
  <c r="AN21" i="25" s="1"/>
  <c r="AM52" i="19"/>
  <c r="AJ6" i="25" s="1"/>
  <c r="J53" i="19"/>
  <c r="G7" i="25" s="1"/>
  <c r="N57" i="19"/>
  <c r="K11" i="25" s="1"/>
  <c r="V57" i="19"/>
  <c r="S11" i="25" s="1"/>
  <c r="AD57" i="19"/>
  <c r="AA11" i="25" s="1"/>
  <c r="AL57" i="19"/>
  <c r="AI11" i="25" s="1"/>
  <c r="AT57" i="19"/>
  <c r="I58" i="19"/>
  <c r="F12" i="25" s="1"/>
  <c r="Q58" i="19"/>
  <c r="N12" i="25" s="1"/>
  <c r="Y58" i="19"/>
  <c r="V12" i="25" s="1"/>
  <c r="AG58" i="19"/>
  <c r="AD12" i="25" s="1"/>
  <c r="AO58" i="19"/>
  <c r="AL12" i="25" s="1"/>
  <c r="M62" i="19"/>
  <c r="J16" i="25" s="1"/>
  <c r="U62" i="19"/>
  <c r="R16" i="25" s="1"/>
  <c r="AC62" i="19"/>
  <c r="Z16" i="25" s="1"/>
  <c r="AK62" i="19"/>
  <c r="AH16" i="25" s="1"/>
  <c r="AS62" i="19"/>
  <c r="AP16" i="25" s="1"/>
  <c r="H63" i="19"/>
  <c r="E17" i="25" s="1"/>
  <c r="P63" i="19"/>
  <c r="M17" i="25" s="1"/>
  <c r="X63" i="19"/>
  <c r="U17" i="25" s="1"/>
  <c r="AF63" i="19"/>
  <c r="AC17" i="25" s="1"/>
  <c r="AD65" i="19"/>
  <c r="AA19" i="25" s="1"/>
  <c r="AL65" i="19"/>
  <c r="AI19" i="25" s="1"/>
  <c r="I66" i="19"/>
  <c r="F20" i="25" s="1"/>
  <c r="Q66" i="19"/>
  <c r="N20" i="25" s="1"/>
  <c r="Y66" i="19"/>
  <c r="V20" i="25" s="1"/>
  <c r="L67" i="19"/>
  <c r="I21" i="25" s="1"/>
  <c r="T67" i="19"/>
  <c r="Q21" i="25" s="1"/>
  <c r="AB67" i="19"/>
  <c r="Y21" i="25" s="1"/>
  <c r="AJ67" i="19"/>
  <c r="AG21" i="25" s="1"/>
  <c r="AR67" i="19"/>
  <c r="AO21" i="25" s="1"/>
  <c r="G68" i="19"/>
  <c r="D22" i="25" s="1"/>
  <c r="O68" i="19"/>
  <c r="L22" i="25" s="1"/>
  <c r="W68" i="19"/>
  <c r="T22" i="25" s="1"/>
  <c r="AE68" i="19"/>
  <c r="AB22" i="25" s="1"/>
  <c r="AM68" i="19"/>
  <c r="AJ22" i="25" s="1"/>
  <c r="J69" i="19"/>
  <c r="G23" i="25" s="1"/>
  <c r="R69" i="19"/>
  <c r="O23" i="25" s="1"/>
  <c r="Z69" i="19"/>
  <c r="W23" i="25" s="1"/>
  <c r="AH69" i="19"/>
  <c r="AE23" i="25" s="1"/>
  <c r="AP69" i="19"/>
  <c r="AM23" i="25" s="1"/>
  <c r="AM70" i="19"/>
  <c r="AJ24" i="25" s="1"/>
  <c r="AE52" i="19"/>
  <c r="AB6" i="25" s="1"/>
  <c r="AU52" i="19"/>
  <c r="R53" i="19"/>
  <c r="O7" i="25" s="1"/>
  <c r="Z53" i="19"/>
  <c r="W7" i="25" s="1"/>
  <c r="AH53" i="19"/>
  <c r="AE7" i="25" s="1"/>
  <c r="AP53" i="19"/>
  <c r="AM7" i="25" s="1"/>
  <c r="AP55" i="19"/>
  <c r="AM9" i="25" s="1"/>
  <c r="G62" i="19"/>
  <c r="D16" i="25" s="1"/>
  <c r="AA66" i="19"/>
  <c r="X20" i="25" s="1"/>
  <c r="AQ66" i="19"/>
  <c r="AN20" i="25" s="1"/>
  <c r="AB69" i="19"/>
  <c r="Y23" i="25" s="1"/>
  <c r="O51" i="19"/>
  <c r="L5" i="25" s="1"/>
  <c r="AN51" i="19"/>
  <c r="AK5" i="25" s="1"/>
  <c r="S52" i="19"/>
  <c r="P6" i="25" s="1"/>
  <c r="AQ52" i="19"/>
  <c r="AN6" i="25" s="1"/>
  <c r="AD53" i="19"/>
  <c r="AA7" i="25" s="1"/>
  <c r="AT53" i="19"/>
  <c r="Y54" i="19"/>
  <c r="V8" i="25" s="1"/>
  <c r="AO54" i="19"/>
  <c r="AL8" i="25" s="1"/>
  <c r="T55" i="19"/>
  <c r="Q9" i="25" s="1"/>
  <c r="AB55" i="19"/>
  <c r="Y9" i="25" s="1"/>
  <c r="AJ55" i="19"/>
  <c r="AG9" i="25" s="1"/>
  <c r="G56" i="19"/>
  <c r="D10" i="25" s="1"/>
  <c r="O56" i="19"/>
  <c r="L10" i="25" s="1"/>
  <c r="W56" i="19"/>
  <c r="T10" i="25" s="1"/>
  <c r="AE56" i="19"/>
  <c r="AB10" i="25" s="1"/>
  <c r="AM56" i="19"/>
  <c r="AJ10" i="25" s="1"/>
  <c r="AU56" i="19"/>
  <c r="J57" i="19"/>
  <c r="G11" i="25" s="1"/>
  <c r="R57" i="19"/>
  <c r="O11" i="25" s="1"/>
  <c r="Z57" i="19"/>
  <c r="W11" i="25" s="1"/>
  <c r="AH57" i="19"/>
  <c r="AE11" i="25" s="1"/>
  <c r="AP57" i="19"/>
  <c r="AM11" i="25" s="1"/>
  <c r="M58" i="19"/>
  <c r="J12" i="25" s="1"/>
  <c r="U58" i="19"/>
  <c r="R12" i="25" s="1"/>
  <c r="AC58" i="19"/>
  <c r="Z12" i="25" s="1"/>
  <c r="AK58" i="19"/>
  <c r="AH12" i="25" s="1"/>
  <c r="AS58" i="19"/>
  <c r="AP12" i="25" s="1"/>
  <c r="H59" i="19"/>
  <c r="E13" i="25" s="1"/>
  <c r="P59" i="19"/>
  <c r="M13" i="25" s="1"/>
  <c r="X59" i="19"/>
  <c r="U13" i="25" s="1"/>
  <c r="AF59" i="19"/>
  <c r="AC13" i="25" s="1"/>
  <c r="AN59" i="19"/>
  <c r="AK13" i="25" s="1"/>
  <c r="K60" i="19"/>
  <c r="H14" i="25" s="1"/>
  <c r="S60" i="19"/>
  <c r="P14" i="25" s="1"/>
  <c r="AA60" i="19"/>
  <c r="X14" i="25" s="1"/>
  <c r="AI60" i="19"/>
  <c r="AF14" i="25" s="1"/>
  <c r="AQ60" i="19"/>
  <c r="AN14" i="25" s="1"/>
  <c r="N61" i="19"/>
  <c r="K15" i="25" s="1"/>
  <c r="V61" i="19"/>
  <c r="S15" i="25" s="1"/>
  <c r="I62" i="19"/>
  <c r="F16" i="25" s="1"/>
  <c r="Q62" i="19"/>
  <c r="N16" i="25" s="1"/>
  <c r="Y62" i="19"/>
  <c r="V16" i="25" s="1"/>
  <c r="AG62" i="19"/>
  <c r="AD16" i="25" s="1"/>
  <c r="AO62" i="19"/>
  <c r="AL16" i="25" s="1"/>
  <c r="L63" i="19"/>
  <c r="I17" i="25" s="1"/>
  <c r="T63" i="19"/>
  <c r="Q17" i="25" s="1"/>
  <c r="AB63" i="19"/>
  <c r="Y17" i="25" s="1"/>
  <c r="G64" i="19"/>
  <c r="D18" i="25" s="1"/>
  <c r="O64" i="19"/>
  <c r="L18" i="25" s="1"/>
  <c r="W64" i="19"/>
  <c r="T18" i="25" s="1"/>
  <c r="J65" i="19"/>
  <c r="G19" i="25" s="1"/>
  <c r="Z65" i="19"/>
  <c r="W19" i="25" s="1"/>
  <c r="AH65" i="19"/>
  <c r="AE19" i="25" s="1"/>
  <c r="AP65" i="19"/>
  <c r="AM19" i="25" s="1"/>
  <c r="M66" i="19"/>
  <c r="J20" i="25" s="1"/>
  <c r="U66" i="19"/>
  <c r="R20" i="25" s="1"/>
  <c r="AC66" i="19"/>
  <c r="Z20" i="25" s="1"/>
  <c r="AK66" i="19"/>
  <c r="AH20" i="25" s="1"/>
  <c r="AS66" i="19"/>
  <c r="AP20" i="25" s="1"/>
  <c r="H67" i="19"/>
  <c r="E21" i="25" s="1"/>
  <c r="P67" i="19"/>
  <c r="M21" i="25" s="1"/>
  <c r="X67" i="19"/>
  <c r="U21" i="25" s="1"/>
  <c r="AF67" i="19"/>
  <c r="AC21" i="25" s="1"/>
  <c r="AN67" i="19"/>
  <c r="AK21" i="25" s="1"/>
  <c r="K68" i="19"/>
  <c r="H22" i="25" s="1"/>
  <c r="S68" i="19"/>
  <c r="P22" i="25" s="1"/>
  <c r="Z70" i="19"/>
  <c r="W24" i="25" s="1"/>
  <c r="AI47" i="19"/>
  <c r="G51" i="19"/>
  <c r="D5" i="25" s="1"/>
  <c r="AF51" i="19"/>
  <c r="AC5" i="25" s="1"/>
  <c r="AV51" i="19"/>
  <c r="AA52" i="19"/>
  <c r="X6" i="25" s="1"/>
  <c r="N53" i="19"/>
  <c r="K7" i="25" s="1"/>
  <c r="AL53" i="19"/>
  <c r="AI7" i="25" s="1"/>
  <c r="Q54" i="19"/>
  <c r="N8" i="25" s="1"/>
  <c r="AG54" i="19"/>
  <c r="AD8" i="25" s="1"/>
  <c r="L55" i="19"/>
  <c r="I9" i="25" s="1"/>
  <c r="AR55" i="19"/>
  <c r="AO9" i="25" s="1"/>
  <c r="AG44" i="19"/>
  <c r="AO44" i="19"/>
  <c r="G69" i="19"/>
  <c r="D23" i="25" s="1"/>
  <c r="O69" i="19"/>
  <c r="L23" i="25" s="1"/>
  <c r="R42" i="19"/>
  <c r="R65" i="19"/>
  <c r="O19" i="25" s="1"/>
  <c r="AW52" i="19"/>
  <c r="M56" i="19"/>
  <c r="J10" i="25" s="1"/>
  <c r="U56" i="19"/>
  <c r="R10" i="25" s="1"/>
  <c r="AC56" i="19"/>
  <c r="Z10" i="25" s="1"/>
  <c r="AW54" i="19"/>
  <c r="AT38" i="19"/>
  <c r="AT61" i="19"/>
  <c r="AE41" i="19"/>
  <c r="AE64" i="19"/>
  <c r="AB18" i="25" s="1"/>
  <c r="AG45" i="19"/>
  <c r="AG68" i="19"/>
  <c r="AD22" i="25" s="1"/>
  <c r="AD28" i="19"/>
  <c r="Z51" i="19"/>
  <c r="W5" i="25" s="1"/>
  <c r="S51" i="19"/>
  <c r="P5" i="25" s="1"/>
  <c r="AR51" i="19"/>
  <c r="AO5" i="25" s="1"/>
  <c r="N51" i="19"/>
  <c r="K5" i="25" s="1"/>
  <c r="V51" i="19"/>
  <c r="S5" i="25" s="1"/>
  <c r="AM51" i="19"/>
  <c r="AJ5" i="25" s="1"/>
  <c r="AU51" i="19"/>
  <c r="J52" i="19"/>
  <c r="G6" i="25" s="1"/>
  <c r="R52" i="19"/>
  <c r="O6" i="25" s="1"/>
  <c r="Z52" i="19"/>
  <c r="W6" i="25" s="1"/>
  <c r="AH52" i="19"/>
  <c r="AE6" i="25" s="1"/>
  <c r="AP52" i="19"/>
  <c r="AM6" i="25" s="1"/>
  <c r="M53" i="19"/>
  <c r="J7" i="25" s="1"/>
  <c r="U53" i="19"/>
  <c r="R7" i="25" s="1"/>
  <c r="AC53" i="19"/>
  <c r="Z7" i="25" s="1"/>
  <c r="AK53" i="19"/>
  <c r="AH7" i="25" s="1"/>
  <c r="AS53" i="19"/>
  <c r="AP7" i="25" s="1"/>
  <c r="H54" i="19"/>
  <c r="E8" i="25" s="1"/>
  <c r="P54" i="19"/>
  <c r="M8" i="25" s="1"/>
  <c r="X54" i="19"/>
  <c r="U8" i="25" s="1"/>
  <c r="AF54" i="19"/>
  <c r="AC8" i="25" s="1"/>
  <c r="AN54" i="19"/>
  <c r="AK8" i="25" s="1"/>
  <c r="AV54" i="19"/>
  <c r="K55" i="19"/>
  <c r="H9" i="25" s="1"/>
  <c r="S55" i="19"/>
  <c r="P9" i="25" s="1"/>
  <c r="AA55" i="19"/>
  <c r="X9" i="25" s="1"/>
  <c r="AI55" i="19"/>
  <c r="AF9" i="25" s="1"/>
  <c r="AQ55" i="19"/>
  <c r="AN9" i="25" s="1"/>
  <c r="AW68" i="19"/>
  <c r="AT22" i="25" s="1"/>
  <c r="P51" i="19"/>
  <c r="M5" i="25" s="1"/>
  <c r="AG51" i="19"/>
  <c r="AD5" i="25" s="1"/>
  <c r="L52" i="19"/>
  <c r="I6" i="25" s="1"/>
  <c r="AB52" i="19"/>
  <c r="Y6" i="25" s="1"/>
  <c r="AR29" i="19"/>
  <c r="AR52" i="19"/>
  <c r="AO6" i="25" s="1"/>
  <c r="O53" i="19"/>
  <c r="L7" i="25" s="1"/>
  <c r="W53" i="19"/>
  <c r="T7" i="25" s="1"/>
  <c r="AM53" i="19"/>
  <c r="AJ7" i="25" s="1"/>
  <c r="J54" i="19"/>
  <c r="G8" i="25" s="1"/>
  <c r="R54" i="19"/>
  <c r="O8" i="25" s="1"/>
  <c r="Z54" i="19"/>
  <c r="W8" i="25" s="1"/>
  <c r="AH54" i="19"/>
  <c r="AE8" i="25" s="1"/>
  <c r="AP54" i="19"/>
  <c r="AM8" i="25" s="1"/>
  <c r="M55" i="19"/>
  <c r="J9" i="25" s="1"/>
  <c r="U55" i="19"/>
  <c r="R9" i="25" s="1"/>
  <c r="AC55" i="19"/>
  <c r="Z9" i="25" s="1"/>
  <c r="AK55" i="19"/>
  <c r="AH9" i="25" s="1"/>
  <c r="AS55" i="19"/>
  <c r="AP9" i="25" s="1"/>
  <c r="H56" i="19"/>
  <c r="E10" i="25" s="1"/>
  <c r="P56" i="19"/>
  <c r="M10" i="25" s="1"/>
  <c r="X56" i="19"/>
  <c r="U10" i="25" s="1"/>
  <c r="AF56" i="19"/>
  <c r="AC10" i="25" s="1"/>
  <c r="AN56" i="19"/>
  <c r="AK10" i="25" s="1"/>
  <c r="AV56" i="19"/>
  <c r="K57" i="19"/>
  <c r="H11" i="25" s="1"/>
  <c r="S57" i="19"/>
  <c r="P11" i="25" s="1"/>
  <c r="AA57" i="19"/>
  <c r="X11" i="25" s="1"/>
  <c r="AI57" i="19"/>
  <c r="AF11" i="25" s="1"/>
  <c r="AQ57" i="19"/>
  <c r="AN11" i="25" s="1"/>
  <c r="N58" i="19"/>
  <c r="K12" i="25" s="1"/>
  <c r="V58" i="19"/>
  <c r="S12" i="25" s="1"/>
  <c r="AD58" i="19"/>
  <c r="AA12" i="25" s="1"/>
  <c r="AL58" i="19"/>
  <c r="AI12" i="25" s="1"/>
  <c r="AT58" i="19"/>
  <c r="I59" i="19"/>
  <c r="F13" i="25" s="1"/>
  <c r="Q36" i="19"/>
  <c r="Q59" i="19"/>
  <c r="N13" i="25" s="1"/>
  <c r="Y36" i="19"/>
  <c r="Y59" i="19"/>
  <c r="V13" i="25" s="1"/>
  <c r="AG36" i="19"/>
  <c r="AG59" i="19"/>
  <c r="AD13" i="25" s="1"/>
  <c r="AO36" i="19"/>
  <c r="AO59" i="19"/>
  <c r="AL13" i="25" s="1"/>
  <c r="AW59" i="19"/>
  <c r="L37" i="19"/>
  <c r="L60" i="19"/>
  <c r="I14" i="25" s="1"/>
  <c r="T37" i="19"/>
  <c r="T60" i="19"/>
  <c r="Q14" i="25" s="1"/>
  <c r="G61" i="19"/>
  <c r="D15" i="25" s="1"/>
  <c r="I67" i="19"/>
  <c r="F21" i="25" s="1"/>
  <c r="Q67" i="19"/>
  <c r="N21" i="25" s="1"/>
  <c r="Y67" i="19"/>
  <c r="V21" i="25" s="1"/>
  <c r="M69" i="19"/>
  <c r="J23" i="25" s="1"/>
  <c r="U69" i="19"/>
  <c r="R23" i="25" s="1"/>
  <c r="AC69" i="19"/>
  <c r="Z23" i="25" s="1"/>
  <c r="AK69" i="19"/>
  <c r="AH23" i="25" s="1"/>
  <c r="AS69" i="19"/>
  <c r="AP23" i="25" s="1"/>
  <c r="I70" i="19"/>
  <c r="F24" i="25" s="1"/>
  <c r="Q70" i="19"/>
  <c r="N24" i="25" s="1"/>
  <c r="Y70" i="19"/>
  <c r="V24" i="25" s="1"/>
  <c r="AP70" i="19"/>
  <c r="AM24" i="25" s="1"/>
  <c r="AV59" i="19"/>
  <c r="AL38" i="19"/>
  <c r="AL61" i="19"/>
  <c r="AI15" i="25" s="1"/>
  <c r="AR40" i="19"/>
  <c r="AR63" i="19"/>
  <c r="AO17" i="25" s="1"/>
  <c r="AU64" i="19"/>
  <c r="H51" i="19"/>
  <c r="E5" i="25" s="1"/>
  <c r="X51" i="19"/>
  <c r="U5" i="25" s="1"/>
  <c r="AO51" i="19"/>
  <c r="AL5" i="25" s="1"/>
  <c r="AW51" i="19"/>
  <c r="T52" i="19"/>
  <c r="Q6" i="25" s="1"/>
  <c r="AJ29" i="19"/>
  <c r="AJ52" i="19"/>
  <c r="AG6" i="25" s="1"/>
  <c r="G53" i="19"/>
  <c r="D7" i="25" s="1"/>
  <c r="AE53" i="19"/>
  <c r="AB7" i="25" s="1"/>
  <c r="AU53" i="19"/>
  <c r="I51" i="19"/>
  <c r="F5" i="25" s="1"/>
  <c r="Q51" i="19"/>
  <c r="N5" i="25" s="1"/>
  <c r="Y51" i="19"/>
  <c r="V5" i="25" s="1"/>
  <c r="AH51" i="19"/>
  <c r="AE5" i="25" s="1"/>
  <c r="AP51" i="19"/>
  <c r="AM5" i="25" s="1"/>
  <c r="M52" i="19"/>
  <c r="J6" i="25" s="1"/>
  <c r="U52" i="19"/>
  <c r="R6" i="25" s="1"/>
  <c r="AC52" i="19"/>
  <c r="Z6" i="25" s="1"/>
  <c r="AK52" i="19"/>
  <c r="AH6" i="25" s="1"/>
  <c r="AS52" i="19"/>
  <c r="AP6" i="25" s="1"/>
  <c r="H53" i="19"/>
  <c r="E7" i="25" s="1"/>
  <c r="P53" i="19"/>
  <c r="M7" i="25" s="1"/>
  <c r="X53" i="19"/>
  <c r="U7" i="25" s="1"/>
  <c r="AF53" i="19"/>
  <c r="AC7" i="25" s="1"/>
  <c r="AN53" i="19"/>
  <c r="AK7" i="25" s="1"/>
  <c r="AV53" i="19"/>
  <c r="K54" i="19"/>
  <c r="H8" i="25" s="1"/>
  <c r="S54" i="19"/>
  <c r="P8" i="25" s="1"/>
  <c r="AA54" i="19"/>
  <c r="X8" i="25" s="1"/>
  <c r="AI54" i="19"/>
  <c r="AF8" i="25" s="1"/>
  <c r="AQ54" i="19"/>
  <c r="AN8" i="25" s="1"/>
  <c r="N55" i="19"/>
  <c r="K9" i="25" s="1"/>
  <c r="V55" i="19"/>
  <c r="S9" i="25" s="1"/>
  <c r="AD55" i="19"/>
  <c r="AA9" i="25" s="1"/>
  <c r="AL55" i="19"/>
  <c r="AI9" i="25" s="1"/>
  <c r="AT55" i="19"/>
  <c r="I56" i="19"/>
  <c r="F10" i="25" s="1"/>
  <c r="Q56" i="19"/>
  <c r="N10" i="25" s="1"/>
  <c r="Y56" i="19"/>
  <c r="V10" i="25" s="1"/>
  <c r="AG56" i="19"/>
  <c r="AD10" i="25" s="1"/>
  <c r="AO56" i="19"/>
  <c r="AL10" i="25" s="1"/>
  <c r="AW56" i="19"/>
  <c r="L57" i="19"/>
  <c r="I11" i="25" s="1"/>
  <c r="T57" i="19"/>
  <c r="Q11" i="25" s="1"/>
  <c r="G58" i="19"/>
  <c r="D12" i="25" s="1"/>
  <c r="AW53" i="19"/>
  <c r="O32" i="19"/>
  <c r="O55" i="19"/>
  <c r="L9" i="25" s="1"/>
  <c r="W32" i="19"/>
  <c r="W55" i="19"/>
  <c r="T9" i="25" s="1"/>
  <c r="AE32" i="19"/>
  <c r="AE55" i="19"/>
  <c r="AB9" i="25" s="1"/>
  <c r="AM32" i="19"/>
  <c r="AM55" i="19"/>
  <c r="AJ9" i="25" s="1"/>
  <c r="AV67" i="19"/>
  <c r="K51" i="19"/>
  <c r="H5" i="25" s="1"/>
  <c r="AJ51" i="19"/>
  <c r="AG5" i="25" s="1"/>
  <c r="G52" i="19"/>
  <c r="D6" i="25" s="1"/>
  <c r="W52" i="19"/>
  <c r="T6" i="25" s="1"/>
  <c r="M54" i="19"/>
  <c r="J8" i="25" s="1"/>
  <c r="U54" i="19"/>
  <c r="R8" i="25" s="1"/>
  <c r="AC54" i="19"/>
  <c r="Z8" i="25" s="1"/>
  <c r="AK54" i="19"/>
  <c r="AH8" i="25" s="1"/>
  <c r="AS54" i="19"/>
  <c r="AP8" i="25" s="1"/>
  <c r="H55" i="19"/>
  <c r="E9" i="25" s="1"/>
  <c r="P55" i="19"/>
  <c r="M9" i="25" s="1"/>
  <c r="X55" i="19"/>
  <c r="U9" i="25" s="1"/>
  <c r="AF55" i="19"/>
  <c r="AC9" i="25" s="1"/>
  <c r="AN55" i="19"/>
  <c r="AK9" i="25" s="1"/>
  <c r="AV55" i="19"/>
  <c r="K56" i="19"/>
  <c r="H10" i="25" s="1"/>
  <c r="S56" i="19"/>
  <c r="P10" i="25" s="1"/>
  <c r="AA56" i="19"/>
  <c r="X10" i="25" s="1"/>
  <c r="AI56" i="19"/>
  <c r="AF10" i="25" s="1"/>
  <c r="AQ56" i="19"/>
  <c r="AN10" i="25" s="1"/>
  <c r="AW58" i="19"/>
  <c r="AD38" i="19"/>
  <c r="AD61" i="19"/>
  <c r="AA15" i="25" s="1"/>
  <c r="AW62" i="19"/>
  <c r="AJ40" i="19"/>
  <c r="AJ63" i="19"/>
  <c r="AG17" i="25" s="1"/>
  <c r="AM41" i="19"/>
  <c r="AM64" i="19"/>
  <c r="AJ18" i="25" s="1"/>
  <c r="AA51" i="19"/>
  <c r="X5" i="25" s="1"/>
  <c r="O52" i="19"/>
  <c r="L6" i="25" s="1"/>
  <c r="L51" i="19"/>
  <c r="I5" i="25" s="1"/>
  <c r="T51" i="19"/>
  <c r="Q5" i="25" s="1"/>
  <c r="AB51" i="19"/>
  <c r="Y5" i="25" s="1"/>
  <c r="AK51" i="19"/>
  <c r="AH5" i="25" s="1"/>
  <c r="AS51" i="19"/>
  <c r="AP5" i="25" s="1"/>
  <c r="H52" i="19"/>
  <c r="E6" i="25" s="1"/>
  <c r="P52" i="19"/>
  <c r="M6" i="25" s="1"/>
  <c r="X52" i="19"/>
  <c r="U6" i="25" s="1"/>
  <c r="AF52" i="19"/>
  <c r="AC6" i="25" s="1"/>
  <c r="AN52" i="19"/>
  <c r="AK6" i="25" s="1"/>
  <c r="AV52" i="19"/>
  <c r="K53" i="19"/>
  <c r="H7" i="25" s="1"/>
  <c r="S53" i="19"/>
  <c r="P7" i="25" s="1"/>
  <c r="AA53" i="19"/>
  <c r="X7" i="25" s="1"/>
  <c r="AI53" i="19"/>
  <c r="AF7" i="25" s="1"/>
  <c r="AQ53" i="19"/>
  <c r="AN7" i="25" s="1"/>
  <c r="N54" i="19"/>
  <c r="K8" i="25" s="1"/>
  <c r="V54" i="19"/>
  <c r="S8" i="25" s="1"/>
  <c r="AD54" i="19"/>
  <c r="AA8" i="25" s="1"/>
  <c r="AL54" i="19"/>
  <c r="AI8" i="25" s="1"/>
  <c r="AT54" i="19"/>
  <c r="I55" i="19"/>
  <c r="F9" i="25" s="1"/>
  <c r="Q55" i="19"/>
  <c r="N9" i="25" s="1"/>
  <c r="Y55" i="19"/>
  <c r="V9" i="25" s="1"/>
  <c r="AG55" i="19"/>
  <c r="AD9" i="25" s="1"/>
  <c r="AO55" i="19"/>
  <c r="AL9" i="25" s="1"/>
  <c r="AW55" i="19"/>
  <c r="L56" i="19"/>
  <c r="I10" i="25" s="1"/>
  <c r="T56" i="19"/>
  <c r="Q10" i="25" s="1"/>
  <c r="AB56" i="19"/>
  <c r="Y10" i="25" s="1"/>
  <c r="AJ56" i="19"/>
  <c r="AG10" i="25" s="1"/>
  <c r="AR56" i="19"/>
  <c r="AO10" i="25" s="1"/>
  <c r="G57" i="19"/>
  <c r="D11" i="25" s="1"/>
  <c r="O57" i="19"/>
  <c r="L11" i="25" s="1"/>
  <c r="W57" i="19"/>
  <c r="T11" i="25" s="1"/>
  <c r="AE57" i="19"/>
  <c r="AB11" i="25" s="1"/>
  <c r="AM57" i="19"/>
  <c r="AJ11" i="25" s="1"/>
  <c r="AU57" i="19"/>
  <c r="J58" i="19"/>
  <c r="G12" i="25" s="1"/>
  <c r="R58" i="19"/>
  <c r="O12" i="25" s="1"/>
  <c r="Z58" i="19"/>
  <c r="W12" i="25" s="1"/>
  <c r="AH58" i="19"/>
  <c r="AE12" i="25" s="1"/>
  <c r="AP58" i="19"/>
  <c r="AM12" i="25" s="1"/>
  <c r="AB37" i="19"/>
  <c r="AB60" i="19"/>
  <c r="Y14" i="25" s="1"/>
  <c r="AJ37" i="19"/>
  <c r="AJ60" i="19"/>
  <c r="AG14" i="25" s="1"/>
  <c r="AR37" i="19"/>
  <c r="AR60" i="19"/>
  <c r="AO14" i="25" s="1"/>
  <c r="O61" i="19"/>
  <c r="L15" i="25" s="1"/>
  <c r="W61" i="19"/>
  <c r="T15" i="25" s="1"/>
  <c r="AE61" i="19"/>
  <c r="AB15" i="25" s="1"/>
  <c r="AM61" i="19"/>
  <c r="AJ15" i="25" s="1"/>
  <c r="AU61" i="19"/>
  <c r="J62" i="19"/>
  <c r="G16" i="25" s="1"/>
  <c r="R62" i="19"/>
  <c r="O16" i="25" s="1"/>
  <c r="Z62" i="19"/>
  <c r="W16" i="25" s="1"/>
  <c r="AH62" i="19"/>
  <c r="AE16" i="25" s="1"/>
  <c r="AP62" i="19"/>
  <c r="AM16" i="25" s="1"/>
  <c r="M63" i="19"/>
  <c r="J17" i="25" s="1"/>
  <c r="U63" i="19"/>
  <c r="R17" i="25" s="1"/>
  <c r="AC63" i="19"/>
  <c r="Z17" i="25" s="1"/>
  <c r="AK63" i="19"/>
  <c r="AH17" i="25" s="1"/>
  <c r="AS63" i="19"/>
  <c r="AP17" i="25" s="1"/>
  <c r="H64" i="19"/>
  <c r="E18" i="25" s="1"/>
  <c r="P64" i="19"/>
  <c r="M18" i="25" s="1"/>
  <c r="X64" i="19"/>
  <c r="U18" i="25" s="1"/>
  <c r="AF64" i="19"/>
  <c r="AC18" i="25" s="1"/>
  <c r="AN64" i="19"/>
  <c r="AK18" i="25" s="1"/>
  <c r="AV64" i="19"/>
  <c r="K65" i="19"/>
  <c r="H19" i="25" s="1"/>
  <c r="S65" i="19"/>
  <c r="P19" i="25" s="1"/>
  <c r="AA65" i="19"/>
  <c r="X19" i="25" s="1"/>
  <c r="AI65" i="19"/>
  <c r="AF19" i="25" s="1"/>
  <c r="AQ65" i="19"/>
  <c r="AN19" i="25" s="1"/>
  <c r="N66" i="19"/>
  <c r="K20" i="25" s="1"/>
  <c r="V66" i="19"/>
  <c r="S20" i="25" s="1"/>
  <c r="AD66" i="19"/>
  <c r="AA20" i="25" s="1"/>
  <c r="AL66" i="19"/>
  <c r="AI20" i="25" s="1"/>
  <c r="AT66" i="19"/>
  <c r="J68" i="19"/>
  <c r="G22" i="25" s="1"/>
  <c r="R68" i="19"/>
  <c r="O22" i="25" s="1"/>
  <c r="Z68" i="19"/>
  <c r="W22" i="25" s="1"/>
  <c r="AH45" i="19"/>
  <c r="AH68" i="19"/>
  <c r="AE22" i="25" s="1"/>
  <c r="AP45" i="19"/>
  <c r="AP68" i="19"/>
  <c r="AM22" i="25" s="1"/>
  <c r="R70" i="19"/>
  <c r="O24" i="25" s="1"/>
  <c r="AW69" i="19"/>
  <c r="AG67" i="19"/>
  <c r="AD21" i="25" s="1"/>
  <c r="AB57" i="19"/>
  <c r="Y11" i="25" s="1"/>
  <c r="AJ57" i="19"/>
  <c r="AG11" i="25" s="1"/>
  <c r="AR57" i="19"/>
  <c r="AO11" i="25" s="1"/>
  <c r="O58" i="19"/>
  <c r="L12" i="25" s="1"/>
  <c r="W58" i="19"/>
  <c r="T12" i="25" s="1"/>
  <c r="AE58" i="19"/>
  <c r="AB12" i="25" s="1"/>
  <c r="AM58" i="19"/>
  <c r="AJ12" i="25" s="1"/>
  <c r="AU58" i="19"/>
  <c r="J59" i="19"/>
  <c r="G13" i="25" s="1"/>
  <c r="R59" i="19"/>
  <c r="O13" i="25" s="1"/>
  <c r="Z59" i="19"/>
  <c r="W13" i="25" s="1"/>
  <c r="AH59" i="19"/>
  <c r="AE13" i="25" s="1"/>
  <c r="AP59" i="19"/>
  <c r="AM13" i="25" s="1"/>
  <c r="M60" i="19"/>
  <c r="J14" i="25" s="1"/>
  <c r="U60" i="19"/>
  <c r="R14" i="25" s="1"/>
  <c r="AC60" i="19"/>
  <c r="Z14" i="25" s="1"/>
  <c r="AK60" i="19"/>
  <c r="AH14" i="25" s="1"/>
  <c r="AS60" i="19"/>
  <c r="AP14" i="25" s="1"/>
  <c r="H61" i="19"/>
  <c r="E15" i="25" s="1"/>
  <c r="P61" i="19"/>
  <c r="M15" i="25" s="1"/>
  <c r="X61" i="19"/>
  <c r="U15" i="25" s="1"/>
  <c r="AF61" i="19"/>
  <c r="AC15" i="25" s="1"/>
  <c r="AN61" i="19"/>
  <c r="AK15" i="25" s="1"/>
  <c r="AV61" i="19"/>
  <c r="K62" i="19"/>
  <c r="H16" i="25" s="1"/>
  <c r="S62" i="19"/>
  <c r="P16" i="25" s="1"/>
  <c r="AA62" i="19"/>
  <c r="X16" i="25" s="1"/>
  <c r="AI62" i="19"/>
  <c r="AF16" i="25" s="1"/>
  <c r="AQ62" i="19"/>
  <c r="AN16" i="25" s="1"/>
  <c r="N63" i="19"/>
  <c r="K17" i="25" s="1"/>
  <c r="V63" i="19"/>
  <c r="S17" i="25" s="1"/>
  <c r="AD40" i="19"/>
  <c r="AD63" i="19"/>
  <c r="AA17" i="25" s="1"/>
  <c r="AL40" i="19"/>
  <c r="AL63" i="19"/>
  <c r="AI17" i="25" s="1"/>
  <c r="AT40" i="19"/>
  <c r="AT63" i="19"/>
  <c r="I64" i="19"/>
  <c r="F18" i="25" s="1"/>
  <c r="Q64" i="19"/>
  <c r="N18" i="25" s="1"/>
  <c r="Y64" i="19"/>
  <c r="V18" i="25" s="1"/>
  <c r="AG41" i="19"/>
  <c r="AG64" i="19"/>
  <c r="AD18" i="25" s="1"/>
  <c r="AO41" i="19"/>
  <c r="AO64" i="19"/>
  <c r="AL18" i="25" s="1"/>
  <c r="AW64" i="19"/>
  <c r="L65" i="19"/>
  <c r="I19" i="25" s="1"/>
  <c r="T65" i="19"/>
  <c r="Q19" i="25" s="1"/>
  <c r="AB65" i="19"/>
  <c r="Y19" i="25" s="1"/>
  <c r="AJ42" i="19"/>
  <c r="AJ65" i="19"/>
  <c r="AG19" i="25" s="1"/>
  <c r="AR42" i="19"/>
  <c r="AR65" i="19"/>
  <c r="AO19" i="25" s="1"/>
  <c r="O43" i="19"/>
  <c r="O66" i="19"/>
  <c r="L20" i="25" s="1"/>
  <c r="W43" i="19"/>
  <c r="W66" i="19"/>
  <c r="T20" i="25" s="1"/>
  <c r="AE43" i="19"/>
  <c r="AE66" i="19"/>
  <c r="AB20" i="25" s="1"/>
  <c r="AM43" i="19"/>
  <c r="AM66" i="19"/>
  <c r="AJ20" i="25" s="1"/>
  <c r="AU43" i="19"/>
  <c r="AU66" i="19"/>
  <c r="J67" i="19"/>
  <c r="G21" i="25" s="1"/>
  <c r="R67" i="19"/>
  <c r="O21" i="25" s="1"/>
  <c r="AD44" i="19"/>
  <c r="Z67" i="19"/>
  <c r="W21" i="25" s="1"/>
  <c r="AH44" i="19"/>
  <c r="AH67" i="19"/>
  <c r="AE21" i="25" s="1"/>
  <c r="AP44" i="19"/>
  <c r="AP67" i="19"/>
  <c r="AM21" i="25" s="1"/>
  <c r="AD46" i="19"/>
  <c r="AD69" i="19"/>
  <c r="AA23" i="25" s="1"/>
  <c r="AL46" i="19"/>
  <c r="AL69" i="19"/>
  <c r="AI23" i="25" s="1"/>
  <c r="AU68" i="19"/>
  <c r="AR22" i="25" s="1"/>
  <c r="AW67" i="19"/>
  <c r="AF66" i="19"/>
  <c r="AC20" i="25" s="1"/>
  <c r="AW61" i="19"/>
  <c r="AR39" i="19"/>
  <c r="AR62" i="19"/>
  <c r="AO16" i="25" s="1"/>
  <c r="O40" i="19"/>
  <c r="O63" i="19"/>
  <c r="L17" i="25" s="1"/>
  <c r="W40" i="19"/>
  <c r="W63" i="19"/>
  <c r="T17" i="25" s="1"/>
  <c r="AE40" i="19"/>
  <c r="AE63" i="19"/>
  <c r="AB17" i="25" s="1"/>
  <c r="AM40" i="19"/>
  <c r="AM63" i="19"/>
  <c r="AJ17" i="25" s="1"/>
  <c r="AU40" i="19"/>
  <c r="AU63" i="19"/>
  <c r="AK42" i="19"/>
  <c r="AK65" i="19"/>
  <c r="AH19" i="25" s="1"/>
  <c r="AS42" i="19"/>
  <c r="AS65" i="19"/>
  <c r="AP19" i="25" s="1"/>
  <c r="K44" i="19"/>
  <c r="K67" i="19"/>
  <c r="H21" i="25" s="1"/>
  <c r="AI44" i="19"/>
  <c r="AI67" i="19"/>
  <c r="AF21" i="25" s="1"/>
  <c r="W69" i="19"/>
  <c r="T23" i="25" s="1"/>
  <c r="AE69" i="19"/>
  <c r="AB23" i="25" s="1"/>
  <c r="AM69" i="19"/>
  <c r="AJ23" i="25" s="1"/>
  <c r="AU69" i="19"/>
  <c r="AR70" i="19"/>
  <c r="AO24" i="25" s="1"/>
  <c r="AG69" i="19"/>
  <c r="AD23" i="25" s="1"/>
  <c r="AT68" i="19"/>
  <c r="AQ22" i="25" s="1"/>
  <c r="AI68" i="19"/>
  <c r="AF22" i="25" s="1"/>
  <c r="AN63" i="19"/>
  <c r="AK17" i="25" s="1"/>
  <c r="AV63" i="19"/>
  <c r="K64" i="19"/>
  <c r="H18" i="25" s="1"/>
  <c r="S64" i="19"/>
  <c r="P18" i="25" s="1"/>
  <c r="AA64" i="19"/>
  <c r="X18" i="25" s="1"/>
  <c r="AI64" i="19"/>
  <c r="AF18" i="25" s="1"/>
  <c r="AQ64" i="19"/>
  <c r="AN18" i="25" s="1"/>
  <c r="AT65" i="19"/>
  <c r="AG43" i="19"/>
  <c r="AG66" i="19"/>
  <c r="AD20" i="25" s="1"/>
  <c r="AO43" i="19"/>
  <c r="AO66" i="19"/>
  <c r="AL20" i="25" s="1"/>
  <c r="AW66" i="19"/>
  <c r="H69" i="19"/>
  <c r="E23" i="25" s="1"/>
  <c r="P69" i="19"/>
  <c r="M23" i="25" s="1"/>
  <c r="X69" i="19"/>
  <c r="U23" i="25" s="1"/>
  <c r="AF69" i="19"/>
  <c r="AC23" i="25" s="1"/>
  <c r="AN69" i="19"/>
  <c r="AK23" i="25" s="1"/>
  <c r="AV69" i="19"/>
  <c r="L70" i="19"/>
  <c r="I24" i="25" s="1"/>
  <c r="T70" i="19"/>
  <c r="Q24" i="25" s="1"/>
  <c r="AB70" i="19"/>
  <c r="Y24" i="25" s="1"/>
  <c r="AK47" i="19"/>
  <c r="AK70" i="19"/>
  <c r="AH24" i="25" s="1"/>
  <c r="AS47" i="19"/>
  <c r="AS70" i="19"/>
  <c r="AP24" i="25" s="1"/>
  <c r="AW70" i="19"/>
  <c r="AT24" i="25" s="1"/>
  <c r="AT67" i="19"/>
  <c r="AV66" i="19"/>
  <c r="M59" i="19"/>
  <c r="J13" i="25" s="1"/>
  <c r="U59" i="19"/>
  <c r="R13" i="25" s="1"/>
  <c r="AC59" i="19"/>
  <c r="Z13" i="25" s="1"/>
  <c r="AK59" i="19"/>
  <c r="AH13" i="25" s="1"/>
  <c r="AS59" i="19"/>
  <c r="AP13" i="25" s="1"/>
  <c r="H60" i="19"/>
  <c r="E14" i="25" s="1"/>
  <c r="P60" i="19"/>
  <c r="M14" i="25" s="1"/>
  <c r="X60" i="19"/>
  <c r="U14" i="25" s="1"/>
  <c r="AF60" i="19"/>
  <c r="AC14" i="25" s="1"/>
  <c r="AN60" i="19"/>
  <c r="AK14" i="25" s="1"/>
  <c r="AV60" i="19"/>
  <c r="K61" i="19"/>
  <c r="H15" i="25" s="1"/>
  <c r="S61" i="19"/>
  <c r="P15" i="25" s="1"/>
  <c r="AA61" i="19"/>
  <c r="X15" i="25" s="1"/>
  <c r="AI61" i="19"/>
  <c r="AF15" i="25" s="1"/>
  <c r="AQ61" i="19"/>
  <c r="AN15" i="25" s="1"/>
  <c r="N62" i="19"/>
  <c r="K16" i="25" s="1"/>
  <c r="V62" i="19"/>
  <c r="S16" i="25" s="1"/>
  <c r="AD62" i="19"/>
  <c r="AA16" i="25" s="1"/>
  <c r="AL62" i="19"/>
  <c r="AI16" i="25" s="1"/>
  <c r="AT62" i="19"/>
  <c r="I63" i="19"/>
  <c r="F17" i="25" s="1"/>
  <c r="Q63" i="19"/>
  <c r="N17" i="25" s="1"/>
  <c r="Y63" i="19"/>
  <c r="V17" i="25" s="1"/>
  <c r="AG63" i="19"/>
  <c r="AD17" i="25" s="1"/>
  <c r="AO63" i="19"/>
  <c r="AL17" i="25" s="1"/>
  <c r="AW63" i="19"/>
  <c r="L64" i="19"/>
  <c r="I18" i="25" s="1"/>
  <c r="T64" i="19"/>
  <c r="Q18" i="25" s="1"/>
  <c r="AB64" i="19"/>
  <c r="Y18" i="25" s="1"/>
  <c r="AJ64" i="19"/>
  <c r="AG18" i="25" s="1"/>
  <c r="AR64" i="19"/>
  <c r="AO18" i="25" s="1"/>
  <c r="O65" i="19"/>
  <c r="L19" i="25" s="1"/>
  <c r="W65" i="19"/>
  <c r="T19" i="25" s="1"/>
  <c r="AE65" i="19"/>
  <c r="AB19" i="25" s="1"/>
  <c r="AM65" i="19"/>
  <c r="AJ19" i="25" s="1"/>
  <c r="AU65" i="19"/>
  <c r="J66" i="19"/>
  <c r="G20" i="25" s="1"/>
  <c r="R66" i="19"/>
  <c r="O20" i="25" s="1"/>
  <c r="M67" i="19"/>
  <c r="J21" i="25" s="1"/>
  <c r="U67" i="19"/>
  <c r="R21" i="25" s="1"/>
  <c r="AC67" i="19"/>
  <c r="Z21" i="25" s="1"/>
  <c r="AK67" i="19"/>
  <c r="AH21" i="25" s="1"/>
  <c r="AD51" i="19"/>
  <c r="AA5" i="25" s="1"/>
  <c r="AK56" i="19"/>
  <c r="AH10" i="25" s="1"/>
  <c r="AS56" i="19"/>
  <c r="AP10" i="25" s="1"/>
  <c r="H57" i="19"/>
  <c r="E11" i="25" s="1"/>
  <c r="P57" i="19"/>
  <c r="M11" i="25" s="1"/>
  <c r="X57" i="19"/>
  <c r="U11" i="25" s="1"/>
  <c r="AF57" i="19"/>
  <c r="AC11" i="25" s="1"/>
  <c r="AN57" i="19"/>
  <c r="AK11" i="25" s="1"/>
  <c r="AV57" i="19"/>
  <c r="K58" i="19"/>
  <c r="H12" i="25" s="1"/>
  <c r="S58" i="19"/>
  <c r="P12" i="25" s="1"/>
  <c r="AA58" i="19"/>
  <c r="X12" i="25" s="1"/>
  <c r="AI58" i="19"/>
  <c r="AF12" i="25" s="1"/>
  <c r="AQ58" i="19"/>
  <c r="AN12" i="25" s="1"/>
  <c r="N59" i="19"/>
  <c r="K13" i="25" s="1"/>
  <c r="V59" i="19"/>
  <c r="S13" i="25" s="1"/>
  <c r="AD59" i="19"/>
  <c r="AA13" i="25" s="1"/>
  <c r="AL59" i="19"/>
  <c r="AI13" i="25" s="1"/>
  <c r="AT59" i="19"/>
  <c r="I60" i="19"/>
  <c r="F14" i="25" s="1"/>
  <c r="Q60" i="19"/>
  <c r="N14" i="25" s="1"/>
  <c r="Y60" i="19"/>
  <c r="V14" i="25" s="1"/>
  <c r="AG60" i="19"/>
  <c r="AD14" i="25" s="1"/>
  <c r="AO60" i="19"/>
  <c r="AL14" i="25" s="1"/>
  <c r="AW60" i="19"/>
  <c r="L61" i="19"/>
  <c r="I15" i="25" s="1"/>
  <c r="T61" i="19"/>
  <c r="Q15" i="25" s="1"/>
  <c r="AB61" i="19"/>
  <c r="Y15" i="25" s="1"/>
  <c r="AJ61" i="19"/>
  <c r="AG15" i="25" s="1"/>
  <c r="AR61" i="19"/>
  <c r="AO15" i="25" s="1"/>
  <c r="O62" i="19"/>
  <c r="L16" i="25" s="1"/>
  <c r="W62" i="19"/>
  <c r="T16" i="25" s="1"/>
  <c r="AE62" i="19"/>
  <c r="AB16" i="25" s="1"/>
  <c r="AM62" i="19"/>
  <c r="AJ16" i="25" s="1"/>
  <c r="AU62" i="19"/>
  <c r="J63" i="19"/>
  <c r="G17" i="25" s="1"/>
  <c r="R63" i="19"/>
  <c r="O17" i="25" s="1"/>
  <c r="Z63" i="19"/>
  <c r="W17" i="25" s="1"/>
  <c r="AH63" i="19"/>
  <c r="AE17" i="25" s="1"/>
  <c r="AP63" i="19"/>
  <c r="AM17" i="25" s="1"/>
  <c r="M64" i="19"/>
  <c r="J18" i="25" s="1"/>
  <c r="U64" i="19"/>
  <c r="R18" i="25" s="1"/>
  <c r="AC64" i="19"/>
  <c r="Z18" i="25" s="1"/>
  <c r="AK64" i="19"/>
  <c r="AH18" i="25" s="1"/>
  <c r="AS64" i="19"/>
  <c r="AP18" i="25" s="1"/>
  <c r="H65" i="19"/>
  <c r="E19" i="25" s="1"/>
  <c r="P65" i="19"/>
  <c r="M19" i="25" s="1"/>
  <c r="X65" i="19"/>
  <c r="U19" i="25" s="1"/>
  <c r="AF65" i="19"/>
  <c r="AC19" i="25" s="1"/>
  <c r="AN65" i="19"/>
  <c r="AK19" i="25" s="1"/>
  <c r="AV65" i="19"/>
  <c r="K66" i="19"/>
  <c r="H20" i="25" s="1"/>
  <c r="S66" i="19"/>
  <c r="P20" i="25" s="1"/>
  <c r="N70" i="19"/>
  <c r="K24" i="25" s="1"/>
  <c r="V70" i="19"/>
  <c r="S24" i="25" s="1"/>
  <c r="AI70" i="19"/>
  <c r="AF24" i="25" s="1"/>
  <c r="J70" i="19"/>
  <c r="G24" i="25" s="1"/>
  <c r="AQ68" i="19"/>
  <c r="AN22" i="25" s="1"/>
  <c r="AO67" i="19"/>
  <c r="AL21" i="25" s="1"/>
  <c r="AW57" i="19"/>
  <c r="M61" i="19"/>
  <c r="J15" i="25" s="1"/>
  <c r="U61" i="19"/>
  <c r="R15" i="25" s="1"/>
  <c r="AC61" i="19"/>
  <c r="Z15" i="25" s="1"/>
  <c r="AK61" i="19"/>
  <c r="AH15" i="25" s="1"/>
  <c r="AS61" i="19"/>
  <c r="AP15" i="25" s="1"/>
  <c r="H62" i="19"/>
  <c r="E16" i="25" s="1"/>
  <c r="P62" i="19"/>
  <c r="M16" i="25" s="1"/>
  <c r="X62" i="19"/>
  <c r="U16" i="25" s="1"/>
  <c r="AF62" i="19"/>
  <c r="AC16" i="25" s="1"/>
  <c r="AN62" i="19"/>
  <c r="AK16" i="25" s="1"/>
  <c r="AV62" i="19"/>
  <c r="K63" i="19"/>
  <c r="H17" i="25" s="1"/>
  <c r="S63" i="19"/>
  <c r="P17" i="25" s="1"/>
  <c r="AA63" i="19"/>
  <c r="X17" i="25" s="1"/>
  <c r="AI63" i="19"/>
  <c r="AF17" i="25" s="1"/>
  <c r="AQ63" i="19"/>
  <c r="AN17" i="25" s="1"/>
  <c r="AW65" i="19"/>
  <c r="AU67" i="19"/>
  <c r="P68" i="19"/>
  <c r="M22" i="25" s="1"/>
  <c r="X68" i="19"/>
  <c r="U22" i="25" s="1"/>
  <c r="AF45" i="19"/>
  <c r="AF68" i="19"/>
  <c r="AC22" i="25" s="1"/>
  <c r="AN45" i="19"/>
  <c r="AN68" i="19"/>
  <c r="AK22" i="25" s="1"/>
  <c r="AV68" i="19"/>
  <c r="AS22" i="25" s="1"/>
  <c r="AN47" i="19"/>
  <c r="AD70" i="19"/>
  <c r="AA24" i="25" s="1"/>
  <c r="AT70" i="19"/>
  <c r="AQ24" i="25" s="1"/>
  <c r="AH70" i="19"/>
  <c r="AE24" i="25" s="1"/>
  <c r="AN66" i="19"/>
  <c r="AK20" i="25" s="1"/>
  <c r="AD34" i="19"/>
  <c r="AO35" i="19"/>
  <c r="AS39" i="19"/>
  <c r="AG32" i="19"/>
  <c r="AO32" i="19"/>
  <c r="AJ33" i="19"/>
  <c r="AR33" i="19"/>
  <c r="AE34" i="19"/>
  <c r="AM34" i="19"/>
  <c r="AH35" i="19"/>
  <c r="AP35" i="19"/>
  <c r="AI38" i="19"/>
  <c r="AQ38" i="19"/>
  <c r="AD39" i="19"/>
  <c r="AL39" i="19"/>
  <c r="AT39" i="19"/>
  <c r="AG40" i="19"/>
  <c r="AO40" i="19"/>
  <c r="AW40" i="19"/>
  <c r="AJ41" i="19"/>
  <c r="AR41" i="19"/>
  <c r="AE42" i="19"/>
  <c r="AM42" i="19"/>
  <c r="AH43" i="19"/>
  <c r="AP43" i="19"/>
  <c r="M23" i="19"/>
  <c r="AV45" i="19"/>
  <c r="AL28" i="19"/>
  <c r="AT28" i="19"/>
  <c r="AG29" i="19"/>
  <c r="AO29" i="19"/>
  <c r="AJ30" i="19"/>
  <c r="AR30" i="19"/>
  <c r="AE31" i="19"/>
  <c r="AM31" i="19"/>
  <c r="AH32" i="19"/>
  <c r="AP32" i="19"/>
  <c r="Y37" i="19"/>
  <c r="AE39" i="19"/>
  <c r="AM39" i="19"/>
  <c r="AU39" i="19"/>
  <c r="AK41" i="19"/>
  <c r="AS41" i="19"/>
  <c r="AE28" i="19"/>
  <c r="AM28" i="19"/>
  <c r="AK30" i="19"/>
  <c r="AS30" i="19"/>
  <c r="AF31" i="19"/>
  <c r="AN31" i="19"/>
  <c r="AF47" i="19"/>
  <c r="AV47" i="19"/>
  <c r="AP42" i="19"/>
  <c r="AO45" i="19"/>
  <c r="AR46" i="19"/>
  <c r="AP47" i="19"/>
  <c r="AQ47" i="19"/>
  <c r="AQ44" i="19"/>
  <c r="AJ45" i="19"/>
  <c r="AR45" i="19"/>
  <c r="AE46" i="19"/>
  <c r="AM46" i="19"/>
  <c r="AU46" i="19"/>
  <c r="AA47" i="19"/>
  <c r="CM23" i="19"/>
  <c r="AW41" i="19"/>
  <c r="AF42" i="19"/>
  <c r="AN42" i="19"/>
  <c r="AV42" i="19"/>
  <c r="AI43" i="19"/>
  <c r="AQ43" i="19"/>
  <c r="AK44" i="19"/>
  <c r="AS44" i="19"/>
  <c r="R45" i="19"/>
  <c r="AD45" i="19"/>
  <c r="AL45" i="19"/>
  <c r="AM36" i="19"/>
  <c r="J37" i="19"/>
  <c r="R37" i="19"/>
  <c r="Z37" i="19"/>
  <c r="AH37" i="19"/>
  <c r="AP37" i="19"/>
  <c r="AJ38" i="19"/>
  <c r="AR38" i="19"/>
  <c r="R40" i="19"/>
  <c r="AH40" i="19"/>
  <c r="AP40" i="19"/>
  <c r="P36" i="19"/>
  <c r="X36" i="19"/>
  <c r="AF36" i="19"/>
  <c r="AN36" i="19"/>
  <c r="K37" i="19"/>
  <c r="S37" i="19"/>
  <c r="AA37" i="19"/>
  <c r="AI37" i="19"/>
  <c r="AQ37" i="19"/>
  <c r="AF39" i="19"/>
  <c r="AN39" i="19"/>
  <c r="AV39" i="19"/>
  <c r="BK17" i="19"/>
  <c r="AH42" i="19"/>
  <c r="AI30" i="19"/>
  <c r="AQ30" i="19"/>
  <c r="AD31" i="19"/>
  <c r="AL31" i="19"/>
  <c r="P32" i="19"/>
  <c r="X32" i="19"/>
  <c r="AF32" i="19"/>
  <c r="AN32" i="19"/>
  <c r="AI33" i="19"/>
  <c r="AQ33" i="19"/>
  <c r="AK34" i="19"/>
  <c r="AF35" i="19"/>
  <c r="AN35" i="19"/>
  <c r="AH36" i="19"/>
  <c r="AP36" i="19"/>
  <c r="M37" i="19"/>
  <c r="U37" i="19"/>
  <c r="AC37" i="19"/>
  <c r="AK37" i="19"/>
  <c r="AS37" i="19"/>
  <c r="AG47" i="19"/>
  <c r="AO47" i="19"/>
  <c r="Y47" i="19"/>
  <c r="AT46" i="19"/>
  <c r="Z47" i="19"/>
  <c r="AD47" i="19"/>
  <c r="AN28" i="19"/>
  <c r="AI29" i="19"/>
  <c r="AQ29" i="19"/>
  <c r="AL30" i="19"/>
  <c r="AG31" i="19"/>
  <c r="AO31" i="19"/>
  <c r="AD33" i="19"/>
  <c r="AF34" i="19"/>
  <c r="AN34" i="19"/>
  <c r="AI35" i="19"/>
  <c r="AQ35" i="19"/>
  <c r="AH38" i="19"/>
  <c r="AP38" i="19"/>
  <c r="AI39" i="19"/>
  <c r="AQ39" i="19"/>
  <c r="AK40" i="19"/>
  <c r="AS40" i="19"/>
  <c r="AF41" i="19"/>
  <c r="AN41" i="19"/>
  <c r="K42" i="19"/>
  <c r="S42" i="19"/>
  <c r="AA42" i="19"/>
  <c r="AI42" i="19"/>
  <c r="AQ42" i="19"/>
  <c r="N43" i="19"/>
  <c r="V43" i="19"/>
  <c r="AD43" i="19"/>
  <c r="AL43" i="19"/>
  <c r="AT43" i="19"/>
  <c r="T44" i="19"/>
  <c r="AJ44" i="19"/>
  <c r="AR44" i="19"/>
  <c r="P40" i="19"/>
  <c r="X40" i="19"/>
  <c r="AF40" i="19"/>
  <c r="AN40" i="19"/>
  <c r="AV40" i="19"/>
  <c r="AI41" i="19"/>
  <c r="AQ41" i="19"/>
  <c r="AD42" i="19"/>
  <c r="AL42" i="19"/>
  <c r="AT42" i="19"/>
  <c r="AC23" i="19"/>
  <c r="AK45" i="19"/>
  <c r="AS23" i="19"/>
  <c r="AN46" i="19"/>
  <c r="AJ47" i="19"/>
  <c r="AR47" i="19"/>
  <c r="AW45" i="19"/>
  <c r="Q39" i="19"/>
  <c r="Y39" i="19"/>
  <c r="AG39" i="19"/>
  <c r="AO39" i="19"/>
  <c r="AW39" i="19"/>
  <c r="AI40" i="19"/>
  <c r="AQ40" i="19"/>
  <c r="AD41" i="19"/>
  <c r="AL41" i="19"/>
  <c r="AT41" i="19"/>
  <c r="AG42" i="19"/>
  <c r="AO42" i="19"/>
  <c r="AW42" i="19"/>
  <c r="L43" i="19"/>
  <c r="T43" i="19"/>
  <c r="AB43" i="19"/>
  <c r="AJ43" i="19"/>
  <c r="AR43" i="19"/>
  <c r="AL44" i="19"/>
  <c r="O45" i="19"/>
  <c r="W45" i="19"/>
  <c r="AE45" i="19"/>
  <c r="AM45" i="19"/>
  <c r="AH46" i="19"/>
  <c r="AP46" i="19"/>
  <c r="F23" i="19"/>
  <c r="V23" i="19"/>
  <c r="AL23" i="19"/>
  <c r="AK43" i="19"/>
  <c r="AS43" i="19"/>
  <c r="AE44" i="19"/>
  <c r="AM44" i="19"/>
  <c r="AU44" i="19"/>
  <c r="P45" i="19"/>
  <c r="AI46" i="19"/>
  <c r="AQ46" i="19"/>
  <c r="W23" i="19"/>
  <c r="AE47" i="19"/>
  <c r="AU47" i="19"/>
  <c r="AV28" i="19"/>
  <c r="AW29" i="19"/>
  <c r="M38" i="19"/>
  <c r="AP29" i="19"/>
  <c r="AV32" i="19"/>
  <c r="AS34" i="19"/>
  <c r="AW36" i="19"/>
  <c r="AW32" i="19"/>
  <c r="BL9" i="19"/>
  <c r="AL34" i="19"/>
  <c r="AT34" i="19"/>
  <c r="AG35" i="19"/>
  <c r="AW35" i="19"/>
  <c r="AG28" i="19"/>
  <c r="AV31" i="19"/>
  <c r="AK33" i="19"/>
  <c r="AS33" i="19"/>
  <c r="AU34" i="19"/>
  <c r="AF28" i="19"/>
  <c r="AU31" i="19"/>
  <c r="AP28" i="19"/>
  <c r="AS29" i="19"/>
  <c r="AD30" i="19"/>
  <c r="AT30" i="19"/>
  <c r="AW31" i="19"/>
  <c r="BK4" i="19"/>
  <c r="AH29" i="19"/>
  <c r="AO28" i="19"/>
  <c r="AK29" i="19"/>
  <c r="AQ28" i="19"/>
  <c r="AD29" i="19"/>
  <c r="AL29" i="19"/>
  <c r="AT29" i="19"/>
  <c r="AE30" i="19"/>
  <c r="AM30" i="19"/>
  <c r="AU30" i="19"/>
  <c r="AJ32" i="19"/>
  <c r="AR32" i="19"/>
  <c r="U36" i="19"/>
  <c r="AI28" i="19"/>
  <c r="AJ28" i="19"/>
  <c r="AR28" i="19"/>
  <c r="AD36" i="19"/>
  <c r="AU28" i="19"/>
  <c r="AH28" i="19"/>
  <c r="AK28" i="19"/>
  <c r="AD32" i="19"/>
  <c r="AG33" i="19"/>
  <c r="AD35" i="19"/>
  <c r="AS28" i="19"/>
  <c r="AF29" i="19"/>
  <c r="BL4" i="19"/>
  <c r="AN29" i="19"/>
  <c r="AV29" i="19"/>
  <c r="AG30" i="19"/>
  <c r="AO30" i="19"/>
  <c r="AW30" i="19"/>
  <c r="AI31" i="19"/>
  <c r="AQ31" i="19"/>
  <c r="AE33" i="19"/>
  <c r="AM33" i="19"/>
  <c r="AU33" i="19"/>
  <c r="AG34" i="19"/>
  <c r="AO34" i="19"/>
  <c r="AW34" i="19"/>
  <c r="AJ35" i="19"/>
  <c r="AR35" i="19"/>
  <c r="AJ36" i="19"/>
  <c r="AR36" i="19"/>
  <c r="AE37" i="19"/>
  <c r="AM37" i="19"/>
  <c r="AU37" i="19"/>
  <c r="AF38" i="19"/>
  <c r="AN38" i="19"/>
  <c r="AV38" i="19"/>
  <c r="J39" i="19"/>
  <c r="R39" i="19"/>
  <c r="Z39" i="19"/>
  <c r="AH39" i="19"/>
  <c r="AP39" i="19"/>
  <c r="BL14" i="19"/>
  <c r="N41" i="19"/>
  <c r="O42" i="19"/>
  <c r="W42" i="19"/>
  <c r="S44" i="19"/>
  <c r="AA44" i="19"/>
  <c r="BL19" i="19"/>
  <c r="Q45" i="19"/>
  <c r="Y45" i="19"/>
  <c r="AT45" i="19"/>
  <c r="AW44" i="19"/>
  <c r="AU42" i="19"/>
  <c r="AP41" i="19"/>
  <c r="AH41" i="19"/>
  <c r="AV36" i="19"/>
  <c r="AJ31" i="19"/>
  <c r="AR31" i="19"/>
  <c r="M32" i="19"/>
  <c r="U32" i="19"/>
  <c r="AC32" i="19"/>
  <c r="AK32" i="19"/>
  <c r="AS32" i="19"/>
  <c r="AF33" i="19"/>
  <c r="AN33" i="19"/>
  <c r="AV33" i="19"/>
  <c r="AH34" i="19"/>
  <c r="AP34" i="19"/>
  <c r="AK35" i="19"/>
  <c r="AS35" i="19"/>
  <c r="M36" i="19"/>
  <c r="AC36" i="19"/>
  <c r="AK36" i="19"/>
  <c r="AS36" i="19"/>
  <c r="AF37" i="19"/>
  <c r="AN37" i="19"/>
  <c r="AV37" i="19"/>
  <c r="AG38" i="19"/>
  <c r="AO38" i="19"/>
  <c r="AW38" i="19"/>
  <c r="K39" i="19"/>
  <c r="S39" i="19"/>
  <c r="AA39" i="19"/>
  <c r="O41" i="19"/>
  <c r="P42" i="19"/>
  <c r="X42" i="19"/>
  <c r="J43" i="19"/>
  <c r="Z43" i="19"/>
  <c r="L44" i="19"/>
  <c r="AB44" i="19"/>
  <c r="J45" i="19"/>
  <c r="Z45" i="19"/>
  <c r="BK20" i="19"/>
  <c r="G23" i="19"/>
  <c r="AM23" i="19"/>
  <c r="Z23" i="19"/>
  <c r="AM47" i="19"/>
  <c r="AS45" i="19"/>
  <c r="AV44" i="19"/>
  <c r="AN44" i="19"/>
  <c r="AF44" i="19"/>
  <c r="AK31" i="19"/>
  <c r="AS31" i="19"/>
  <c r="N32" i="19"/>
  <c r="V32" i="19"/>
  <c r="AL32" i="19"/>
  <c r="AT32" i="19"/>
  <c r="AI34" i="19"/>
  <c r="AQ34" i="19"/>
  <c r="AL35" i="19"/>
  <c r="AT35" i="19"/>
  <c r="N36" i="19"/>
  <c r="V36" i="19"/>
  <c r="AL36" i="19"/>
  <c r="AT36" i="19"/>
  <c r="Q37" i="19"/>
  <c r="AG37" i="19"/>
  <c r="AO37" i="19"/>
  <c r="AW37" i="19"/>
  <c r="L39" i="19"/>
  <c r="T39" i="19"/>
  <c r="AB39" i="19"/>
  <c r="AJ39" i="19"/>
  <c r="M40" i="19"/>
  <c r="U40" i="19"/>
  <c r="AC40" i="19"/>
  <c r="Q42" i="19"/>
  <c r="Y42" i="19"/>
  <c r="M44" i="19"/>
  <c r="U44" i="19"/>
  <c r="AC44" i="19"/>
  <c r="H23" i="19"/>
  <c r="AN23" i="19"/>
  <c r="AK23" i="19"/>
  <c r="AC38" i="19"/>
  <c r="AT47" i="19"/>
  <c r="AL47" i="19"/>
  <c r="AW46" i="19"/>
  <c r="AO46" i="19"/>
  <c r="AG46" i="19"/>
  <c r="AV41" i="19"/>
  <c r="AP30" i="19"/>
  <c r="AT31" i="19"/>
  <c r="AU32" i="19"/>
  <c r="BK8" i="19"/>
  <c r="AH33" i="19"/>
  <c r="BM8" i="19"/>
  <c r="AP33" i="19"/>
  <c r="AJ34" i="19"/>
  <c r="AR34" i="19"/>
  <c r="AE35" i="19"/>
  <c r="AM35" i="19"/>
  <c r="AU35" i="19"/>
  <c r="O36" i="19"/>
  <c r="W36" i="19"/>
  <c r="AE36" i="19"/>
  <c r="AU36" i="19"/>
  <c r="BL12" i="19"/>
  <c r="M39" i="19"/>
  <c r="U39" i="19"/>
  <c r="AC39" i="19"/>
  <c r="AK39" i="19"/>
  <c r="N40" i="19"/>
  <c r="V40" i="19"/>
  <c r="I23" i="19"/>
  <c r="Q23" i="19"/>
  <c r="AV46" i="19"/>
  <c r="AF46" i="19"/>
  <c r="AT44" i="19"/>
  <c r="AW43" i="19"/>
  <c r="AU41" i="19"/>
  <c r="AH30" i="19"/>
  <c r="AV35" i="19"/>
  <c r="M43" i="19"/>
  <c r="U43" i="19"/>
  <c r="AC43" i="19"/>
  <c r="J41" i="19"/>
  <c r="AW33" i="19"/>
  <c r="AK38" i="19"/>
  <c r="AS38" i="19"/>
  <c r="N23" i="19"/>
  <c r="AO33" i="19"/>
  <c r="P23" i="19"/>
  <c r="AD37" i="19"/>
  <c r="AS46" i="19"/>
  <c r="AE29" i="19"/>
  <c r="AM29" i="19"/>
  <c r="AU29" i="19"/>
  <c r="AF30" i="19"/>
  <c r="AN30" i="19"/>
  <c r="AV30" i="19"/>
  <c r="BK6" i="19"/>
  <c r="AH31" i="19"/>
  <c r="AP31" i="19"/>
  <c r="BL6" i="19"/>
  <c r="AI32" i="19"/>
  <c r="AQ32" i="19"/>
  <c r="AL33" i="19"/>
  <c r="AT33" i="19"/>
  <c r="AV34" i="19"/>
  <c r="BM10" i="19"/>
  <c r="BL10" i="19"/>
  <c r="AI36" i="19"/>
  <c r="AQ36" i="19"/>
  <c r="AL37" i="19"/>
  <c r="AT37" i="19"/>
  <c r="AE38" i="19"/>
  <c r="AM38" i="19"/>
  <c r="AU38" i="19"/>
  <c r="N42" i="19"/>
  <c r="V42" i="19"/>
  <c r="J44" i="19"/>
  <c r="R44" i="19"/>
  <c r="Z44" i="19"/>
  <c r="X23" i="19"/>
  <c r="AJ46" i="19"/>
  <c r="AU45" i="19"/>
  <c r="M34" i="19"/>
  <c r="L28" i="19"/>
  <c r="AB35" i="19"/>
  <c r="M28" i="19"/>
  <c r="U28" i="19"/>
  <c r="AC28" i="19"/>
  <c r="L33" i="19"/>
  <c r="T33" i="19"/>
  <c r="AB33" i="19"/>
  <c r="O34" i="19"/>
  <c r="W34" i="19"/>
  <c r="X47" i="19"/>
  <c r="J28" i="19"/>
  <c r="AC34" i="19"/>
  <c r="AA40" i="19"/>
  <c r="N30" i="19"/>
  <c r="P30" i="19"/>
  <c r="L31" i="19"/>
  <c r="AA33" i="19"/>
  <c r="N28" i="19"/>
  <c r="P29" i="19"/>
  <c r="X29" i="19"/>
  <c r="Q32" i="19"/>
  <c r="Y32" i="19"/>
  <c r="P34" i="19"/>
  <c r="BL13" i="19"/>
  <c r="BL18" i="19"/>
  <c r="V28" i="19"/>
  <c r="R30" i="19"/>
  <c r="L29" i="19"/>
  <c r="BL5" i="19"/>
  <c r="K33" i="19"/>
  <c r="V34" i="19"/>
  <c r="T35" i="19"/>
  <c r="BL3" i="19"/>
  <c r="X34" i="19"/>
  <c r="O28" i="19"/>
  <c r="W28" i="19"/>
  <c r="BM3" i="19"/>
  <c r="Q29" i="19"/>
  <c r="Y29" i="19"/>
  <c r="BM4" i="19"/>
  <c r="J32" i="19"/>
  <c r="R32" i="19"/>
  <c r="O38" i="19"/>
  <c r="W38" i="19"/>
  <c r="BM14" i="19"/>
  <c r="K40" i="19"/>
  <c r="Z32" i="19"/>
  <c r="Q35" i="19"/>
  <c r="AB28" i="19"/>
  <c r="R29" i="19"/>
  <c r="BL8" i="19"/>
  <c r="X38" i="19"/>
  <c r="K41" i="19"/>
  <c r="S41" i="19"/>
  <c r="AA41" i="19"/>
  <c r="AB29" i="19"/>
  <c r="J31" i="19"/>
  <c r="Z31" i="19"/>
  <c r="Q33" i="19"/>
  <c r="T28" i="19"/>
  <c r="X30" i="19"/>
  <c r="T31" i="19"/>
  <c r="S33" i="19"/>
  <c r="N34" i="19"/>
  <c r="L35" i="19"/>
  <c r="P28" i="19"/>
  <c r="X28" i="19"/>
  <c r="Z29" i="19"/>
  <c r="BM6" i="19"/>
  <c r="P38" i="19"/>
  <c r="K29" i="19"/>
  <c r="S29" i="19"/>
  <c r="AA29" i="19"/>
  <c r="M30" i="19"/>
  <c r="U30" i="19"/>
  <c r="AC30" i="19"/>
  <c r="Q31" i="19"/>
  <c r="Y31" i="19"/>
  <c r="Y35" i="19"/>
  <c r="L41" i="19"/>
  <c r="T41" i="19"/>
  <c r="AB41" i="19"/>
  <c r="L47" i="19"/>
  <c r="L23" i="19"/>
  <c r="T23" i="19"/>
  <c r="T47" i="19"/>
  <c r="AB47" i="19"/>
  <c r="AB23" i="19"/>
  <c r="AJ23" i="19"/>
  <c r="AR23" i="19"/>
  <c r="J29" i="19"/>
  <c r="BM16" i="19"/>
  <c r="K46" i="19"/>
  <c r="S46" i="19"/>
  <c r="AA46" i="19"/>
  <c r="BK21" i="19"/>
  <c r="T29" i="19"/>
  <c r="R31" i="19"/>
  <c r="Y33" i="19"/>
  <c r="V30" i="19"/>
  <c r="O30" i="19"/>
  <c r="W30" i="19"/>
  <c r="K31" i="19"/>
  <c r="S31" i="19"/>
  <c r="AA31" i="19"/>
  <c r="BL7" i="19"/>
  <c r="J33" i="19"/>
  <c r="R33" i="19"/>
  <c r="Z33" i="19"/>
  <c r="U34" i="19"/>
  <c r="K35" i="19"/>
  <c r="S35" i="19"/>
  <c r="AA35" i="19"/>
  <c r="BM12" i="19"/>
  <c r="BM37" i="19" s="1"/>
  <c r="AB31" i="19"/>
  <c r="Q40" i="19"/>
  <c r="Y40" i="19"/>
  <c r="M41" i="19"/>
  <c r="U41" i="19"/>
  <c r="AC41" i="19"/>
  <c r="J42" i="19"/>
  <c r="Z42" i="19"/>
  <c r="BL17" i="19"/>
  <c r="P43" i="19"/>
  <c r="X43" i="19"/>
  <c r="N44" i="19"/>
  <c r="V44" i="19"/>
  <c r="L46" i="19"/>
  <c r="T46" i="19"/>
  <c r="AB46" i="19"/>
  <c r="U29" i="19"/>
  <c r="AC31" i="19"/>
  <c r="X45" i="19"/>
  <c r="M46" i="19"/>
  <c r="BK5" i="19"/>
  <c r="BK7" i="19"/>
  <c r="N33" i="19"/>
  <c r="V33" i="19"/>
  <c r="J34" i="19"/>
  <c r="R34" i="19"/>
  <c r="Z34" i="19"/>
  <c r="BK9" i="19"/>
  <c r="N35" i="19"/>
  <c r="V35" i="19"/>
  <c r="J36" i="19"/>
  <c r="R36" i="19"/>
  <c r="Z36" i="19"/>
  <c r="BK11" i="19"/>
  <c r="N37" i="19"/>
  <c r="V37" i="19"/>
  <c r="J38" i="19"/>
  <c r="R38" i="19"/>
  <c r="Z38" i="19"/>
  <c r="BK13" i="19"/>
  <c r="N39" i="19"/>
  <c r="V39" i="19"/>
  <c r="J40" i="19"/>
  <c r="Z40" i="19"/>
  <c r="BK15" i="19"/>
  <c r="V41" i="19"/>
  <c r="BL16" i="19"/>
  <c r="BM17" i="19"/>
  <c r="Q43" i="19"/>
  <c r="Y43" i="19"/>
  <c r="BK18" i="19"/>
  <c r="M45" i="19"/>
  <c r="U45" i="19"/>
  <c r="AC45" i="19"/>
  <c r="U46" i="19"/>
  <c r="N47" i="19"/>
  <c r="R23" i="19"/>
  <c r="AD23" i="19"/>
  <c r="V29" i="19"/>
  <c r="J30" i="19"/>
  <c r="P46" i="19"/>
  <c r="BK3" i="19"/>
  <c r="K28" i="19"/>
  <c r="S28" i="19"/>
  <c r="AA28" i="19"/>
  <c r="O29" i="19"/>
  <c r="W29" i="19"/>
  <c r="K30" i="19"/>
  <c r="S30" i="19"/>
  <c r="AA30" i="19"/>
  <c r="O31" i="19"/>
  <c r="W31" i="19"/>
  <c r="K32" i="19"/>
  <c r="S32" i="19"/>
  <c r="AA32" i="19"/>
  <c r="O33" i="19"/>
  <c r="W33" i="19"/>
  <c r="K34" i="19"/>
  <c r="S34" i="19"/>
  <c r="AA34" i="19"/>
  <c r="O35" i="19"/>
  <c r="W35" i="19"/>
  <c r="K36" i="19"/>
  <c r="S36" i="19"/>
  <c r="AA36" i="19"/>
  <c r="BL11" i="19"/>
  <c r="O37" i="19"/>
  <c r="W37" i="19"/>
  <c r="K38" i="19"/>
  <c r="S38" i="19"/>
  <c r="AA38" i="19"/>
  <c r="O39" i="19"/>
  <c r="W39" i="19"/>
  <c r="S40" i="19"/>
  <c r="BL15" i="19"/>
  <c r="W41" i="19"/>
  <c r="L42" i="19"/>
  <c r="T42" i="19"/>
  <c r="AB42" i="19"/>
  <c r="R43" i="19"/>
  <c r="BM18" i="19"/>
  <c r="P44" i="19"/>
  <c r="X44" i="19"/>
  <c r="N45" i="19"/>
  <c r="V45" i="19"/>
  <c r="BL20" i="19"/>
  <c r="N46" i="19"/>
  <c r="V46" i="19"/>
  <c r="O47" i="19"/>
  <c r="W47" i="19"/>
  <c r="U23" i="19"/>
  <c r="AE23" i="19"/>
  <c r="AO23" i="19"/>
  <c r="Y28" i="19"/>
  <c r="M29" i="19"/>
  <c r="U31" i="19"/>
  <c r="M33" i="19"/>
  <c r="AC33" i="19"/>
  <c r="Q34" i="19"/>
  <c r="U35" i="19"/>
  <c r="Q38" i="19"/>
  <c r="R41" i="19"/>
  <c r="L30" i="19"/>
  <c r="T30" i="19"/>
  <c r="AB30" i="19"/>
  <c r="BM5" i="19"/>
  <c r="P31" i="19"/>
  <c r="X31" i="19"/>
  <c r="L32" i="19"/>
  <c r="T32" i="19"/>
  <c r="AB32" i="19"/>
  <c r="BM7" i="19"/>
  <c r="P33" i="19"/>
  <c r="X33" i="19"/>
  <c r="L34" i="19"/>
  <c r="T34" i="19"/>
  <c r="AB34" i="19"/>
  <c r="BM9" i="19"/>
  <c r="P35" i="19"/>
  <c r="X35" i="19"/>
  <c r="L36" i="19"/>
  <c r="T36" i="19"/>
  <c r="AB36" i="19"/>
  <c r="BM11" i="19"/>
  <c r="P37" i="19"/>
  <c r="X37" i="19"/>
  <c r="L38" i="19"/>
  <c r="T38" i="19"/>
  <c r="AB38" i="19"/>
  <c r="BM13" i="19"/>
  <c r="P39" i="19"/>
  <c r="X39" i="19"/>
  <c r="L40" i="19"/>
  <c r="T40" i="19"/>
  <c r="AB40" i="19"/>
  <c r="BM15" i="19"/>
  <c r="P41" i="19"/>
  <c r="X41" i="19"/>
  <c r="M42" i="19"/>
  <c r="U42" i="19"/>
  <c r="AC42" i="19"/>
  <c r="Q44" i="19"/>
  <c r="Y44" i="19"/>
  <c r="BK19" i="19"/>
  <c r="P47" i="19"/>
  <c r="BK22" i="19"/>
  <c r="J23" i="19"/>
  <c r="AF23" i="19"/>
  <c r="AP23" i="19"/>
  <c r="Z28" i="19"/>
  <c r="N29" i="19"/>
  <c r="V31" i="19"/>
  <c r="U38" i="19"/>
  <c r="Z41" i="19"/>
  <c r="AC46" i="19"/>
  <c r="Q41" i="19"/>
  <c r="Y41" i="19"/>
  <c r="Q47" i="19"/>
  <c r="U47" i="19"/>
  <c r="BL22" i="19"/>
  <c r="AG23" i="19"/>
  <c r="Q28" i="19"/>
  <c r="Y30" i="19"/>
  <c r="M31" i="19"/>
  <c r="J35" i="19"/>
  <c r="R35" i="19"/>
  <c r="Z35" i="19"/>
  <c r="BK10" i="19"/>
  <c r="BK12" i="19"/>
  <c r="N38" i="19"/>
  <c r="V38" i="19"/>
  <c r="BK14" i="19"/>
  <c r="BK16" i="19"/>
  <c r="BM19" i="19"/>
  <c r="Q46" i="19"/>
  <c r="Y46" i="19"/>
  <c r="BL21" i="19"/>
  <c r="BM22" i="19"/>
  <c r="AH23" i="19"/>
  <c r="R28" i="19"/>
  <c r="Z30" i="19"/>
  <c r="N31" i="19"/>
  <c r="BM20" i="19"/>
  <c r="J46" i="19"/>
  <c r="R46" i="19"/>
  <c r="Z46" i="19"/>
  <c r="BM21" i="19"/>
  <c r="K47" i="19"/>
  <c r="K23" i="19"/>
  <c r="S47" i="19"/>
  <c r="S23" i="19"/>
  <c r="AA23" i="19"/>
  <c r="AI23" i="19"/>
  <c r="AQ23" i="19"/>
  <c r="O23" i="19"/>
  <c r="Y23" i="19"/>
  <c r="AC29" i="19"/>
  <c r="Q30" i="19"/>
  <c r="U33" i="19"/>
  <c r="Y34" i="19"/>
  <c r="M35" i="19"/>
  <c r="AC35" i="19"/>
  <c r="Y38" i="19"/>
  <c r="K43" i="19"/>
  <c r="S43" i="19"/>
  <c r="AA43" i="19"/>
  <c r="O44" i="19"/>
  <c r="W44" i="19"/>
  <c r="K45" i="19"/>
  <c r="S45" i="19"/>
  <c r="AA45" i="19"/>
  <c r="O46" i="19"/>
  <c r="W46" i="19"/>
  <c r="M47" i="19"/>
  <c r="AC47" i="19"/>
  <c r="L45" i="19"/>
  <c r="T45" i="19"/>
  <c r="AB45" i="19"/>
  <c r="X46" i="19"/>
  <c r="V47" i="19"/>
  <c r="BI38" i="19" l="1"/>
  <c r="BF13" i="29"/>
  <c r="AQ16" i="25"/>
  <c r="C85" i="32"/>
  <c r="AT14" i="25"/>
  <c r="F71" i="32"/>
  <c r="AS11" i="25"/>
  <c r="E50" i="32"/>
  <c r="AQ8" i="25"/>
  <c r="C29" i="32"/>
  <c r="AT10" i="25"/>
  <c r="F43" i="32"/>
  <c r="AS7" i="25"/>
  <c r="E22" i="32"/>
  <c r="AR7" i="25"/>
  <c r="D22" i="32"/>
  <c r="AQ15" i="25"/>
  <c r="C78" i="32"/>
  <c r="AR14" i="25"/>
  <c r="D71" i="32"/>
  <c r="AT17" i="25"/>
  <c r="F92" i="32"/>
  <c r="AS14" i="25"/>
  <c r="E71" i="32"/>
  <c r="AQ19" i="25"/>
  <c r="C106" i="32"/>
  <c r="AR17" i="25"/>
  <c r="D92" i="32"/>
  <c r="AT13" i="25"/>
  <c r="F64" i="32"/>
  <c r="AQ11" i="25"/>
  <c r="C50" i="32"/>
  <c r="AQ14" i="25"/>
  <c r="C71" i="32"/>
  <c r="AQ6" i="25"/>
  <c r="C15" i="32"/>
  <c r="AS17" i="25"/>
  <c r="E92" i="32"/>
  <c r="AR15" i="25"/>
  <c r="D78" i="32"/>
  <c r="AS13" i="25"/>
  <c r="E64" i="32"/>
  <c r="AS16" i="25"/>
  <c r="E85" i="32"/>
  <c r="AT9" i="25"/>
  <c r="F36" i="32"/>
  <c r="AS6" i="25"/>
  <c r="E15" i="32"/>
  <c r="AR18" i="25"/>
  <c r="D99" i="32"/>
  <c r="AT8" i="25"/>
  <c r="F29" i="32"/>
  <c r="AR10" i="25"/>
  <c r="D43" i="32"/>
  <c r="AR19" i="25"/>
  <c r="D106" i="32"/>
  <c r="AR21" i="25"/>
  <c r="D120" i="32"/>
  <c r="AS15" i="25"/>
  <c r="E78" i="32"/>
  <c r="AR12" i="25"/>
  <c r="D57" i="32"/>
  <c r="AT16" i="25"/>
  <c r="F85" i="32"/>
  <c r="AS21" i="25"/>
  <c r="E120" i="32"/>
  <c r="AQ12" i="25"/>
  <c r="C57" i="32"/>
  <c r="AS12" i="25"/>
  <c r="E57" i="32"/>
  <c r="AR9" i="25"/>
  <c r="D36" i="32"/>
  <c r="AR11" i="25"/>
  <c r="D50" i="32"/>
  <c r="AT19" i="25"/>
  <c r="F106" i="32"/>
  <c r="AS20" i="25"/>
  <c r="E113" i="32"/>
  <c r="AT20" i="25"/>
  <c r="F113" i="32"/>
  <c r="AT23" i="25"/>
  <c r="F127" i="32"/>
  <c r="AS9" i="25"/>
  <c r="E36" i="32"/>
  <c r="AT7" i="25"/>
  <c r="F22" i="32"/>
  <c r="AS8" i="25"/>
  <c r="E29" i="32"/>
  <c r="AR5" i="25"/>
  <c r="D5" i="32"/>
  <c r="AS5" i="25"/>
  <c r="E5" i="32"/>
  <c r="AR6" i="25"/>
  <c r="D15" i="32"/>
  <c r="AQ18" i="25"/>
  <c r="C99" i="32"/>
  <c r="AQ5" i="25"/>
  <c r="C5" i="32"/>
  <c r="AT21" i="25"/>
  <c r="F120" i="32"/>
  <c r="AS18" i="25"/>
  <c r="E99" i="32"/>
  <c r="AT11" i="25"/>
  <c r="F50" i="32"/>
  <c r="AQ21" i="25"/>
  <c r="C120" i="32"/>
  <c r="AR23" i="25"/>
  <c r="D127" i="32"/>
  <c r="AT15" i="25"/>
  <c r="F78" i="32"/>
  <c r="AR20" i="25"/>
  <c r="D113" i="32"/>
  <c r="AQ20" i="25"/>
  <c r="C113" i="32"/>
  <c r="AS10" i="25"/>
  <c r="E43" i="32"/>
  <c r="AQ7" i="25"/>
  <c r="C22" i="32"/>
  <c r="AR8" i="25"/>
  <c r="D29" i="32"/>
  <c r="AQ23" i="25"/>
  <c r="C127" i="32"/>
  <c r="AS19" i="25"/>
  <c r="E106" i="32"/>
  <c r="AR16" i="25"/>
  <c r="D85" i="32"/>
  <c r="AQ13" i="25"/>
  <c r="C64" i="32"/>
  <c r="AS23" i="25"/>
  <c r="E127" i="32"/>
  <c r="AT18" i="25"/>
  <c r="F99" i="32"/>
  <c r="AQ17" i="25"/>
  <c r="C92" i="32"/>
  <c r="AT12" i="25"/>
  <c r="F57" i="32"/>
  <c r="AQ9" i="25"/>
  <c r="C36" i="32"/>
  <c r="AT5" i="25"/>
  <c r="F5" i="32"/>
  <c r="AT6" i="25"/>
  <c r="F15" i="32"/>
  <c r="AR13" i="25"/>
  <c r="D64" i="32"/>
  <c r="AQ10" i="25"/>
  <c r="C43" i="32"/>
  <c r="AX52" i="19"/>
  <c r="AU4" i="22"/>
  <c r="AZ52" i="19"/>
  <c r="BA52" i="19"/>
  <c r="AW4" i="22"/>
  <c r="AY52" i="19"/>
  <c r="AV4" i="22"/>
  <c r="AY29" i="19"/>
  <c r="BA41" i="19"/>
  <c r="AX16" i="22"/>
  <c r="AW4" i="29"/>
  <c r="AZ29" i="19"/>
  <c r="AX29" i="19"/>
  <c r="AX16" i="29"/>
  <c r="AV4" i="29"/>
  <c r="BE39" i="19"/>
  <c r="BB14" i="22"/>
  <c r="AU4" i="29"/>
  <c r="BM34" i="19"/>
  <c r="AR23" i="22"/>
  <c r="AR23" i="29"/>
  <c r="AE23" i="22"/>
  <c r="AE23" i="29"/>
  <c r="AG23" i="22"/>
  <c r="AG23" i="29"/>
  <c r="AK23" i="22"/>
  <c r="AK23" i="29"/>
  <c r="AH23" i="22"/>
  <c r="AH23" i="29"/>
  <c r="AI23" i="22"/>
  <c r="AI23" i="29"/>
  <c r="AN23" i="22"/>
  <c r="AN23" i="29"/>
  <c r="AF23" i="22"/>
  <c r="AF23" i="29"/>
  <c r="BL37" i="19"/>
  <c r="BM61" i="19" s="1"/>
  <c r="AD23" i="22"/>
  <c r="AD23" i="29"/>
  <c r="AP23" i="22"/>
  <c r="AP23" i="29"/>
  <c r="AC23" i="22"/>
  <c r="AC23" i="29"/>
  <c r="AB23" i="22"/>
  <c r="AB23" i="29"/>
  <c r="AA23" i="22"/>
  <c r="AA23" i="29"/>
  <c r="AS23" i="22"/>
  <c r="AS23" i="29"/>
  <c r="AO23" i="22"/>
  <c r="AO23" i="29"/>
  <c r="AM23" i="22"/>
  <c r="AM23" i="29"/>
  <c r="AL23" i="22"/>
  <c r="AL23" i="29"/>
  <c r="AJ23" i="22"/>
  <c r="AJ23" i="29"/>
  <c r="AQ23" i="22"/>
  <c r="AQ23" i="29"/>
  <c r="AZ11" i="26"/>
  <c r="AY36" i="26"/>
  <c r="AX10" i="26"/>
  <c r="AW35" i="26"/>
  <c r="AB4" i="26"/>
  <c r="AA29" i="26"/>
  <c r="AK3" i="26"/>
  <c r="AJ28" i="26"/>
  <c r="AQ34" i="26"/>
  <c r="AK31" i="26"/>
  <c r="BG6" i="26"/>
  <c r="AQ39" i="26"/>
  <c r="AS33" i="26"/>
  <c r="AY44" i="26"/>
  <c r="AI46" i="26"/>
  <c r="AQ30" i="26"/>
  <c r="AQ38" i="26"/>
  <c r="BM31" i="19"/>
  <c r="BM38" i="19"/>
  <c r="BL34" i="19"/>
  <c r="BL45" i="19"/>
  <c r="BL69" i="19" s="1"/>
  <c r="BL31" i="19"/>
  <c r="BM32" i="19"/>
  <c r="BM36" i="19"/>
  <c r="BL42" i="19"/>
  <c r="BL66" i="19" s="1"/>
  <c r="BM40" i="19"/>
  <c r="BM42" i="19"/>
  <c r="BM29" i="19"/>
  <c r="BL36" i="19"/>
  <c r="BL60" i="19" s="1"/>
  <c r="BM28" i="19"/>
  <c r="BL29" i="19"/>
  <c r="BL53" i="19" s="1"/>
  <c r="BL35" i="19"/>
  <c r="BM44" i="19"/>
  <c r="BL39" i="19"/>
  <c r="BM43" i="19"/>
  <c r="BL44" i="19"/>
  <c r="BL58" i="19"/>
  <c r="BM35" i="19"/>
  <c r="BM46" i="19"/>
  <c r="BM30" i="19"/>
  <c r="BM47" i="19"/>
  <c r="BL33" i="19"/>
  <c r="BM39" i="19"/>
  <c r="BL46" i="19"/>
  <c r="BL70" i="19" s="1"/>
  <c r="BL41" i="19"/>
  <c r="BL32" i="19"/>
  <c r="BM45" i="19"/>
  <c r="BL47" i="19"/>
  <c r="BL40" i="19"/>
  <c r="BL30" i="19"/>
  <c r="BL38" i="19"/>
  <c r="BM41" i="19"/>
  <c r="BL43" i="19"/>
  <c r="BM67" i="19" s="1"/>
  <c r="BM33" i="19"/>
  <c r="BL28" i="19"/>
  <c r="BI39" i="19" l="1"/>
  <c r="BF14" i="29"/>
  <c r="AX6" i="25"/>
  <c r="F16" i="32"/>
  <c r="AW6" i="25"/>
  <c r="E16" i="32"/>
  <c r="AU6" i="25"/>
  <c r="C16" i="32"/>
  <c r="AV6" i="25"/>
  <c r="D16" i="32"/>
  <c r="BL61" i="19"/>
  <c r="BM55" i="19"/>
  <c r="BM58" i="19"/>
  <c r="BC52" i="19"/>
  <c r="BC29" i="19"/>
  <c r="AZ4" i="22"/>
  <c r="AZ4" i="29"/>
  <c r="BE40" i="19"/>
  <c r="BB15" i="22"/>
  <c r="BB15" i="29"/>
  <c r="BD29" i="19"/>
  <c r="BD52" i="19"/>
  <c r="BE52" i="19"/>
  <c r="BA4" i="22"/>
  <c r="BA4" i="29"/>
  <c r="AY53" i="19"/>
  <c r="AV5" i="22"/>
  <c r="AY30" i="19"/>
  <c r="AV5" i="29"/>
  <c r="BA42" i="19"/>
  <c r="AX17" i="22"/>
  <c r="AX17" i="29"/>
  <c r="AX53" i="19"/>
  <c r="AU5" i="22"/>
  <c r="AU5" i="29"/>
  <c r="AX30" i="19"/>
  <c r="AZ53" i="19"/>
  <c r="BA53" i="19"/>
  <c r="AW5" i="22"/>
  <c r="AW5" i="29"/>
  <c r="AZ30" i="19"/>
  <c r="BB52" i="19"/>
  <c r="BB29" i="19"/>
  <c r="AY4" i="22"/>
  <c r="AY4" i="29"/>
  <c r="AC4" i="26"/>
  <c r="AB29" i="26"/>
  <c r="AY10" i="26"/>
  <c r="AX35" i="26"/>
  <c r="AL3" i="26"/>
  <c r="AK28" i="26"/>
  <c r="BG3" i="26"/>
  <c r="BA11" i="26"/>
  <c r="AZ36" i="26"/>
  <c r="AR39" i="26"/>
  <c r="AT33" i="26"/>
  <c r="AL31" i="26"/>
  <c r="AZ44" i="26"/>
  <c r="AR30" i="26"/>
  <c r="BI5" i="26"/>
  <c r="BI30" i="26" s="1"/>
  <c r="BI54" i="26" s="1"/>
  <c r="AR38" i="26"/>
  <c r="BI13" i="26"/>
  <c r="BI38" i="26" s="1"/>
  <c r="BI62" i="26" s="1"/>
  <c r="BI14" i="26"/>
  <c r="BI39" i="26" s="1"/>
  <c r="BI63" i="26" s="1"/>
  <c r="AJ46" i="26"/>
  <c r="BG21" i="26"/>
  <c r="AR34" i="26"/>
  <c r="BL55" i="19"/>
  <c r="BM60" i="19"/>
  <c r="BM53" i="19"/>
  <c r="BM66" i="19"/>
  <c r="BL68" i="19"/>
  <c r="BM68" i="19"/>
  <c r="BL59" i="19"/>
  <c r="BL63" i="19"/>
  <c r="BM57" i="19"/>
  <c r="BM59" i="19"/>
  <c r="BL52" i="19"/>
  <c r="BL67" i="19"/>
  <c r="BL54" i="19"/>
  <c r="BL64" i="19"/>
  <c r="BL65" i="19"/>
  <c r="BM63" i="19"/>
  <c r="BM52" i="19"/>
  <c r="BM64" i="19"/>
  <c r="BL56" i="19"/>
  <c r="BL57" i="19"/>
  <c r="BM56" i="19"/>
  <c r="BM65" i="19"/>
  <c r="BL62" i="19"/>
  <c r="BM69" i="19"/>
  <c r="BM54" i="19"/>
  <c r="BM62" i="19"/>
  <c r="BM70" i="19"/>
  <c r="BI40" i="19" l="1"/>
  <c r="BF15" i="29"/>
  <c r="AU7" i="25"/>
  <c r="C23" i="32"/>
  <c r="AY6" i="25"/>
  <c r="C17" i="32"/>
  <c r="BB6" i="25"/>
  <c r="F17" i="32"/>
  <c r="AX7" i="25"/>
  <c r="F23" i="32"/>
  <c r="BA6" i="25"/>
  <c r="E17" i="32"/>
  <c r="AZ6" i="25"/>
  <c r="D17" i="32"/>
  <c r="AW7" i="25"/>
  <c r="E23" i="32"/>
  <c r="AV7" i="25"/>
  <c r="D23" i="32"/>
  <c r="BB53" i="19"/>
  <c r="BB30" i="19"/>
  <c r="AY5" i="22"/>
  <c r="AY5" i="29"/>
  <c r="BD53" i="19"/>
  <c r="BD30" i="19"/>
  <c r="BE53" i="19"/>
  <c r="BA5" i="22"/>
  <c r="BA5" i="29"/>
  <c r="BA43" i="19"/>
  <c r="AX18" i="22"/>
  <c r="AX18" i="29"/>
  <c r="BE41" i="19"/>
  <c r="BB16" i="22"/>
  <c r="BB16" i="29"/>
  <c r="AX54" i="19"/>
  <c r="AU6" i="22"/>
  <c r="AU6" i="29"/>
  <c r="AX31" i="19"/>
  <c r="BC53" i="19"/>
  <c r="BC30" i="19"/>
  <c r="AZ5" i="22"/>
  <c r="AZ5" i="29"/>
  <c r="AZ54" i="19"/>
  <c r="BA54" i="19"/>
  <c r="AW6" i="22"/>
  <c r="AW6" i="29"/>
  <c r="AZ31" i="19"/>
  <c r="AY54" i="19"/>
  <c r="AV6" i="22"/>
  <c r="AV6" i="29"/>
  <c r="AY31" i="19"/>
  <c r="AZ10" i="26"/>
  <c r="AY35" i="26"/>
  <c r="AM3" i="26"/>
  <c r="AL28" i="26"/>
  <c r="BB11" i="26"/>
  <c r="BA36" i="26"/>
  <c r="AD4" i="26"/>
  <c r="AC29" i="26"/>
  <c r="AS30" i="26"/>
  <c r="AU33" i="26"/>
  <c r="AS39" i="26"/>
  <c r="BA44" i="26"/>
  <c r="AS38" i="26"/>
  <c r="AK46" i="26"/>
  <c r="AS34" i="26"/>
  <c r="BI9" i="26"/>
  <c r="BI34" i="26" s="1"/>
  <c r="BI58" i="26" s="1"/>
  <c r="AM31" i="26"/>
  <c r="AW47" i="19"/>
  <c r="BI41" i="19" l="1"/>
  <c r="BF16" i="29"/>
  <c r="BF53" i="19"/>
  <c r="BF30" i="19"/>
  <c r="BC5" i="29"/>
  <c r="BH53" i="19"/>
  <c r="BH30" i="19"/>
  <c r="BI53" i="19"/>
  <c r="BE5" i="29"/>
  <c r="BG53" i="19"/>
  <c r="BG30" i="19"/>
  <c r="BD5" i="29"/>
  <c r="AU8" i="25"/>
  <c r="C30" i="32"/>
  <c r="BB7" i="25"/>
  <c r="F24" i="32"/>
  <c r="BA7" i="25"/>
  <c r="E24" i="32"/>
  <c r="AZ7" i="25"/>
  <c r="D24" i="32"/>
  <c r="AW8" i="25"/>
  <c r="E30" i="32"/>
  <c r="AV8" i="25"/>
  <c r="D30" i="32"/>
  <c r="AX8" i="25"/>
  <c r="F30" i="32"/>
  <c r="AY7" i="25"/>
  <c r="C24" i="32"/>
  <c r="BC31" i="19"/>
  <c r="BC54" i="19"/>
  <c r="AZ6" i="22"/>
  <c r="AZ6" i="29"/>
  <c r="AX55" i="19"/>
  <c r="AU7" i="22"/>
  <c r="AU7" i="29"/>
  <c r="AX32" i="19"/>
  <c r="AZ55" i="19"/>
  <c r="BA55" i="19"/>
  <c r="AW7" i="22"/>
  <c r="AZ32" i="19"/>
  <c r="AW7" i="29"/>
  <c r="BD31" i="19"/>
  <c r="BD54" i="19"/>
  <c r="BE54" i="19"/>
  <c r="BA6" i="22"/>
  <c r="BA6" i="29"/>
  <c r="BB31" i="19"/>
  <c r="BB54" i="19"/>
  <c r="AY6" i="22"/>
  <c r="AY6" i="29"/>
  <c r="BA44" i="19"/>
  <c r="AX19" i="22"/>
  <c r="AX19" i="29"/>
  <c r="BE42" i="19"/>
  <c r="BB17" i="22"/>
  <c r="BB17" i="29"/>
  <c r="AY55" i="19"/>
  <c r="AV7" i="22"/>
  <c r="AV7" i="29"/>
  <c r="AY32" i="19"/>
  <c r="AE4" i="26"/>
  <c r="AD29" i="26"/>
  <c r="BC11" i="26"/>
  <c r="BB36" i="26"/>
  <c r="AN3" i="26"/>
  <c r="AM28" i="26"/>
  <c r="BA10" i="26"/>
  <c r="AZ35" i="26"/>
  <c r="AT34" i="26"/>
  <c r="AT39" i="26"/>
  <c r="AL46" i="26"/>
  <c r="AT38" i="26"/>
  <c r="AV33" i="26"/>
  <c r="AN31" i="26"/>
  <c r="BB44" i="26"/>
  <c r="AT30" i="26"/>
  <c r="BH54" i="19" l="1"/>
  <c r="BH31" i="19"/>
  <c r="BI54" i="19"/>
  <c r="BE6" i="29"/>
  <c r="BG54" i="19"/>
  <c r="BG31" i="19"/>
  <c r="BD6" i="29"/>
  <c r="BI42" i="19"/>
  <c r="BF17" i="29"/>
  <c r="BC7" i="25"/>
  <c r="C25" i="32"/>
  <c r="BD7" i="25"/>
  <c r="D25" i="32"/>
  <c r="BF54" i="19"/>
  <c r="BF31" i="19"/>
  <c r="BC6" i="29"/>
  <c r="BF7" i="25"/>
  <c r="F25" i="32"/>
  <c r="E25" i="32"/>
  <c r="BE7" i="25"/>
  <c r="BA8" i="25"/>
  <c r="E31" i="32"/>
  <c r="BB8" i="25"/>
  <c r="F31" i="32"/>
  <c r="AU9" i="25"/>
  <c r="C37" i="32"/>
  <c r="AV9" i="25"/>
  <c r="D37" i="32"/>
  <c r="AY8" i="25"/>
  <c r="C31" i="32"/>
  <c r="AX9" i="25"/>
  <c r="F37" i="32"/>
  <c r="AZ8" i="25"/>
  <c r="D31" i="32"/>
  <c r="AW9" i="25"/>
  <c r="E37" i="32"/>
  <c r="BB55" i="19"/>
  <c r="BB32" i="19"/>
  <c r="AY7" i="22"/>
  <c r="AY7" i="29"/>
  <c r="BD55" i="19"/>
  <c r="BD32" i="19"/>
  <c r="BE55" i="19"/>
  <c r="BA7" i="22"/>
  <c r="BA7" i="29"/>
  <c r="AY56" i="19"/>
  <c r="AV8" i="22"/>
  <c r="AY33" i="19"/>
  <c r="AV8" i="29"/>
  <c r="AZ56" i="19"/>
  <c r="BA56" i="19"/>
  <c r="AW8" i="22"/>
  <c r="AZ33" i="19"/>
  <c r="AW8" i="29"/>
  <c r="BE43" i="19"/>
  <c r="BB18" i="22"/>
  <c r="BB18" i="29"/>
  <c r="BC55" i="19"/>
  <c r="BC32" i="19"/>
  <c r="AZ7" i="22"/>
  <c r="AZ7" i="29"/>
  <c r="AX56" i="19"/>
  <c r="AU8" i="22"/>
  <c r="AU8" i="29"/>
  <c r="AX33" i="19"/>
  <c r="BB10" i="26"/>
  <c r="BA35" i="26"/>
  <c r="AO3" i="26"/>
  <c r="BH3" i="26" s="1"/>
  <c r="BH28" i="26" s="1"/>
  <c r="BH52" i="26" s="1"/>
  <c r="AN28" i="26"/>
  <c r="BD11" i="26"/>
  <c r="BC36" i="26"/>
  <c r="AF4" i="26"/>
  <c r="AE29" i="26"/>
  <c r="AO31" i="26"/>
  <c r="BH6" i="26"/>
  <c r="BH31" i="26" s="1"/>
  <c r="BH55" i="26" s="1"/>
  <c r="AW33" i="26"/>
  <c r="AM46" i="26"/>
  <c r="AU30" i="26"/>
  <c r="AU38" i="26"/>
  <c r="AU39" i="26"/>
  <c r="BC44" i="26"/>
  <c r="AU34" i="26"/>
  <c r="BG32" i="19" l="1"/>
  <c r="BG55" i="19"/>
  <c r="BD7" i="29"/>
  <c r="BD8" i="25"/>
  <c r="D32" i="32"/>
  <c r="BI43" i="19"/>
  <c r="BF18" i="29"/>
  <c r="BC8" i="25"/>
  <c r="C32" i="32"/>
  <c r="BF55" i="19"/>
  <c r="BF32" i="19"/>
  <c r="BC7" i="29"/>
  <c r="BF8" i="25"/>
  <c r="F32" i="32"/>
  <c r="BH55" i="19"/>
  <c r="BH32" i="19"/>
  <c r="BI55" i="19"/>
  <c r="BE7" i="29"/>
  <c r="BE8" i="25"/>
  <c r="E32" i="32"/>
  <c r="BB9" i="25"/>
  <c r="F38" i="32"/>
  <c r="BA9" i="25"/>
  <c r="E38" i="32"/>
  <c r="AW10" i="25"/>
  <c r="E44" i="32"/>
  <c r="AZ9" i="25"/>
  <c r="D38" i="32"/>
  <c r="AU10" i="25"/>
  <c r="C44" i="32"/>
  <c r="AV10" i="25"/>
  <c r="D44" i="32"/>
  <c r="AX10" i="25"/>
  <c r="F44" i="32"/>
  <c r="AY9" i="25"/>
  <c r="C38" i="32"/>
  <c r="BC56" i="19"/>
  <c r="BC33" i="19"/>
  <c r="AZ8" i="22"/>
  <c r="AZ8" i="29"/>
  <c r="BE44" i="19"/>
  <c r="BB19" i="22"/>
  <c r="BB19" i="29"/>
  <c r="AX57" i="19"/>
  <c r="AU9" i="22"/>
  <c r="AX34" i="19"/>
  <c r="AU9" i="29"/>
  <c r="BB56" i="19"/>
  <c r="BB33" i="19"/>
  <c r="AY8" i="22"/>
  <c r="AY8" i="29"/>
  <c r="AY57" i="19"/>
  <c r="AV9" i="22"/>
  <c r="AV9" i="29"/>
  <c r="AY34" i="19"/>
  <c r="BD33" i="19"/>
  <c r="BD56" i="19"/>
  <c r="BE56" i="19"/>
  <c r="BA8" i="22"/>
  <c r="BA8" i="29"/>
  <c r="AZ57" i="19"/>
  <c r="BA57" i="19"/>
  <c r="AW9" i="22"/>
  <c r="AZ34" i="19"/>
  <c r="AW9" i="29"/>
  <c r="AG4" i="26"/>
  <c r="AF29" i="26"/>
  <c r="BE11" i="26"/>
  <c r="BE36" i="26" s="1"/>
  <c r="BD36" i="26"/>
  <c r="AP3" i="26"/>
  <c r="AO28" i="26"/>
  <c r="BC10" i="26"/>
  <c r="BB35" i="26"/>
  <c r="BE44" i="26"/>
  <c r="BD44" i="26"/>
  <c r="AN46" i="26"/>
  <c r="BH21" i="26"/>
  <c r="BH46" i="26" s="1"/>
  <c r="BH70" i="26" s="1"/>
  <c r="AV39" i="26"/>
  <c r="AX33" i="26"/>
  <c r="AV34" i="26"/>
  <c r="AV38" i="26"/>
  <c r="AP31" i="26"/>
  <c r="AV30" i="26"/>
  <c r="BF56" i="19" l="1"/>
  <c r="BF33" i="19"/>
  <c r="BC8" i="29"/>
  <c r="BH56" i="19"/>
  <c r="BH33" i="19"/>
  <c r="BI56" i="19"/>
  <c r="BE8" i="29"/>
  <c r="BF9" i="25"/>
  <c r="F39" i="32"/>
  <c r="BE9" i="25"/>
  <c r="E39" i="32"/>
  <c r="BB20" i="29"/>
  <c r="BE45" i="19"/>
  <c r="BB20" i="22"/>
  <c r="BC9" i="25"/>
  <c r="C39" i="32"/>
  <c r="BG56" i="19"/>
  <c r="BG33" i="19"/>
  <c r="BD8" i="29"/>
  <c r="BI44" i="19"/>
  <c r="BF19" i="29"/>
  <c r="BD9" i="25"/>
  <c r="D39" i="32"/>
  <c r="AW11" i="25"/>
  <c r="E51" i="32"/>
  <c r="AV11" i="25"/>
  <c r="D51" i="32"/>
  <c r="AU11" i="25"/>
  <c r="C51" i="32"/>
  <c r="BB10" i="25"/>
  <c r="F45" i="32"/>
  <c r="BA10" i="25"/>
  <c r="E45" i="32"/>
  <c r="AY10" i="25"/>
  <c r="C45" i="32"/>
  <c r="AZ10" i="25"/>
  <c r="D45" i="32"/>
  <c r="AX11" i="25"/>
  <c r="F51" i="32"/>
  <c r="BD34" i="19"/>
  <c r="BD57" i="19"/>
  <c r="BE57" i="19"/>
  <c r="BA9" i="22"/>
  <c r="BA9" i="29"/>
  <c r="AY58" i="19"/>
  <c r="AV10" i="22"/>
  <c r="AV10" i="29"/>
  <c r="AY35" i="19"/>
  <c r="AZ58" i="19"/>
  <c r="BA58" i="19"/>
  <c r="AW10" i="22"/>
  <c r="AW10" i="29"/>
  <c r="AZ35" i="19"/>
  <c r="AX58" i="19"/>
  <c r="AU10" i="22"/>
  <c r="AX35" i="19"/>
  <c r="AU10" i="29"/>
  <c r="BC34" i="19"/>
  <c r="BC57" i="19"/>
  <c r="AZ9" i="22"/>
  <c r="AZ9" i="29"/>
  <c r="BB57" i="19"/>
  <c r="BB34" i="19"/>
  <c r="AY9" i="22"/>
  <c r="AY9" i="29"/>
  <c r="BD10" i="26"/>
  <c r="BC35" i="26"/>
  <c r="AQ3" i="26"/>
  <c r="AP28" i="26"/>
  <c r="AH4" i="26"/>
  <c r="AG29" i="26"/>
  <c r="AY33" i="26"/>
  <c r="AQ31" i="26"/>
  <c r="AW39" i="26"/>
  <c r="AW38" i="26"/>
  <c r="AW30" i="26"/>
  <c r="AO46" i="26"/>
  <c r="AW34" i="26"/>
  <c r="BG34" i="19" l="1"/>
  <c r="BG57" i="19"/>
  <c r="BD9" i="29"/>
  <c r="BI45" i="19"/>
  <c r="BF20" i="29"/>
  <c r="BF10" i="25"/>
  <c r="F46" i="32"/>
  <c r="BF57" i="19"/>
  <c r="BF34" i="19"/>
  <c r="BC9" i="29"/>
  <c r="BE10" i="25"/>
  <c r="E46" i="32"/>
  <c r="BD10" i="25"/>
  <c r="D46" i="32"/>
  <c r="BH57" i="19"/>
  <c r="BH34" i="19"/>
  <c r="BI57" i="19"/>
  <c r="BE9" i="29"/>
  <c r="BC10" i="25"/>
  <c r="C46" i="32"/>
  <c r="AV12" i="25"/>
  <c r="D58" i="32"/>
  <c r="AU12" i="25"/>
  <c r="C58" i="32"/>
  <c r="AZ11" i="25"/>
  <c r="D52" i="32"/>
  <c r="BB11" i="25"/>
  <c r="F52" i="32"/>
  <c r="AY11" i="25"/>
  <c r="C52" i="32"/>
  <c r="AX12" i="25"/>
  <c r="F58" i="32"/>
  <c r="AW12" i="25"/>
  <c r="E58" i="32"/>
  <c r="BA11" i="25"/>
  <c r="E52" i="32"/>
  <c r="BC58" i="19"/>
  <c r="BC35" i="19"/>
  <c r="AZ10" i="22"/>
  <c r="AZ10" i="29"/>
  <c r="BD58" i="19"/>
  <c r="BD35" i="19"/>
  <c r="BE58" i="19"/>
  <c r="BA10" i="22"/>
  <c r="BA10" i="29"/>
  <c r="AZ59" i="19"/>
  <c r="BA59" i="19"/>
  <c r="AW11" i="22"/>
  <c r="AZ36" i="19"/>
  <c r="AW11" i="29"/>
  <c r="AX59" i="19"/>
  <c r="AU11" i="22"/>
  <c r="AU11" i="29"/>
  <c r="AX36" i="19"/>
  <c r="AY59" i="19"/>
  <c r="AV11" i="22"/>
  <c r="AY36" i="19"/>
  <c r="AV11" i="29"/>
  <c r="BB58" i="19"/>
  <c r="BB35" i="19"/>
  <c r="AY10" i="22"/>
  <c r="AY10" i="29"/>
  <c r="AI4" i="26"/>
  <c r="AH29" i="26"/>
  <c r="AR3" i="26"/>
  <c r="AQ28" i="26"/>
  <c r="BE10" i="26"/>
  <c r="BE35" i="26" s="1"/>
  <c r="BD35" i="26"/>
  <c r="AX39" i="26"/>
  <c r="AX38" i="26"/>
  <c r="AX34" i="26"/>
  <c r="AR31" i="26"/>
  <c r="AP46" i="26"/>
  <c r="AX30" i="26"/>
  <c r="AZ33" i="26"/>
  <c r="BH58" i="19" l="1"/>
  <c r="BE12" i="25" s="1"/>
  <c r="BH35" i="19"/>
  <c r="BI58" i="19"/>
  <c r="BF12" i="25" s="1"/>
  <c r="BE10" i="29"/>
  <c r="BF11" i="25"/>
  <c r="F53" i="32"/>
  <c r="BG58" i="19"/>
  <c r="BD12" i="25" s="1"/>
  <c r="BG35" i="19"/>
  <c r="BD10" i="29"/>
  <c r="BC11" i="25"/>
  <c r="C53" i="32"/>
  <c r="BE11" i="25"/>
  <c r="E53" i="32"/>
  <c r="BD11" i="25"/>
  <c r="D53" i="32"/>
  <c r="BF58" i="19"/>
  <c r="BF35" i="19"/>
  <c r="BC10" i="29"/>
  <c r="AZ12" i="25"/>
  <c r="D59" i="32"/>
  <c r="AW13" i="25"/>
  <c r="E65" i="32"/>
  <c r="BB12" i="25"/>
  <c r="F59" i="32"/>
  <c r="AY12" i="25"/>
  <c r="C59" i="32"/>
  <c r="BA12" i="25"/>
  <c r="E59" i="32"/>
  <c r="AU13" i="25"/>
  <c r="C65" i="32"/>
  <c r="AV13" i="25"/>
  <c r="D65" i="32"/>
  <c r="AX13" i="25"/>
  <c r="F65" i="32"/>
  <c r="BD59" i="19"/>
  <c r="BD36" i="19"/>
  <c r="BA11" i="22"/>
  <c r="BE59" i="19"/>
  <c r="BA11" i="29"/>
  <c r="AZ60" i="19"/>
  <c r="BA60" i="19"/>
  <c r="AW12" i="22"/>
  <c r="AZ37" i="19"/>
  <c r="AW12" i="29"/>
  <c r="BC59" i="19"/>
  <c r="BC36" i="19"/>
  <c r="AZ11" i="22"/>
  <c r="AZ11" i="29"/>
  <c r="AX60" i="19"/>
  <c r="AU12" i="22"/>
  <c r="AU12" i="29"/>
  <c r="AX37" i="19"/>
  <c r="BB59" i="19"/>
  <c r="BB36" i="19"/>
  <c r="AY11" i="22"/>
  <c r="AY11" i="29"/>
  <c r="AY60" i="19"/>
  <c r="AV12" i="22"/>
  <c r="AV12" i="29"/>
  <c r="AY37" i="19"/>
  <c r="AS3" i="26"/>
  <c r="BI3" i="26" s="1"/>
  <c r="BI28" i="26" s="1"/>
  <c r="BI52" i="26" s="1"/>
  <c r="AR28" i="26"/>
  <c r="AJ4" i="26"/>
  <c r="AI29" i="26"/>
  <c r="AY34" i="26"/>
  <c r="AS31" i="26"/>
  <c r="AQ46" i="26"/>
  <c r="AY30" i="26"/>
  <c r="AY38" i="26"/>
  <c r="BA33" i="26"/>
  <c r="BI6" i="26"/>
  <c r="BI31" i="26" s="1"/>
  <c r="BI55" i="26" s="1"/>
  <c r="AY39" i="26"/>
  <c r="BF59" i="19" l="1"/>
  <c r="BF36" i="19"/>
  <c r="BC11" i="29"/>
  <c r="BH59" i="19"/>
  <c r="BH36" i="19"/>
  <c r="BI59" i="19"/>
  <c r="BE11" i="29"/>
  <c r="BC12" i="25"/>
  <c r="C60" i="32"/>
  <c r="BG59" i="19"/>
  <c r="BG36" i="19"/>
  <c r="BD11" i="29"/>
  <c r="AU14" i="25"/>
  <c r="C72" i="32"/>
  <c r="AW14" i="25"/>
  <c r="E72" i="32"/>
  <c r="AX14" i="25"/>
  <c r="F72" i="32"/>
  <c r="BB13" i="25"/>
  <c r="F66" i="32"/>
  <c r="AV14" i="25"/>
  <c r="D72" i="32"/>
  <c r="AY13" i="25"/>
  <c r="C66" i="32"/>
  <c r="AZ13" i="25"/>
  <c r="D66" i="32"/>
  <c r="BA13" i="25"/>
  <c r="E66" i="32"/>
  <c r="BD37" i="19"/>
  <c r="BD60" i="19"/>
  <c r="BA12" i="22"/>
  <c r="BE60" i="19"/>
  <c r="BA12" i="29"/>
  <c r="AX61" i="19"/>
  <c r="AU13" i="22"/>
  <c r="AU13" i="29"/>
  <c r="AX38" i="19"/>
  <c r="BB60" i="19"/>
  <c r="BB37" i="19"/>
  <c r="AY12" i="22"/>
  <c r="AY12" i="29"/>
  <c r="AY61" i="19"/>
  <c r="AV13" i="22"/>
  <c r="AY38" i="19"/>
  <c r="AV13" i="29"/>
  <c r="AZ61" i="19"/>
  <c r="AW13" i="22"/>
  <c r="BA61" i="19"/>
  <c r="AZ38" i="19"/>
  <c r="AW13" i="29"/>
  <c r="BC60" i="19"/>
  <c r="BC37" i="19"/>
  <c r="AZ12" i="22"/>
  <c r="AZ12" i="29"/>
  <c r="AK4" i="26"/>
  <c r="BG4" i="26" s="1"/>
  <c r="AJ29" i="26"/>
  <c r="AT3" i="26"/>
  <c r="AS28" i="26"/>
  <c r="AZ39" i="26"/>
  <c r="AZ30" i="26"/>
  <c r="AR46" i="26"/>
  <c r="BI21" i="26"/>
  <c r="BI46" i="26" s="1"/>
  <c r="BI70" i="26" s="1"/>
  <c r="AT31" i="26"/>
  <c r="BB33" i="26"/>
  <c r="AZ38" i="26"/>
  <c r="AZ34" i="26"/>
  <c r="BH60" i="19" l="1"/>
  <c r="BH37" i="19"/>
  <c r="BI60" i="19"/>
  <c r="BE12" i="29"/>
  <c r="BF60" i="19"/>
  <c r="BF37" i="19"/>
  <c r="BC12" i="29"/>
  <c r="BE13" i="25"/>
  <c r="E67" i="32"/>
  <c r="BG60" i="19"/>
  <c r="BG37" i="19"/>
  <c r="BD12" i="29"/>
  <c r="BD13" i="25"/>
  <c r="D67" i="32"/>
  <c r="BF13" i="25"/>
  <c r="F67" i="32"/>
  <c r="BC13" i="25"/>
  <c r="C67" i="32"/>
  <c r="AZ14" i="25"/>
  <c r="D73" i="32"/>
  <c r="AX15" i="25"/>
  <c r="F79" i="32"/>
  <c r="BB14" i="25"/>
  <c r="F73" i="32"/>
  <c r="AU15" i="25"/>
  <c r="C79" i="32"/>
  <c r="AV15" i="25"/>
  <c r="D79" i="32"/>
  <c r="AW15" i="25"/>
  <c r="E79" i="32"/>
  <c r="AY14" i="25"/>
  <c r="C73" i="32"/>
  <c r="BA14" i="25"/>
  <c r="E73" i="32"/>
  <c r="AZ62" i="19"/>
  <c r="AW14" i="22"/>
  <c r="BA62" i="19"/>
  <c r="AZ39" i="19"/>
  <c r="AW14" i="29"/>
  <c r="BB61" i="19"/>
  <c r="BB38" i="19"/>
  <c r="AY13" i="22"/>
  <c r="AY13" i="29"/>
  <c r="BD61" i="19"/>
  <c r="BD38" i="19"/>
  <c r="BA13" i="22"/>
  <c r="BE61" i="19"/>
  <c r="BA13" i="29"/>
  <c r="AX62" i="19"/>
  <c r="AU14" i="22"/>
  <c r="AX39" i="19"/>
  <c r="AU14" i="29"/>
  <c r="BC61" i="19"/>
  <c r="BC38" i="19"/>
  <c r="AZ13" i="22"/>
  <c r="AZ13" i="29"/>
  <c r="AY62" i="19"/>
  <c r="AV14" i="22"/>
  <c r="AY39" i="19"/>
  <c r="AV14" i="29"/>
  <c r="AU3" i="26"/>
  <c r="AT28" i="26"/>
  <c r="AL4" i="26"/>
  <c r="AK29" i="26"/>
  <c r="BA34" i="26"/>
  <c r="BA38" i="26"/>
  <c r="AU31" i="26"/>
  <c r="AS46" i="26"/>
  <c r="BC33" i="26"/>
  <c r="BA30" i="26"/>
  <c r="BA39" i="26"/>
  <c r="BH61" i="19" l="1"/>
  <c r="BH38" i="19"/>
  <c r="BE13" i="29"/>
  <c r="BI61" i="19"/>
  <c r="BF61" i="19"/>
  <c r="BF38" i="19"/>
  <c r="BC13" i="29"/>
  <c r="BF14" i="25"/>
  <c r="F74" i="32"/>
  <c r="BD14" i="25"/>
  <c r="D74" i="32"/>
  <c r="BG61" i="19"/>
  <c r="BG38" i="19"/>
  <c r="BD13" i="29"/>
  <c r="BE14" i="25"/>
  <c r="E74" i="32"/>
  <c r="BC14" i="25"/>
  <c r="C74" i="32"/>
  <c r="AV16" i="25"/>
  <c r="D86" i="32"/>
  <c r="AY15" i="25"/>
  <c r="C80" i="32"/>
  <c r="BB15" i="25"/>
  <c r="F80" i="32"/>
  <c r="BA15" i="25"/>
  <c r="E80" i="32"/>
  <c r="AU16" i="25"/>
  <c r="C86" i="32"/>
  <c r="AZ15" i="25"/>
  <c r="D80" i="32"/>
  <c r="AX16" i="25"/>
  <c r="F86" i="32"/>
  <c r="AW16" i="25"/>
  <c r="E86" i="32"/>
  <c r="BD39" i="19"/>
  <c r="BD62" i="19"/>
  <c r="BA14" i="22"/>
  <c r="BA14" i="29"/>
  <c r="BE62" i="19"/>
  <c r="BC39" i="19"/>
  <c r="BC62" i="19"/>
  <c r="AZ14" i="22"/>
  <c r="AZ14" i="29"/>
  <c r="BB39" i="19"/>
  <c r="BB62" i="19"/>
  <c r="AY14" i="22"/>
  <c r="AY14" i="29"/>
  <c r="AZ63" i="19"/>
  <c r="AW15" i="22"/>
  <c r="AZ40" i="19"/>
  <c r="BA63" i="19"/>
  <c r="AW15" i="29"/>
  <c r="AX63" i="19"/>
  <c r="AU15" i="22"/>
  <c r="AX40" i="19"/>
  <c r="AU15" i="29"/>
  <c r="AY63" i="19"/>
  <c r="AV15" i="22"/>
  <c r="AV15" i="29"/>
  <c r="AY40" i="19"/>
  <c r="AM4" i="26"/>
  <c r="AL29" i="26"/>
  <c r="AV3" i="26"/>
  <c r="AU28" i="26"/>
  <c r="AV31" i="26"/>
  <c r="BB39" i="26"/>
  <c r="BB30" i="26"/>
  <c r="BB38" i="26"/>
  <c r="AT46" i="26"/>
  <c r="BB34" i="26"/>
  <c r="BE33" i="26"/>
  <c r="BD33" i="26"/>
  <c r="BF39" i="19" l="1"/>
  <c r="BF62" i="19"/>
  <c r="BC14" i="29"/>
  <c r="BG62" i="19"/>
  <c r="BG39" i="19"/>
  <c r="BD14" i="29"/>
  <c r="BH62" i="19"/>
  <c r="BH39" i="19"/>
  <c r="BE14" i="29"/>
  <c r="BI62" i="19"/>
  <c r="BD15" i="25"/>
  <c r="D81" i="32"/>
  <c r="BC15" i="25"/>
  <c r="C81" i="32"/>
  <c r="BF15" i="25"/>
  <c r="F81" i="32"/>
  <c r="BE15" i="25"/>
  <c r="E81" i="32"/>
  <c r="AV17" i="25"/>
  <c r="D93" i="32"/>
  <c r="BB16" i="25"/>
  <c r="F87" i="32"/>
  <c r="AU17" i="25"/>
  <c r="C93" i="32"/>
  <c r="AZ16" i="25"/>
  <c r="D87" i="32"/>
  <c r="AW17" i="25"/>
  <c r="E93" i="32"/>
  <c r="AY16" i="25"/>
  <c r="C87" i="32"/>
  <c r="BA16" i="25"/>
  <c r="E87" i="32"/>
  <c r="AX17" i="25"/>
  <c r="F93" i="32"/>
  <c r="BC63" i="19"/>
  <c r="BC40" i="19"/>
  <c r="AZ15" i="22"/>
  <c r="AZ15" i="29"/>
  <c r="BB63" i="19"/>
  <c r="BB40" i="19"/>
  <c r="AY15" i="22"/>
  <c r="AY15" i="29"/>
  <c r="AY64" i="19"/>
  <c r="AV16" i="22"/>
  <c r="AV16" i="29"/>
  <c r="AY41" i="19"/>
  <c r="AX64" i="19"/>
  <c r="AU16" i="22"/>
  <c r="AX41" i="19"/>
  <c r="AU16" i="29"/>
  <c r="BD63" i="19"/>
  <c r="BD40" i="19"/>
  <c r="BA15" i="22"/>
  <c r="BA15" i="29"/>
  <c r="BE63" i="19"/>
  <c r="AZ64" i="19"/>
  <c r="AW16" i="22"/>
  <c r="AZ41" i="19"/>
  <c r="AW16" i="29"/>
  <c r="BA64" i="19"/>
  <c r="AW3" i="26"/>
  <c r="AV28" i="26"/>
  <c r="AN4" i="26"/>
  <c r="AM29" i="26"/>
  <c r="BC39" i="26"/>
  <c r="BC38" i="26"/>
  <c r="BC34" i="26"/>
  <c r="BC30" i="26"/>
  <c r="AU46" i="26"/>
  <c r="AW31" i="26"/>
  <c r="BH63" i="19" l="1"/>
  <c r="BH40" i="19"/>
  <c r="BE15" i="29"/>
  <c r="BI63" i="19"/>
  <c r="BG63" i="19"/>
  <c r="BG40" i="19"/>
  <c r="BD15" i="29"/>
  <c r="BF63" i="19"/>
  <c r="BF40" i="19"/>
  <c r="BC15" i="29"/>
  <c r="BD16" i="25"/>
  <c r="D88" i="32"/>
  <c r="BE16" i="25"/>
  <c r="E88" i="32"/>
  <c r="BF16" i="25"/>
  <c r="F88" i="32"/>
  <c r="BC16" i="25"/>
  <c r="C88" i="32"/>
  <c r="AU18" i="25"/>
  <c r="C100" i="32"/>
  <c r="AW18" i="25"/>
  <c r="E100" i="32"/>
  <c r="AY17" i="25"/>
  <c r="C94" i="32"/>
  <c r="BB17" i="25"/>
  <c r="F94" i="32"/>
  <c r="AX18" i="25"/>
  <c r="F100" i="32"/>
  <c r="BA17" i="25"/>
  <c r="E94" i="32"/>
  <c r="AV18" i="25"/>
  <c r="D100" i="32"/>
  <c r="AZ17" i="25"/>
  <c r="D94" i="32"/>
  <c r="BC64" i="19"/>
  <c r="BC41" i="19"/>
  <c r="AZ16" i="22"/>
  <c r="AZ16" i="29"/>
  <c r="BB64" i="19"/>
  <c r="BB41" i="19"/>
  <c r="AY16" i="22"/>
  <c r="AY16" i="29"/>
  <c r="BD41" i="19"/>
  <c r="BD64" i="19"/>
  <c r="BA16" i="22"/>
  <c r="BA16" i="29"/>
  <c r="BE64" i="19"/>
  <c r="AZ65" i="19"/>
  <c r="AW17" i="22"/>
  <c r="AW17" i="29"/>
  <c r="AZ42" i="19"/>
  <c r="BA65" i="19"/>
  <c r="AY65" i="19"/>
  <c r="AV17" i="22"/>
  <c r="AY42" i="19"/>
  <c r="AV17" i="29"/>
  <c r="AX65" i="19"/>
  <c r="AU17" i="22"/>
  <c r="AU17" i="29"/>
  <c r="AX42" i="19"/>
  <c r="AO4" i="26"/>
  <c r="BH4" i="26" s="1"/>
  <c r="BH29" i="26" s="1"/>
  <c r="BH53" i="26" s="1"/>
  <c r="AN29" i="26"/>
  <c r="AX3" i="26"/>
  <c r="AW28" i="26"/>
  <c r="BE38" i="26"/>
  <c r="BD38" i="26"/>
  <c r="AX31" i="26"/>
  <c r="BE34" i="26"/>
  <c r="BD34" i="26"/>
  <c r="AV46" i="26"/>
  <c r="BE39" i="26"/>
  <c r="BD39" i="26"/>
  <c r="BE30" i="26"/>
  <c r="BD30" i="26"/>
  <c r="BG64" i="19" l="1"/>
  <c r="BG41" i="19"/>
  <c r="BD16" i="29"/>
  <c r="BC17" i="25"/>
  <c r="C95" i="32"/>
  <c r="BH64" i="19"/>
  <c r="BH41" i="19"/>
  <c r="BE16" i="29"/>
  <c r="BI64" i="19"/>
  <c r="BF64" i="19"/>
  <c r="BF41" i="19"/>
  <c r="BC16" i="29"/>
  <c r="BD17" i="25"/>
  <c r="D95" i="32"/>
  <c r="BF17" i="25"/>
  <c r="F95" i="32"/>
  <c r="BE17" i="25"/>
  <c r="E95" i="32"/>
  <c r="AU19" i="25"/>
  <c r="C107" i="32"/>
  <c r="AW19" i="25"/>
  <c r="E107" i="32"/>
  <c r="BB18" i="25"/>
  <c r="F101" i="32"/>
  <c r="AY18" i="25"/>
  <c r="C101" i="32"/>
  <c r="AV19" i="25"/>
  <c r="D107" i="32"/>
  <c r="AX19" i="25"/>
  <c r="F107" i="32"/>
  <c r="BA18" i="25"/>
  <c r="E101" i="32"/>
  <c r="AZ18" i="25"/>
  <c r="D101" i="32"/>
  <c r="BB65" i="19"/>
  <c r="BB42" i="19"/>
  <c r="AY17" i="22"/>
  <c r="AY17" i="29"/>
  <c r="AY66" i="19"/>
  <c r="AV18" i="22"/>
  <c r="AV18" i="29"/>
  <c r="AY43" i="19"/>
  <c r="BD42" i="19"/>
  <c r="BD65" i="19"/>
  <c r="BA17" i="22"/>
  <c r="BA17" i="29"/>
  <c r="BE65" i="19"/>
  <c r="AX66" i="19"/>
  <c r="AU18" i="22"/>
  <c r="AX43" i="19"/>
  <c r="AU18" i="29"/>
  <c r="BC42" i="19"/>
  <c r="BC65" i="19"/>
  <c r="AZ17" i="22"/>
  <c r="AZ17" i="29"/>
  <c r="AZ66" i="19"/>
  <c r="AW18" i="22"/>
  <c r="AW18" i="29"/>
  <c r="AZ43" i="19"/>
  <c r="BA66" i="19"/>
  <c r="AY3" i="26"/>
  <c r="AX28" i="26"/>
  <c r="AP4" i="26"/>
  <c r="AO29" i="26"/>
  <c r="AW46" i="26"/>
  <c r="AY31" i="26"/>
  <c r="BH65" i="19" l="1"/>
  <c r="BH42" i="19"/>
  <c r="BE17" i="29"/>
  <c r="BI65" i="19"/>
  <c r="BF42" i="19"/>
  <c r="BF65" i="19"/>
  <c r="BC17" i="29"/>
  <c r="BE18" i="25"/>
  <c r="E102" i="32"/>
  <c r="BG42" i="19"/>
  <c r="BG65" i="19"/>
  <c r="BD17" i="29"/>
  <c r="BC18" i="25"/>
  <c r="C102" i="32"/>
  <c r="BF18" i="25"/>
  <c r="F102" i="32"/>
  <c r="BD18" i="25"/>
  <c r="D102" i="32"/>
  <c r="BB19" i="25"/>
  <c r="F108" i="32"/>
  <c r="AV20" i="25"/>
  <c r="D114" i="32"/>
  <c r="AW20" i="25"/>
  <c r="E114" i="32"/>
  <c r="AU20" i="25"/>
  <c r="C114" i="32"/>
  <c r="AZ19" i="25"/>
  <c r="D108" i="32"/>
  <c r="AX20" i="25"/>
  <c r="F114" i="32"/>
  <c r="BA19" i="25"/>
  <c r="E108" i="32"/>
  <c r="AY19" i="25"/>
  <c r="C108" i="32"/>
  <c r="BD66" i="19"/>
  <c r="BD43" i="19"/>
  <c r="BA18" i="22"/>
  <c r="BA18" i="29"/>
  <c r="BE66" i="19"/>
  <c r="BB66" i="19"/>
  <c r="BB43" i="19"/>
  <c r="AY18" i="22"/>
  <c r="AY18" i="29"/>
  <c r="BC66" i="19"/>
  <c r="BC43" i="19"/>
  <c r="AZ18" i="22"/>
  <c r="AZ18" i="29"/>
  <c r="AZ67" i="19"/>
  <c r="AW19" i="22"/>
  <c r="AW19" i="29"/>
  <c r="AZ44" i="19"/>
  <c r="BA67" i="19"/>
  <c r="AX67" i="19"/>
  <c r="AU19" i="22"/>
  <c r="AX44" i="19"/>
  <c r="AU19" i="29"/>
  <c r="AY67" i="19"/>
  <c r="AV19" i="22"/>
  <c r="AY44" i="19"/>
  <c r="AV19" i="29"/>
  <c r="AQ4" i="26"/>
  <c r="AP29" i="26"/>
  <c r="AY28" i="26"/>
  <c r="AZ31" i="26"/>
  <c r="AX46" i="26"/>
  <c r="BG66" i="19" l="1"/>
  <c r="BG43" i="19"/>
  <c r="BD18" i="29"/>
  <c r="BF43" i="19"/>
  <c r="BF66" i="19"/>
  <c r="BC18" i="29"/>
  <c r="BC19" i="25"/>
  <c r="C109" i="32"/>
  <c r="BD19" i="25"/>
  <c r="D109" i="32"/>
  <c r="BF19" i="25"/>
  <c r="F109" i="32"/>
  <c r="BH66" i="19"/>
  <c r="BH43" i="19"/>
  <c r="BE18" i="29"/>
  <c r="BI66" i="19"/>
  <c r="BE19" i="25"/>
  <c r="E109" i="32"/>
  <c r="AW21" i="25"/>
  <c r="E121" i="32"/>
  <c r="BB20" i="25"/>
  <c r="F115" i="32"/>
  <c r="AV21" i="25"/>
  <c r="D121" i="32"/>
  <c r="AU21" i="25"/>
  <c r="C121" i="32"/>
  <c r="AX21" i="25"/>
  <c r="F121" i="32"/>
  <c r="AZ20" i="25"/>
  <c r="D115" i="32"/>
  <c r="AY20" i="25"/>
  <c r="C115" i="32"/>
  <c r="BA20" i="25"/>
  <c r="E115" i="32"/>
  <c r="BB67" i="19"/>
  <c r="BB44" i="19"/>
  <c r="AY19" i="22"/>
  <c r="AY19" i="29"/>
  <c r="BC67" i="19"/>
  <c r="BC44" i="19"/>
  <c r="AZ19" i="22"/>
  <c r="AZ19" i="29"/>
  <c r="BD67" i="19"/>
  <c r="BD44" i="19"/>
  <c r="BA19" i="22"/>
  <c r="BA19" i="29"/>
  <c r="BE67" i="19"/>
  <c r="AZ28" i="26"/>
  <c r="AR4" i="26"/>
  <c r="AQ29" i="26"/>
  <c r="AY46" i="26"/>
  <c r="BA31" i="26"/>
  <c r="BF67" i="19" l="1"/>
  <c r="BF44" i="19"/>
  <c r="BC19" i="29"/>
  <c r="BH67" i="19"/>
  <c r="BH44" i="19"/>
  <c r="BE19" i="29"/>
  <c r="BI67" i="19"/>
  <c r="AY20" i="29"/>
  <c r="BB68" i="19"/>
  <c r="AY22" i="25" s="1"/>
  <c r="BB45" i="19"/>
  <c r="AY20" i="22"/>
  <c r="AZ20" i="29"/>
  <c r="BC68" i="19"/>
  <c r="AZ22" i="25" s="1"/>
  <c r="BC45" i="19"/>
  <c r="AZ20" i="22"/>
  <c r="BF20" i="25"/>
  <c r="F116" i="32"/>
  <c r="BA20" i="29"/>
  <c r="BD45" i="19"/>
  <c r="BD68" i="19"/>
  <c r="BA22" i="25" s="1"/>
  <c r="BA20" i="22"/>
  <c r="BE68" i="19"/>
  <c r="BB22" i="25" s="1"/>
  <c r="BG67" i="19"/>
  <c r="BG44" i="19"/>
  <c r="BD19" i="29"/>
  <c r="BE20" i="25"/>
  <c r="E116" i="32"/>
  <c r="BC20" i="25"/>
  <c r="C116" i="32"/>
  <c r="BD20" i="25"/>
  <c r="D116" i="32"/>
  <c r="AZ21" i="25"/>
  <c r="D122" i="32"/>
  <c r="BB21" i="25"/>
  <c r="F122" i="32"/>
  <c r="BA21" i="25"/>
  <c r="E122" i="32"/>
  <c r="AY21" i="25"/>
  <c r="C122" i="32"/>
  <c r="AS4" i="26"/>
  <c r="BI4" i="26" s="1"/>
  <c r="BI29" i="26" s="1"/>
  <c r="BI53" i="26" s="1"/>
  <c r="AR29" i="26"/>
  <c r="BA28" i="26"/>
  <c r="BB31" i="26"/>
  <c r="AZ46" i="26"/>
  <c r="BH68" i="19" l="1"/>
  <c r="BE22" i="25" s="1"/>
  <c r="BH45" i="19"/>
  <c r="BE20" i="29"/>
  <c r="BI68" i="19"/>
  <c r="BF22" i="25" s="1"/>
  <c r="BE21" i="25"/>
  <c r="E123" i="32"/>
  <c r="BG68" i="19"/>
  <c r="BD22" i="25" s="1"/>
  <c r="BG45" i="19"/>
  <c r="BD20" i="29"/>
  <c r="BF68" i="19"/>
  <c r="BC22" i="25" s="1"/>
  <c r="BF45" i="19"/>
  <c r="BC20" i="29"/>
  <c r="BD21" i="25"/>
  <c r="D123" i="32"/>
  <c r="BF21" i="25"/>
  <c r="F123" i="32"/>
  <c r="BC21" i="25"/>
  <c r="C123" i="32"/>
  <c r="BB28" i="26"/>
  <c r="AT4" i="26"/>
  <c r="AS29" i="26"/>
  <c r="BA46" i="26"/>
  <c r="BC31" i="26"/>
  <c r="AU4" i="26" l="1"/>
  <c r="AT29" i="26"/>
  <c r="BC28" i="26"/>
  <c r="BE31" i="26"/>
  <c r="BD31" i="26"/>
  <c r="BB46" i="26"/>
  <c r="BE28" i="26" l="1"/>
  <c r="BD28" i="26"/>
  <c r="AV4" i="26"/>
  <c r="AU29" i="26"/>
  <c r="BC46" i="26"/>
  <c r="AW4" i="26" l="1"/>
  <c r="AV29" i="26"/>
  <c r="BE46" i="26"/>
  <c r="BD46" i="26"/>
  <c r="AX4" i="26" l="1"/>
  <c r="AW29" i="26"/>
  <c r="AY4" i="26" l="1"/>
  <c r="AX29" i="26"/>
  <c r="AZ4" i="26" l="1"/>
  <c r="AY29" i="26"/>
  <c r="BA4" i="26" l="1"/>
  <c r="AZ29" i="26"/>
  <c r="BB4" i="26" l="1"/>
  <c r="BA29" i="26"/>
  <c r="BC4" i="26" l="1"/>
  <c r="BB29" i="26"/>
  <c r="BD4" i="26" l="1"/>
  <c r="BC29" i="26"/>
  <c r="BE4" i="26" l="1"/>
  <c r="BE29" i="26" s="1"/>
  <c r="BD29" i="26"/>
  <c r="BF23" i="29" l="1"/>
  <c r="BE23" i="29"/>
  <c r="BD23" i="29"/>
  <c r="BC23" i="29"/>
  <c r="BC69" i="19"/>
  <c r="D129" i="32" s="1"/>
  <c r="BE69" i="19"/>
  <c r="BB23" i="25" s="1"/>
  <c r="BB69" i="19"/>
  <c r="AY23" i="25" s="1"/>
  <c r="BD69" i="19"/>
  <c r="E129" i="32" s="1"/>
  <c r="BA21" i="22"/>
  <c r="BA21" i="29"/>
  <c r="BB21" i="22"/>
  <c r="BB21" i="29"/>
  <c r="AZ23" i="22"/>
  <c r="AZ23" i="29"/>
  <c r="BF69" i="19"/>
  <c r="C130" i="32" s="1"/>
  <c r="BA23" i="22"/>
  <c r="BA23" i="29"/>
  <c r="AY23" i="22"/>
  <c r="AY23" i="29"/>
  <c r="BH69" i="19"/>
  <c r="BE23" i="25" s="1"/>
  <c r="BI69" i="19"/>
  <c r="F130" i="32" s="1"/>
  <c r="BB23" i="22"/>
  <c r="BB23" i="29"/>
  <c r="AY21" i="22"/>
  <c r="AY21" i="29"/>
  <c r="AZ21" i="22"/>
  <c r="AZ21" i="29"/>
  <c r="BG69" i="19"/>
  <c r="D130" i="32" s="1"/>
  <c r="BF21" i="29"/>
  <c r="BI46" i="19"/>
  <c r="BE21" i="29"/>
  <c r="BH46" i="19"/>
  <c r="BD21" i="29"/>
  <c r="BG46" i="19"/>
  <c r="BC21" i="29"/>
  <c r="BF46" i="19"/>
  <c r="BB70" i="19"/>
  <c r="AY24" i="25" s="1"/>
  <c r="AY22" i="22"/>
  <c r="BB47" i="19"/>
  <c r="AY22" i="29"/>
  <c r="BC22" i="29"/>
  <c r="BF70" i="19"/>
  <c r="BC24" i="25" s="1"/>
  <c r="BB46" i="19"/>
  <c r="BF47" i="19"/>
  <c r="BC70" i="19"/>
  <c r="AZ24" i="25" s="1"/>
  <c r="AZ22" i="22"/>
  <c r="BC47" i="19"/>
  <c r="AZ22" i="29"/>
  <c r="BD22" i="29"/>
  <c r="BG47" i="19"/>
  <c r="BC46" i="19"/>
  <c r="BG70" i="19"/>
  <c r="BD24" i="25" s="1"/>
  <c r="BD70" i="19"/>
  <c r="BA24" i="25" s="1"/>
  <c r="BA22" i="22"/>
  <c r="BD47" i="19"/>
  <c r="BA22" i="29"/>
  <c r="BE22" i="29"/>
  <c r="BH47" i="19"/>
  <c r="BD46" i="19"/>
  <c r="BH70" i="19"/>
  <c r="BE24" i="25" s="1"/>
  <c r="BE70" i="19"/>
  <c r="BB24" i="25" s="1"/>
  <c r="BB22" i="22"/>
  <c r="BE47" i="19"/>
  <c r="BB22" i="29"/>
  <c r="BF22" i="29"/>
  <c r="BI47" i="19"/>
  <c r="BE46" i="19"/>
  <c r="BI70" i="19"/>
  <c r="BF24" i="25" s="1"/>
  <c r="BD23" i="25" l="1"/>
  <c r="BC23" i="25"/>
  <c r="BA23" i="25"/>
  <c r="E130" i="32"/>
  <c r="C129" i="32"/>
  <c r="AZ23" i="25"/>
  <c r="BF23" i="25"/>
  <c r="F129" i="32"/>
</calcChain>
</file>

<file path=xl/sharedStrings.xml><?xml version="1.0" encoding="utf-8"?>
<sst xmlns="http://schemas.openxmlformats.org/spreadsheetml/2006/main" count="2974" uniqueCount="123">
  <si>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</si>
  <si>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</si>
  <si>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</si>
  <si>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</si>
  <si>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</si>
  <si>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</si>
  <si>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</si>
  <si>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</si>
  <si>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</si>
  <si>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</si>
  <si>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</si>
  <si>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</si>
  <si>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</si>
  <si>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level</t>
  </si>
  <si>
    <t>I</t>
  </si>
  <si>
    <t>II</t>
  </si>
  <si>
    <t>III</t>
  </si>
  <si>
    <t>IV</t>
  </si>
  <si>
    <t>Gross Domestic Product: SNA 2008: 2010p: Agriculture, Forestry and Fisheries (Indonesia)</t>
  </si>
  <si>
    <t xml:space="preserve">Pertanian, kehutanan, dan perikanan </t>
  </si>
  <si>
    <t>G01AGRRL</t>
  </si>
  <si>
    <t>Gross Domestic Product: SNA 2008: 2010p: Mining &amp; Quarrying (Indonesia)</t>
  </si>
  <si>
    <t xml:space="preserve">Pertambangan dan pengolahan </t>
  </si>
  <si>
    <t>G02MINRL</t>
  </si>
  <si>
    <t>Gross Domestic Product: SNA 2008: 2010p: Manufacturing Industry (Indonesia)</t>
  </si>
  <si>
    <t xml:space="preserve">Industri pengolahan </t>
  </si>
  <si>
    <t>G03MNFRL</t>
  </si>
  <si>
    <t>Gross Domestic Product: SNA 2008: 2010p: Electricity &amp; Gas Supply (Indonesia)</t>
  </si>
  <si>
    <t xml:space="preserve">Pengadaan listrik dan gas </t>
  </si>
  <si>
    <t>G04EGSRL</t>
  </si>
  <si>
    <t>Gross Domestic Product: SNA 2008: 2010p: Water Supply, Sewerage, Waste &amp; Recycling Management (Indonesia)</t>
  </si>
  <si>
    <t xml:space="preserve">Pengadaan air </t>
  </si>
  <si>
    <t>G05WWRRL</t>
  </si>
  <si>
    <t>Gross Domestic Product: SNA 2008: 2010p: Construction (Indonesia)</t>
  </si>
  <si>
    <t xml:space="preserve">Konstruksi </t>
  </si>
  <si>
    <t>G06CONRL</t>
  </si>
  <si>
    <t>Gross Domestic Product: SNA 2008: 2010p: Wholesales and Retail Trade, Repair of Motor Vehicles and Motorcycles (Indonesia)</t>
  </si>
  <si>
    <t xml:space="preserve">Perdagangan besar dan eceran, reparasi dan perawatan mobil dan sepeda motor </t>
  </si>
  <si>
    <t>G07WRMRL</t>
  </si>
  <si>
    <t>Gross Domestic Product: SNA 2008: 2010p: Transportation &amp; Storage (Indonesia)</t>
  </si>
  <si>
    <t xml:space="preserve">Transportasi dan pergudangan </t>
  </si>
  <si>
    <t>G08TRSRL</t>
  </si>
  <si>
    <t>Gross Domestic Product: SNA 2008: 2010p: Accommodation &amp; Food Beverages Activity (Indonesia)</t>
  </si>
  <si>
    <t xml:space="preserve">Penyediaan akomodasi dan makan minum </t>
  </si>
  <si>
    <t>G09AFBRL</t>
  </si>
  <si>
    <t>Gross Domestic Product: SNA 2008: 2010p: Information &amp; Communication (Indonesia)</t>
  </si>
  <si>
    <t xml:space="preserve">Informasi dan komunikasi </t>
  </si>
  <si>
    <t>G10ICTRL</t>
  </si>
  <si>
    <t>Gross Domestic Product: SNA 2008: 2010p: Financial &amp; Insurance Activity (Indonesia)</t>
  </si>
  <si>
    <t xml:space="preserve">Jasa keuangan </t>
  </si>
  <si>
    <t>G11FIARL</t>
  </si>
  <si>
    <t>Gross Domestic Product: SNA 2008: 2010p: Real Estate (Indonesia)</t>
  </si>
  <si>
    <t xml:space="preserve">Real estate </t>
  </si>
  <si>
    <t>G12REARL</t>
  </si>
  <si>
    <t>Gross Domestic Product: SNA 2008: 2010p: Business Services (Indonesia)</t>
  </si>
  <si>
    <t xml:space="preserve">Jasa perusahaan </t>
  </si>
  <si>
    <t>G13BUSRL</t>
  </si>
  <si>
    <t>Gross Domestic Product: SNA 2008: 2010p: Public Administration, Defense &amp; Compulsory Social Security (Indonesia)</t>
  </si>
  <si>
    <t xml:space="preserve">Administrasi pemerintahan, pertahanan, dan jaminan sosial wajib </t>
  </si>
  <si>
    <t>G14PADRL</t>
  </si>
  <si>
    <t>Gross Domestic Product: SNA 2008: 2010p: Education Services (Indonesia)</t>
  </si>
  <si>
    <t xml:space="preserve">Jasa pendidikan </t>
  </si>
  <si>
    <t>G15EDURL</t>
  </si>
  <si>
    <t>Gross Domestic Product: SNA 2008: 2010p: Human Health &amp; Social Work Activity (Indonesia)</t>
  </si>
  <si>
    <t xml:space="preserve">Jasa kesehatan dan kegiatan sosial </t>
  </si>
  <si>
    <t>G16HHSRL</t>
  </si>
  <si>
    <t>Gross Domestic Product: SNA 2008: 2010p: Other Services (Indonesia)</t>
  </si>
  <si>
    <t>Jasa lainnya</t>
  </si>
  <si>
    <t>G17OTSRL</t>
  </si>
  <si>
    <t>Gross Domestic Product: SNA 2008: 2010p: Gross Value Added at Basic Price (Indonesia)</t>
  </si>
  <si>
    <t>Gross Value Added at Basic Price</t>
  </si>
  <si>
    <t>G18GVARL</t>
  </si>
  <si>
    <t>Gross Domestic Product: SNA 2008: 2010p: Taxes Minus Subsidies of Products (Indonesia)</t>
  </si>
  <si>
    <t>Taxes Minus Subsidies of Products</t>
  </si>
  <si>
    <t>G19TAXRL</t>
  </si>
  <si>
    <t>GDPRL</t>
  </si>
  <si>
    <t>check</t>
  </si>
  <si>
    <t>Level Februari</t>
  </si>
  <si>
    <t>Y-o-Y Februari</t>
  </si>
  <si>
    <t>Q-t-Q Februari</t>
  </si>
  <si>
    <t>Level Januari</t>
  </si>
  <si>
    <t>Y-o-Y Januari</t>
  </si>
  <si>
    <t>Q-t-Q Januari</t>
  </si>
  <si>
    <t>Grafik Q-t-Q</t>
  </si>
  <si>
    <t>Grafik Y-o-Y</t>
  </si>
  <si>
    <t>Grafik Level</t>
  </si>
  <si>
    <t>Investasi Bangunan</t>
  </si>
  <si>
    <t>Konsumsi Swasta</t>
  </si>
  <si>
    <t>Konsumsi Pemerintah</t>
  </si>
  <si>
    <t>Grafik</t>
  </si>
  <si>
    <t>Level Maret</t>
  </si>
  <si>
    <t>Y-o-Y Maret</t>
  </si>
  <si>
    <t>Q-t-Q Maret</t>
  </si>
  <si>
    <t>Data Dari Sofie (Q-t-Q)</t>
  </si>
  <si>
    <t>Level April</t>
  </si>
  <si>
    <t>Y-o-Y April</t>
  </si>
  <si>
    <t>Q-t-Q April</t>
  </si>
  <si>
    <t>2023</t>
  </si>
  <si>
    <t>Indeks November</t>
  </si>
  <si>
    <t>Pertanian</t>
  </si>
  <si>
    <t>Q1</t>
  </si>
  <si>
    <t>Q2</t>
  </si>
  <si>
    <t>Q3</t>
  </si>
  <si>
    <t>Q4</t>
  </si>
  <si>
    <t>Historis 2017-2019</t>
  </si>
  <si>
    <t>Pertambangan</t>
  </si>
  <si>
    <t>Industri Pengolahan</t>
  </si>
  <si>
    <t>Listrik</t>
  </si>
  <si>
    <t>Air</t>
  </si>
  <si>
    <t>Konstruksi</t>
  </si>
  <si>
    <t>Perdagangan</t>
  </si>
  <si>
    <t>Transgud</t>
  </si>
  <si>
    <t>Akmamin</t>
  </si>
  <si>
    <t>Infokom</t>
  </si>
  <si>
    <t>Jasa Keuangan</t>
  </si>
  <si>
    <t>Real Estate</t>
  </si>
  <si>
    <t>Jasa Perusahaan</t>
  </si>
  <si>
    <t>Adm Pemerintah</t>
  </si>
  <si>
    <t>Jasa Pendidikan</t>
  </si>
  <si>
    <t>Jasa Kesehatan</t>
  </si>
  <si>
    <t>Jasa Lainnya</t>
  </si>
  <si>
    <t>Pajak</t>
  </si>
  <si>
    <t>Indeks 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</si>
</sst>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_);_(@_)"/>
    <numFmt numFmtId="166" formatCode="0.0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70C0"/>
      <name val="Calibri"/>
      <family val="2"/>
      <charset val="1"/>
      <scheme val="minor"/>
    </font>
    <font>
      <sz val="11"/>
      <color rgb="FF7030A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Times New Roman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" fillId="0" borderId="0"/>
    <xf numFmtId="0" fontId="8" fillId="0" borderId="0"/>
    <xf numFmtId="166" fontId="5" fillId="0" borderId="0"/>
    <xf numFmtId="41" fontId="3" fillId="0" borderId="0" applyFont="0" applyFill="0" applyBorder="0" applyAlignment="0" applyProtection="0"/>
    <xf numFmtId="0" fontId="16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76">
    <xf numFmtId="0" fontId="0" fillId="0" borderId="0" xfId="0"/>
    <xf numFmtId="164" fontId="6" fillId="2" borderId="4" xfId="1" applyNumberFormat="1" applyFont="1" applyFill="1" applyBorder="1" applyAlignment="1">
      <alignment horizontal="left"/>
    </xf>
    <xf numFmtId="0" fontId="7" fillId="0" borderId="0" xfId="0" applyNumberFormat="1" applyFont="1" applyAlignment="1"/>
    <xf numFmtId="0" fontId="5" fillId="2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4" fontId="0" fillId="0" borderId="0" xfId="0" applyNumberFormat="1"/>
    <xf numFmtId="165" fontId="9" fillId="0" borderId="5" xfId="2" applyNumberFormat="1" applyFont="1" applyFill="1" applyBorder="1" applyAlignment="1" applyProtection="1">
      <alignment vertical="center"/>
    </xf>
    <xf numFmtId="2" fontId="0" fillId="0" borderId="0" xfId="0" applyNumberFormat="1"/>
    <xf numFmtId="4" fontId="4" fillId="0" borderId="0" xfId="0" applyNumberFormat="1" applyFont="1"/>
    <xf numFmtId="0" fontId="5" fillId="3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4" fontId="0" fillId="3" borderId="0" xfId="0" applyNumberFormat="1" applyFill="1"/>
    <xf numFmtId="4" fontId="0" fillId="4" borderId="0" xfId="0" applyNumberFormat="1" applyFill="1"/>
    <xf numFmtId="4" fontId="4" fillId="4" borderId="0" xfId="0" applyNumberFormat="1" applyFont="1" applyFill="1"/>
    <xf numFmtId="4" fontId="0" fillId="5" borderId="0" xfId="0" applyNumberFormat="1" applyFill="1"/>
    <xf numFmtId="4" fontId="4" fillId="5" borderId="0" xfId="0" applyNumberFormat="1" applyFont="1" applyFill="1"/>
    <xf numFmtId="4" fontId="0" fillId="6" borderId="0" xfId="0" applyNumberFormat="1" applyFill="1"/>
    <xf numFmtId="4" fontId="4" fillId="6" borderId="0" xfId="0" applyNumberFormat="1" applyFont="1" applyFill="1"/>
    <xf numFmtId="4" fontId="0" fillId="7" borderId="0" xfId="0" applyNumberFormat="1" applyFill="1"/>
    <xf numFmtId="4" fontId="4" fillId="7" borderId="0" xfId="0" applyNumberFormat="1" applyFont="1" applyFill="1"/>
    <xf numFmtId="4" fontId="4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4" fontId="10" fillId="0" borderId="0" xfId="0" applyNumberFormat="1" applyFont="1"/>
    <xf numFmtId="4" fontId="10" fillId="4" borderId="0" xfId="0" applyNumberFormat="1" applyFont="1" applyFill="1"/>
    <xf numFmtId="4" fontId="10" fillId="5" borderId="0" xfId="0" applyNumberFormat="1" applyFont="1" applyFill="1"/>
    <xf numFmtId="4" fontId="10" fillId="6" borderId="0" xfId="0" applyNumberFormat="1" applyFont="1" applyFill="1"/>
    <xf numFmtId="4" fontId="10" fillId="7" borderId="0" xfId="0" applyNumberFormat="1" applyFont="1" applyFill="1"/>
    <xf numFmtId="4" fontId="10" fillId="3" borderId="0" xfId="0" applyNumberFormat="1" applyFont="1" applyFill="1"/>
    <xf numFmtId="4" fontId="11" fillId="0" borderId="0" xfId="0" applyNumberFormat="1" applyFont="1"/>
    <xf numFmtId="4" fontId="11" fillId="4" borderId="0" xfId="0" applyNumberFormat="1" applyFont="1" applyFill="1"/>
    <xf numFmtId="4" fontId="11" fillId="5" borderId="0" xfId="0" applyNumberFormat="1" applyFont="1" applyFill="1"/>
    <xf numFmtId="4" fontId="11" fillId="6" borderId="0" xfId="0" applyNumberFormat="1" applyFont="1" applyFill="1"/>
    <xf numFmtId="4" fontId="11" fillId="7" borderId="0" xfId="0" applyNumberFormat="1" applyFont="1" applyFill="1"/>
    <xf numFmtId="4" fontId="11" fillId="3" borderId="0" xfId="0" applyNumberFormat="1" applyFont="1" applyFill="1"/>
    <xf numFmtId="4" fontId="12" fillId="0" borderId="0" xfId="0" applyNumberFormat="1" applyFont="1"/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3" fillId="8" borderId="0" xfId="0" applyFont="1" applyFill="1"/>
    <xf numFmtId="0" fontId="14" fillId="8" borderId="0" xfId="0" applyFont="1" applyFill="1" applyAlignment="1">
      <alignment horizontal="left"/>
    </xf>
    <xf numFmtId="0" fontId="14" fillId="8" borderId="0" xfId="0" applyFont="1" applyFill="1" applyBorder="1" applyAlignment="1">
      <alignment horizontal="left"/>
    </xf>
    <xf numFmtId="49" fontId="6" fillId="2" borderId="4" xfId="1" applyNumberFormat="1" applyFont="1" applyFill="1" applyBorder="1" applyAlignment="1">
      <alignment horizontal="left"/>
    </xf>
    <xf numFmtId="2" fontId="6" fillId="2" borderId="4" xfId="1" applyNumberFormat="1" applyFont="1" applyFill="1" applyBorder="1" applyAlignment="1">
      <alignment horizontal="left"/>
    </xf>
    <xf numFmtId="164" fontId="6" fillId="2" borderId="0" xfId="1" applyNumberFormat="1" applyFont="1" applyFill="1" applyBorder="1" applyAlignment="1">
      <alignment horizontal="left"/>
    </xf>
    <xf numFmtId="4" fontId="0" fillId="9" borderId="0" xfId="0" applyNumberFormat="1" applyFill="1"/>
    <xf numFmtId="0" fontId="13" fillId="8" borderId="0" xfId="0" applyFont="1" applyFill="1" applyAlignment="1"/>
    <xf numFmtId="0" fontId="0" fillId="0" borderId="0" xfId="0" applyFont="1" applyFill="1" applyBorder="1" applyAlignment="1"/>
    <xf numFmtId="0" fontId="15" fillId="8" borderId="0" xfId="0" applyFont="1" applyFill="1"/>
    <xf numFmtId="0" fontId="0" fillId="0" borderId="0" xfId="0" applyFill="1"/>
    <xf numFmtId="0" fontId="0" fillId="10" borderId="0" xfId="0" applyFill="1"/>
    <xf numFmtId="4" fontId="0" fillId="10" borderId="0" xfId="0" applyNumberFormat="1" applyFill="1"/>
    <xf numFmtId="4" fontId="0" fillId="0" borderId="0" xfId="0" applyNumberFormat="1"/>
    <xf numFmtId="4" fontId="0" fillId="3" borderId="0" xfId="0" applyNumberFormat="1" applyFill="1"/>
    <xf numFmtId="4" fontId="0" fillId="4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4" fontId="0" fillId="7" borderId="0" xfId="0" applyNumberFormat="1" applyFill="1"/>
    <xf numFmtId="0" fontId="0" fillId="0" borderId="0" xfId="0" applyAlignment="1">
      <alignment horizontal="left"/>
    </xf>
    <xf numFmtId="0" fontId="13" fillId="8" borderId="0" xfId="0" applyFont="1" applyFill="1" applyAlignment="1">
      <alignment horizontal="left"/>
    </xf>
    <xf numFmtId="49" fontId="6" fillId="2" borderId="1" xfId="1" applyNumberFormat="1" applyFont="1" applyFill="1" applyBorder="1" applyAlignment="1">
      <alignment horizontal="left"/>
    </xf>
    <xf numFmtId="49" fontId="6" fillId="2" borderId="2" xfId="1" applyNumberFormat="1" applyFont="1" applyFill="1" applyBorder="1" applyAlignment="1">
      <alignment horizontal="left"/>
    </xf>
    <xf numFmtId="49" fontId="6" fillId="2" borderId="3" xfId="1" applyNumberFormat="1" applyFont="1" applyFill="1" applyBorder="1" applyAlignment="1">
      <alignment horizontal="left"/>
    </xf>
    <xf numFmtId="2" fontId="6" fillId="2" borderId="1" xfId="1" applyNumberFormat="1" applyFont="1" applyFill="1" applyBorder="1" applyAlignment="1">
      <alignment horizontal="left"/>
    </xf>
    <xf numFmtId="2" fontId="6" fillId="2" borderId="2" xfId="1" applyNumberFormat="1" applyFont="1" applyFill="1" applyBorder="1" applyAlignment="1">
      <alignment horizontal="left"/>
    </xf>
    <xf numFmtId="2" fontId="6" fillId="2" borderId="3" xfId="1" applyNumberFormat="1" applyFont="1" applyFill="1" applyBorder="1" applyAlignment="1">
      <alignment horizontal="left"/>
    </xf>
  </cellXfs>
  <cellStyles count="12">
    <cellStyle name="Comma" xfId="1" builtinId="3"/>
    <cellStyle name="Comma [0]" xfId="2" builtinId="6"/>
    <cellStyle name="Comma [0] 2 3" xfId="7" xr:uid="{D6C4036C-58EC-46FC-807E-BAC5AA244364}"/>
    <cellStyle name="Comma 2" xfId="3" xr:uid="{00000000-0005-0000-0000-000002000000}"/>
    <cellStyle name="Comma 2 2" xfId="9" xr:uid="{402E05D4-DDD5-4DF8-BA47-4D813FE754F8}"/>
    <cellStyle name="Normal" xfId="0" builtinId="0"/>
    <cellStyle name="Normal 2 2" xfId="8" xr:uid="{A687FF35-6105-4047-AB27-ACB09ED0835B}"/>
    <cellStyle name="Normal 2 3" xfId="4" xr:uid="{00000000-0005-0000-0000-000004000000}"/>
    <cellStyle name="Normal 3 17 4" xfId="11" xr:uid="{A8C55783-60D1-44CF-A16C-7158A1D60218}"/>
    <cellStyle name="Normal 3 3" xfId="6" xr:uid="{1C4348D5-456E-49CE-8720-8FDEFD4337B9}"/>
    <cellStyle name="Normal 6" xfId="5" xr:uid="{00000000-0005-0000-0000-000005000000}"/>
    <cellStyle name="Normal 6 2" xfId="10" xr:uid="{9E4F7F60-059C-4A13-B9F4-F8BF49538318}"/>
  </cellStyles>
  <dxfs count="0"/>
  <tableStyles count="0" defaultTableStyle="TableStyleMedium2" defaultPivotStyle="PivotStyleLight16"/>
  <colors>
    <mruColors>
      <color rgb="FF737577"/>
      <color rgb="FF005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3.xml"/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5.xml"/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6.xml"/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7.xml"/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8.xml"/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9.xml"/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0.xml"/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1.xml"/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2.xml"/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3.xml"/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4.xml"/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5.xml"/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6.xml"/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7.xml"/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8.xml"/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9.xml"/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0.xml"/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1.xml"/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2.xml"/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3.xml"/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4.xml"/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5.xml"/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6.xml"/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7.xml"/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8.xml"/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9.xml"/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0.xml"/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1.xml"/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2.xml"/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3.xml"/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4.xml"/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5.xml"/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6.xml"/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7.xml"/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8.xml"/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9.xml"/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0.xml"/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1.xml"/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2.xml"/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3.xml"/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4.xml"/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5.xml"/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6.xml"/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7.xml"/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8.xml"/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9.xml"/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0.xml"/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1.xml"/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2.xml"/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3.xml"/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4.xml"/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5.xml"/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6.xml"/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7.xml"/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8.xml"/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9.xml"/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1.xml"/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2.xml"/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3.xml"/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4.xml"/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5.xml"/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6.xml"/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7.xml"/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8.xml"/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9.xml"/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0.xml"/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1.xml"/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2.xml"/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3.xml"/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4.xml"/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5.xml"/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6.xml"/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7.xml"/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8.xml"/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9.xml"/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0.xml"/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1.xml"/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2.xml"/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3.xml"/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4.xml"/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5.xml"/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6.xml"/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7.xml"/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8.xml"/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9.xml"/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0.xml"/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1.xml"/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2.xml"/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3.xml"/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4.xml"/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7.xml"/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8.xml"/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9.xml"/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0.xml"/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1.xml"/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2.xml"/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3.xml"/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4.xml"/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5.xml"/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6.xml"/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7.xml"/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8.xml"/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9.xml"/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0.xml"/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1.xml"/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2.xml"/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3.xml"/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5.xml"/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6.xml"/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7.xml"/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8.xml"/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9.xml"/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0.xml"/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1.xml"/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2.xml"/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3.xml"/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4.xml"/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5.xml"/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6.xml"/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7.xml"/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8.xml"/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9.xml"/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0.xml"/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1.xml"/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3.xml"/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4.xml"/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5.xml"/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6.xml"/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5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7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9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0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1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2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3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4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5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6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7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0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1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2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3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4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5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6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7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8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9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0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1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2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3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4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5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6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7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8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9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0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1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2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3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4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5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6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7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8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9.xml"/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0.xml"/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1.xml"/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2.xml"/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23030657558654E-2"/>
          <c:y val="0.15985524477484081"/>
          <c:w val="0.71702152786222106"/>
          <c:h val="0.6167517343805670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Y-o-Y'!$AD$51:$BI$51</c:f>
              <c:numCache>
                <c:formatCode>#,##0.00</c:formatCode>
                <c:ptCount val="32"/>
                <c:pt idx="0">
                  <c:v>13.610006064353644</c:v>
                </c:pt>
                <c:pt idx="1">
                  <c:v>12.536232491998433</c:v>
                </c:pt>
                <c:pt idx="2">
                  <c:v>4.7734378276123994</c:v>
                </c:pt>
                <c:pt idx="3">
                  <c:v>-21.240105580009658</c:v>
                </c:pt>
                <c:pt idx="4">
                  <c:v>15.372054321357592</c:v>
                </c:pt>
                <c:pt idx="5">
                  <c:v>8.5572944756632197</c:v>
                </c:pt>
                <c:pt idx="6">
                  <c:v>4.2777960113055808</c:v>
                </c:pt>
                <c:pt idx="7">
                  <c:v>-21.543117449456474</c:v>
                </c:pt>
                <c:pt idx="8">
                  <c:v>16.357069882726083</c:v>
                </c:pt>
                <c:pt idx="9">
                  <c:v>9.9819312275304597</c:v>
                </c:pt>
                <c:pt idx="10">
                  <c:v>3.2059664045264751</c:v>
                </c:pt>
                <c:pt idx="11">
                  <c:v>-21.381041587567815</c:v>
                </c:pt>
                <c:pt idx="12">
                  <c:v>14.069853957035852</c:v>
                </c:pt>
                <c:pt idx="13">
                  <c:v>13.753074036476248</c:v>
                </c:pt>
                <c:pt idx="14">
                  <c:v>1.03612575509085</c:v>
                </c:pt>
                <c:pt idx="15">
                  <c:v>-20.482668691706554</c:v>
                </c:pt>
                <c:pt idx="16">
                  <c:v>9.4431919647023523</c:v>
                </c:pt>
                <c:pt idx="17">
                  <c:v>16.227907513275021</c:v>
                </c:pt>
                <c:pt idx="18">
                  <c:v>1.0135858008878007</c:v>
                </c:pt>
                <c:pt idx="19">
                  <c:v>-20.127310746033793</c:v>
                </c:pt>
                <c:pt idx="20">
                  <c:v>10.307577588815237</c:v>
                </c:pt>
                <c:pt idx="21">
                  <c:v>12.951986733128937</c:v>
                </c:pt>
                <c:pt idx="22">
                  <c:v>1.9218213724201576</c:v>
                </c:pt>
                <c:pt idx="23">
                  <c:v>-19.456937694386049</c:v>
                </c:pt>
                <c:pt idx="24">
                  <c:v>10.058558684966364</c:v>
                </c:pt>
                <c:pt idx="25">
                  <c:v>13.018396524446782</c:v>
                </c:pt>
                <c:pt idx="26">
                  <c:v>5.201337874650064</c:v>
                </c:pt>
                <c:pt idx="27">
                  <c:v>-17.932920496965071</c:v>
                </c:pt>
                <c:pt idx="28">
                  <c:v>7.1953631723144325</c:v>
                </c:pt>
                <c:pt idx="29">
                  <c:v>14.269614214089991</c:v>
                </c:pt>
                <c:pt idx="30">
                  <c:v>4.6565601000222108</c:v>
                </c:pt>
                <c:pt idx="31">
                  <c:v>-18.380941286729197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92-4031-9C0A-98F7D4CBFF93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Y-o-Y'!$AD$123:$BI$123</c:f>
              <c:numCache>
                <c:formatCode>#,##0.00</c:formatCode>
                <c:ptCount val="32"/>
                <c:pt idx="19">
                  <c:v>-20.149313066385751</c:v>
                </c:pt>
                <c:pt idx="20">
                  <c:v>10.269185232771942</c:v>
                </c:pt>
                <c:pt idx="21">
                  <c:v>12.875056099416582</c:v>
                </c:pt>
                <c:pt idx="22">
                  <c:v>1.9296799689358868</c:v>
                </c:pt>
                <c:pt idx="23">
                  <c:v>-21.004650148912184</c:v>
                </c:pt>
                <c:pt idx="24">
                  <c:v>12.326696675157349</c:v>
                </c:pt>
                <c:pt idx="25">
                  <c:v>15.144718288888692</c:v>
                </c:pt>
                <c:pt idx="26">
                  <c:v>1.785592767344456</c:v>
                </c:pt>
                <c:pt idx="27">
                  <c:v>-19.034034352777642</c:v>
                </c:pt>
                <c:pt idx="28">
                  <c:v>10.12023803182918</c:v>
                </c:pt>
                <c:pt idx="29">
                  <c:v>16.255410517909681</c:v>
                </c:pt>
                <c:pt idx="30">
                  <c:v>1.4019675093110984</c:v>
                </c:pt>
                <c:pt idx="31">
                  <c:v>-19.553496852207282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92-4031-9C0A-98F7D4CBF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5905697029736E-2"/>
          <c:y val="8.4674818090163403E-2"/>
          <c:w val="0.74762971023673896"/>
          <c:h val="0.765650811175858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Y-o-Y'!$AD$56:$BI$56</c:f>
              <c:numCache>
                <c:formatCode>#,##0.00</c:formatCode>
                <c:ptCount val="32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  <c:pt idx="28">
                  <c:v>-3.8284549645407973</c:v>
                </c:pt>
                <c:pt idx="29">
                  <c:v>-0.19455867743802702</c:v>
                </c:pt>
                <c:pt idx="30">
                  <c:v>8.7234452554569799</c:v>
                </c:pt>
                <c:pt idx="31">
                  <c:v>3.3833390195221136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EE-43BB-B190-2BF9F21F13B4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Y-o-Y'!$AD$128:$BI$128</c:f>
              <c:numCache>
                <c:formatCode>#,##0.00</c:formatCode>
                <c:ptCount val="32"/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4.8814192598641304</c:v>
                </c:pt>
                <c:pt idx="24">
                  <c:v>-4.3319766886012063</c:v>
                </c:pt>
                <c:pt idx="25">
                  <c:v>-0.90344059700296719</c:v>
                </c:pt>
                <c:pt idx="26">
                  <c:v>6.0431211323878848</c:v>
                </c:pt>
                <c:pt idx="27">
                  <c:v>4.225105955529008</c:v>
                </c:pt>
                <c:pt idx="28">
                  <c:v>-3.538644116294825</c:v>
                </c:pt>
                <c:pt idx="29">
                  <c:v>-0.55523921810562227</c:v>
                </c:pt>
                <c:pt idx="30">
                  <c:v>7.7779762698416102</c:v>
                </c:pt>
                <c:pt idx="31">
                  <c:v>4.7022496136456802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EE-43BB-B190-2BF9F21F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Infokom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Historis'!$B$70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Historis'!$C$70:$F$70</c:f>
              <c:numCache>
                <c:formatCode>0.00</c:formatCode>
                <c:ptCount val="4"/>
                <c:pt idx="0">
                  <c:v>1.7966768274984652</c:v>
                </c:pt>
                <c:pt idx="1">
                  <c:v>2.9572633988251833</c:v>
                </c:pt>
                <c:pt idx="2">
                  <c:v>2.5904770639861692</c:v>
                </c:pt>
                <c:pt idx="3">
                  <c:v>0.80983737963604507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0-492E-A3BC-6B631EE208DF}"/>
            </c:ext>
          </c:extLst>
        </c:ser>
        <c:ser>
          <c:idx val="1"/>
          <c:order val="1"/>
          <c:tx>
            <c:strRef>
              <c:f>'Grafik Q-t-Q dan Historis'!$B$71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Historis'!$C$71:$F$71</c:f>
              <c:numCache>
                <c:formatCode>0.00</c:formatCode>
                <c:ptCount val="4"/>
                <c:pt idx="0">
                  <c:v>2.9170322384869576</c:v>
                </c:pt>
                <c:pt idx="1">
                  <c:v>3.392903957351709</c:v>
                </c:pt>
                <c:pt idx="2">
                  <c:v>3.2172131909770481</c:v>
                </c:pt>
                <c:pt idx="3">
                  <c:v>1.0573373046547672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0-492E-A3BC-6B631EE208DF}"/>
            </c:ext>
          </c:extLst>
        </c:ser>
        <c:ser>
          <c:idx val="2"/>
          <c:order val="2"/>
          <c:tx>
            <c:strRef>
              <c:f>'Grafik Q-t-Q dan Historis'!$B$72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Historis'!$C$72:$F$72</c:f>
              <c:numCache>
                <c:formatCode>0.00</c:formatCode>
                <c:ptCount val="4"/>
                <c:pt idx="0">
                  <c:v>0.8088955930345828</c:v>
                </c:pt>
                <c:pt idx="1">
                  <c:v>1.6574585635359047</c:v>
                </c:pt>
                <c:pt idx="2">
                  <c:v>1.9046387328158598</c:v>
                </c:pt>
                <c:pt idx="3">
                  <c:v>1.7061587099234217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0-492E-A3BC-6B631EE208DF}"/>
            </c:ext>
          </c:extLst>
        </c:ser>
        <c:ser>
          <c:idx val="3"/>
          <c:order val="3"/>
          <c:tx>
            <c:strRef>
              <c:f>'Grafik Q-t-Q dan Historis'!$B$73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Historis'!$C$73:$F$73</c:f>
              <c:numCache>
                <c:formatCode>0.00</c:formatCode>
                <c:ptCount val="4"/>
                <c:pt idx="0">
                  <c:v>2.8886163157411806</c:v>
                </c:pt>
                <c:pt idx="1">
                  <c:v>2.7704809795584531</c:v>
                </c:pt>
                <c:pt idx="2">
                  <c:v>1.6919033025744896</c:v>
                </c:pt>
                <c:pt idx="3">
                  <c:v>1.1070878811501679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0-492E-A3BC-6B631EE208DF}"/>
            </c:ext>
          </c:extLst>
        </c:ser>
        <c:ser>
          <c:idx val="4"/>
          <c:order val="4"/>
          <c:tx>
            <c:strRef>
              <c:f>'Grafik Q-t-Q dan Historis'!$B$74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Historis'!$C$74:$F$74</c:f>
              <c:numCache>
                <c:formatCode>0.00</c:formatCode>
                <c:ptCount val="4"/>
                <c:pt idx="0">
                  <c:v>1.7786227103920564</c:v>
                </c:pt>
                <c:pt idx="1">
                  <c:v>3.9822955705302423</c:v>
                </c:pt>
                <c:pt idx="2">
                  <c:v>3.4849590713944765</c:v>
                </c:pt>
                <c:pt idx="3">
                  <c:v>1.0529264745012166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0-492E-A3BC-6B631EE2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5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Keuangan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Historis'!$B$77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Historis'!$C$77:$F$77</c:f>
              <c:numCache>
                <c:formatCode>0.00</c:formatCode>
                <c:ptCount val="4"/>
                <c:pt idx="0">
                  <c:v>2.526552977276967</c:v>
                </c:pt>
                <c:pt idx="1">
                  <c:v>0.30012255702792073</c:v>
                </c:pt>
                <c:pt idx="2">
                  <c:v>3.5663817843804626</c:v>
                </c:pt>
                <c:pt idx="3">
                  <c:v>-0.268923303850024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E-48CB-BF4C-56D779AB0ADE}"/>
            </c:ext>
          </c:extLst>
        </c:ser>
        <c:ser>
          <c:idx val="1"/>
          <c:order val="1"/>
          <c:tx>
            <c:strRef>
              <c:f>'Grafik Q-t-Q dan Historis'!$B$78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Historis'!$C$78:$F$78</c:f>
              <c:numCache>
                <c:formatCode>0.00</c:formatCode>
                <c:ptCount val="4"/>
                <c:pt idx="0">
                  <c:v>5.3359251016190115</c:v>
                </c:pt>
                <c:pt idx="1">
                  <c:v>-10.29740266516918</c:v>
                </c:pt>
                <c:pt idx="2">
                  <c:v>2.5890397930984177</c:v>
                </c:pt>
                <c:pt idx="3">
                  <c:v>5.6085726603346151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E-48CB-BF4C-56D779AB0ADE}"/>
            </c:ext>
          </c:extLst>
        </c:ser>
        <c:ser>
          <c:idx val="2"/>
          <c:order val="2"/>
          <c:tx>
            <c:strRef>
              <c:f>'Grafik Q-t-Q dan Historis'!$B$79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Historis'!$C$79:$F$79</c:f>
              <c:numCache>
                <c:formatCode>0.00</c:formatCode>
                <c:ptCount val="4"/>
                <c:pt idx="0">
                  <c:v>-0.16388524794142309</c:v>
                </c:pt>
                <c:pt idx="1">
                  <c:v>0.15194727258913884</c:v>
                </c:pt>
                <c:pt idx="2">
                  <c:v>-1.2370028613095785</c:v>
                </c:pt>
                <c:pt idx="3">
                  <c:v>-1.3604596772662463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E-48CB-BF4C-56D779AB0ADE}"/>
            </c:ext>
          </c:extLst>
        </c:ser>
        <c:ser>
          <c:idx val="3"/>
          <c:order val="3"/>
          <c:tx>
            <c:strRef>
              <c:f>'Grafik Q-t-Q dan Historis'!$B$80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Historis'!$C$80:$F$80</c:f>
              <c:numCache>
                <c:formatCode>0.00</c:formatCode>
                <c:ptCount val="4"/>
                <c:pt idx="0">
                  <c:v>5.6362328756336604</c:v>
                </c:pt>
                <c:pt idx="1">
                  <c:v>-1.5408545100059421</c:v>
                </c:pt>
                <c:pt idx="2">
                  <c:v>2.7717538514339934</c:v>
                </c:pt>
                <c:pt idx="3">
                  <c:v>0.85108960423269564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E-48CB-BF4C-56D779AB0ADE}"/>
            </c:ext>
          </c:extLst>
        </c:ser>
        <c:ser>
          <c:idx val="4"/>
          <c:order val="4"/>
          <c:tx>
            <c:strRef>
              <c:f>'Grafik Q-t-Q dan Historis'!$B$81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Historis'!$C$81:$F$81</c:f>
              <c:numCache>
                <c:formatCode>0.00</c:formatCode>
                <c:ptCount val="4"/>
                <c:pt idx="0">
                  <c:v>2.1833432619715682</c:v>
                </c:pt>
                <c:pt idx="1">
                  <c:v>1.2966277131634627</c:v>
                </c:pt>
                <c:pt idx="2">
                  <c:v>3.3138353504854954</c:v>
                </c:pt>
                <c:pt idx="3">
                  <c:v>0.91697614490761203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AE-48CB-BF4C-56D779AB0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Historis'!$B$84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Historis'!$C$84:$F$84</c:f>
              <c:numCache>
                <c:formatCode>0.00</c:formatCode>
                <c:ptCount val="4"/>
                <c:pt idx="0">
                  <c:v>1.843044149820616</c:v>
                </c:pt>
                <c:pt idx="1">
                  <c:v>1.0434032576813195</c:v>
                </c:pt>
                <c:pt idx="2">
                  <c:v>0.86963929336178669</c:v>
                </c:pt>
                <c:pt idx="3">
                  <c:v>0.70747276741329512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E-4E8E-B961-ECF9FC201C19}"/>
            </c:ext>
          </c:extLst>
        </c:ser>
        <c:ser>
          <c:idx val="1"/>
          <c:order val="1"/>
          <c:tx>
            <c:strRef>
              <c:f>'Grafik Q-t-Q dan Historis'!$B$85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Historis'!$C$85:$F$85</c:f>
              <c:numCache>
                <c:formatCode>0.00</c:formatCode>
                <c:ptCount val="4"/>
                <c:pt idx="0">
                  <c:v>0.48860481567911718</c:v>
                </c:pt>
                <c:pt idx="1">
                  <c:v>-0.25771378304780618</c:v>
                </c:pt>
                <c:pt idx="2">
                  <c:v>0.94296793015934077</c:v>
                </c:pt>
                <c:pt idx="3">
                  <c:v>7.3115584064489175E-2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E-4E8E-B961-ECF9FC201C19}"/>
            </c:ext>
          </c:extLst>
        </c:ser>
        <c:ser>
          <c:idx val="2"/>
          <c:order val="2"/>
          <c:tx>
            <c:strRef>
              <c:f>'Grafik Q-t-Q dan Historis'!$B$86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Historis'!$C$86:$F$86</c:f>
              <c:numCache>
                <c:formatCode>0.00</c:formatCode>
                <c:ptCount val="4"/>
                <c:pt idx="0">
                  <c:v>0.18369915579432794</c:v>
                </c:pt>
                <c:pt idx="1">
                  <c:v>1.5936342877734311</c:v>
                </c:pt>
                <c:pt idx="2">
                  <c:v>1.5406461544772239</c:v>
                </c:pt>
                <c:pt idx="3">
                  <c:v>0.570194251006655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E-4E8E-B961-ECF9FC201C19}"/>
            </c:ext>
          </c:extLst>
        </c:ser>
        <c:ser>
          <c:idx val="3"/>
          <c:order val="3"/>
          <c:tx>
            <c:strRef>
              <c:f>'Grafik Q-t-Q dan Historis'!$B$87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Historis'!$C$87:$F$87</c:f>
              <c:numCache>
                <c:formatCode>0.00</c:formatCode>
                <c:ptCount val="4"/>
                <c:pt idx="0">
                  <c:v>-2.5773495407836569</c:v>
                </c:pt>
                <c:pt idx="1">
                  <c:v>2.0839355278767719</c:v>
                </c:pt>
                <c:pt idx="2">
                  <c:v>3.1717446091555836</c:v>
                </c:pt>
                <c:pt idx="3">
                  <c:v>1.6234610829182077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E-4E8E-B961-ECF9FC201C19}"/>
            </c:ext>
          </c:extLst>
        </c:ser>
        <c:ser>
          <c:idx val="4"/>
          <c:order val="4"/>
          <c:tx>
            <c:strRef>
              <c:f>'Grafik Q-t-Q dan Historis'!$B$88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Historis'!$C$88:$F$88</c:f>
              <c:numCache>
                <c:formatCode>0.00</c:formatCode>
                <c:ptCount val="4"/>
                <c:pt idx="0">
                  <c:v>-3.9675826961453082</c:v>
                </c:pt>
                <c:pt idx="1">
                  <c:v>3.2916340784719584</c:v>
                </c:pt>
                <c:pt idx="2">
                  <c:v>4.0883846669213488</c:v>
                </c:pt>
                <c:pt idx="3">
                  <c:v>1.0881751670418043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CE-4E8E-B961-ECF9FC201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Perusahaan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Historis'!$B$91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Historis'!$C$91:$F$91</c:f>
              <c:numCache>
                <c:formatCode>0.00</c:formatCode>
                <c:ptCount val="4"/>
                <c:pt idx="0">
                  <c:v>1.9360255215776963</c:v>
                </c:pt>
                <c:pt idx="1">
                  <c:v>2.9734875568913579</c:v>
                </c:pt>
                <c:pt idx="2">
                  <c:v>2.5704368278996399</c:v>
                </c:pt>
                <c:pt idx="3">
                  <c:v>1.7582625485057983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7-41CC-A4BD-0AFEF27FF1E9}"/>
            </c:ext>
          </c:extLst>
        </c:ser>
        <c:ser>
          <c:idx val="1"/>
          <c:order val="1"/>
          <c:tx>
            <c:strRef>
              <c:f>'Grafik Q-t-Q dan Historis'!$B$92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Historis'!$C$92:$F$92</c:f>
              <c:numCache>
                <c:formatCode>0.00</c:formatCode>
                <c:ptCount val="4"/>
                <c:pt idx="0">
                  <c:v>-2.2822630015080758</c:v>
                </c:pt>
                <c:pt idx="1">
                  <c:v>-14.107946427889273</c:v>
                </c:pt>
                <c:pt idx="2">
                  <c:v>7.9154000618199518</c:v>
                </c:pt>
                <c:pt idx="3">
                  <c:v>2.6553304429534594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7-41CC-A4BD-0AFEF27FF1E9}"/>
            </c:ext>
          </c:extLst>
        </c:ser>
        <c:ser>
          <c:idx val="2"/>
          <c:order val="2"/>
          <c:tx>
            <c:strRef>
              <c:f>'Grafik Q-t-Q dan Historis'!$B$93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Historis'!$C$93:$F$93</c:f>
              <c:numCache>
                <c:formatCode>0.00</c:formatCode>
                <c:ptCount val="4"/>
                <c:pt idx="0">
                  <c:v>-1.3137979902604311</c:v>
                </c:pt>
                <c:pt idx="1">
                  <c:v>0.5603819140042593</c:v>
                </c:pt>
                <c:pt idx="2">
                  <c:v>-2.419576685329631</c:v>
                </c:pt>
                <c:pt idx="3">
                  <c:v>4.1892782667457125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7-41CC-A4BD-0AFEF27FF1E9}"/>
            </c:ext>
          </c:extLst>
        </c:ser>
        <c:ser>
          <c:idx val="3"/>
          <c:order val="3"/>
          <c:tx>
            <c:strRef>
              <c:f>'Grafik Q-t-Q dan Historis'!$B$94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Historis'!$C$94:$F$94</c:f>
              <c:numCache>
                <c:formatCode>0.00</c:formatCode>
                <c:ptCount val="4"/>
                <c:pt idx="0">
                  <c:v>9.1420337344219558</c:v>
                </c:pt>
                <c:pt idx="1">
                  <c:v>-1.3142780216324508</c:v>
                </c:pt>
                <c:pt idx="2">
                  <c:v>-2.7355751345684367</c:v>
                </c:pt>
                <c:pt idx="3">
                  <c:v>0.59129936649027792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A7-41CC-A4BD-0AFEF27FF1E9}"/>
            </c:ext>
          </c:extLst>
        </c:ser>
        <c:ser>
          <c:idx val="4"/>
          <c:order val="4"/>
          <c:tx>
            <c:strRef>
              <c:f>'Grafik Q-t-Q dan Historis'!$B$95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Historis'!$C$95:$F$95</c:f>
              <c:numCache>
                <c:formatCode>0.00</c:formatCode>
                <c:ptCount val="4"/>
                <c:pt idx="0">
                  <c:v>8.3715933654038199</c:v>
                </c:pt>
                <c:pt idx="1">
                  <c:v>3.1530881243452353</c:v>
                </c:pt>
                <c:pt idx="2">
                  <c:v>-0.51681568491555907</c:v>
                </c:pt>
                <c:pt idx="3">
                  <c:v>-0.59149202307274806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A7-41CC-A4BD-0AFEF27F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Administrasi Pemerintah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Historis'!$B$98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Historis'!$C$98:$F$98</c:f>
              <c:numCache>
                <c:formatCode>0.00</c:formatCode>
                <c:ptCount val="4"/>
                <c:pt idx="0">
                  <c:v>-8.8048735204993918</c:v>
                </c:pt>
                <c:pt idx="1">
                  <c:v>1.8237200660539667</c:v>
                </c:pt>
                <c:pt idx="2">
                  <c:v>0.60613519407817584</c:v>
                </c:pt>
                <c:pt idx="3">
                  <c:v>12.812274352427911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2-4CFB-B032-F9719769E047}"/>
            </c:ext>
          </c:extLst>
        </c:ser>
        <c:ser>
          <c:idx val="1"/>
          <c:order val="1"/>
          <c:tx>
            <c:strRef>
              <c:f>'Grafik Q-t-Q dan Historis'!$B$99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Historis'!$C$99:$F$99</c:f>
              <c:numCache>
                <c:formatCode>0.00</c:formatCode>
                <c:ptCount val="4"/>
                <c:pt idx="0">
                  <c:v>-8.5549753353054392</c:v>
                </c:pt>
                <c:pt idx="1">
                  <c:v>-2.5773024970657215</c:v>
                </c:pt>
                <c:pt idx="2">
                  <c:v>1.4098663417666697</c:v>
                </c:pt>
                <c:pt idx="3">
                  <c:v>8.9726264920071976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82-4CFB-B032-F9719769E047}"/>
            </c:ext>
          </c:extLst>
        </c:ser>
        <c:ser>
          <c:idx val="2"/>
          <c:order val="2"/>
          <c:tx>
            <c:strRef>
              <c:f>'Grafik Q-t-Q dan Historis'!$B$100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Historis'!$C$100:$F$100</c:f>
              <c:numCache>
                <c:formatCode>0.00</c:formatCode>
                <c:ptCount val="4"/>
                <c:pt idx="0">
                  <c:v>-9.214496083207834</c:v>
                </c:pt>
                <c:pt idx="1">
                  <c:v>9.5939853704924456</c:v>
                </c:pt>
                <c:pt idx="2">
                  <c:v>-16.943451668551337</c:v>
                </c:pt>
                <c:pt idx="3">
                  <c:v>22.201753034767531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82-4CFB-B032-F9719769E047}"/>
            </c:ext>
          </c:extLst>
        </c:ser>
        <c:ser>
          <c:idx val="3"/>
          <c:order val="3"/>
          <c:tx>
            <c:strRef>
              <c:f>'Grafik Q-t-Q dan Historis'!$B$101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Historis'!$C$101:$F$101</c:f>
              <c:numCache>
                <c:formatCode>0.00</c:formatCode>
                <c:ptCount val="4"/>
                <c:pt idx="0">
                  <c:v>-5.8276313903524226</c:v>
                </c:pt>
                <c:pt idx="1">
                  <c:v>-0.88950690786245312</c:v>
                </c:pt>
                <c:pt idx="2">
                  <c:v>-5.5580042922778743</c:v>
                </c:pt>
                <c:pt idx="3">
                  <c:v>12.221475752572463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82-4CFB-B032-F9719769E047}"/>
            </c:ext>
          </c:extLst>
        </c:ser>
        <c:ser>
          <c:idx val="4"/>
          <c:order val="4"/>
          <c:tx>
            <c:strRef>
              <c:f>'Grafik Q-t-Q dan Historis'!$B$102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Historis'!$C$102:$F$102</c:f>
              <c:numCache>
                <c:formatCode>0.00</c:formatCode>
                <c:ptCount val="4"/>
                <c:pt idx="0">
                  <c:v>-3.8449145401522555</c:v>
                </c:pt>
                <c:pt idx="1">
                  <c:v>-0.85003391417950125</c:v>
                </c:pt>
                <c:pt idx="2">
                  <c:v>-4.608945377046969</c:v>
                </c:pt>
                <c:pt idx="3">
                  <c:v>10.716937391396424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2-4CFB-B032-F9719769E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40315081517819E-2"/>
          <c:y val="0.1858293262073171"/>
          <c:w val="0.58992559798191957"/>
          <c:h val="0.62650924420947862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Index'!$AA$16:$BF$16</c:f>
              <c:numCache>
                <c:formatCode>#,##0.00</c:formatCode>
                <c:ptCount val="32"/>
                <c:pt idx="0">
                  <c:v>78.628580322212571</c:v>
                </c:pt>
                <c:pt idx="1">
                  <c:v>78.931873698168005</c:v>
                </c:pt>
                <c:pt idx="2">
                  <c:v>80.232871908322736</c:v>
                </c:pt>
                <c:pt idx="3">
                  <c:v>85.576434276497224</c:v>
                </c:pt>
                <c:pt idx="4">
                  <c:v>78.804836119502241</c:v>
                </c:pt>
                <c:pt idx="5">
                  <c:v>78.908022569635676</c:v>
                </c:pt>
                <c:pt idx="6">
                  <c:v>80.77326167214602</c:v>
                </c:pt>
                <c:pt idx="7">
                  <c:v>91.502631203946336</c:v>
                </c:pt>
                <c:pt idx="8">
                  <c:v>83.309364296679732</c:v>
                </c:pt>
                <c:pt idx="9">
                  <c:v>84.557404916364405</c:v>
                </c:pt>
                <c:pt idx="10">
                  <c:v>87.1317097721914</c:v>
                </c:pt>
                <c:pt idx="11">
                  <c:v>97.995797754557728</c:v>
                </c:pt>
                <c:pt idx="12">
                  <c:v>88.641102164692043</c:v>
                </c:pt>
                <c:pt idx="13">
                  <c:v>92.046153954992107</c:v>
                </c:pt>
                <c:pt idx="14">
                  <c:v>88.741256691706965</c:v>
                </c:pt>
                <c:pt idx="15">
                  <c:v>100</c:v>
                </c:pt>
                <c:pt idx="16">
                  <c:v>91.445024664694557</c:v>
                </c:pt>
                <c:pt idx="17">
                  <c:v>89.088209760569029</c:v>
                </c:pt>
                <c:pt idx="18">
                  <c:v>90.344234444465769</c:v>
                </c:pt>
                <c:pt idx="19">
                  <c:v>98.450485158231004</c:v>
                </c:pt>
                <c:pt idx="20">
                  <c:v>89.378769059426702</c:v>
                </c:pt>
                <c:pt idx="21">
                  <c:v>97.95375508731432</c:v>
                </c:pt>
                <c:pt idx="22">
                  <c:v>81.357007936564074</c:v>
                </c:pt>
                <c:pt idx="23">
                  <c:v>99.419689915116251</c:v>
                </c:pt>
                <c:pt idx="24">
                  <c:v>93.625876857431891</c:v>
                </c:pt>
                <c:pt idx="25">
                  <c:v>92.793068215238236</c:v>
                </c:pt>
                <c:pt idx="26">
                  <c:v>87.635625500898968</c:v>
                </c:pt>
                <c:pt idx="27">
                  <c:v>98.345992222106531</c:v>
                </c:pt>
                <c:pt idx="28">
                  <c:v>94.56467286750177</c:v>
                </c:pt>
                <c:pt idx="29">
                  <c:v>93.760841077295098</c:v>
                </c:pt>
                <c:pt idx="30">
                  <c:v>89.43945512698275</c:v>
                </c:pt>
                <c:pt idx="31">
                  <c:v>99.024625536147596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61-40FA-A8D4-BEBDC07AF4D2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Index'!$AA$42:$BB$42</c:f>
              <c:numCache>
                <c:formatCode>General</c:formatCode>
                <c:ptCount val="28"/>
                <c:pt idx="0">
                  <c:v>78.630408065911496</c:v>
                </c:pt>
                <c:pt idx="1">
                  <c:v>78.933708492007668</c:v>
                </c:pt>
                <c:pt idx="2">
                  <c:v>80.234736944235578</c:v>
                </c:pt>
                <c:pt idx="3">
                  <c:v>85.578423525036172</c:v>
                </c:pt>
                <c:pt idx="4">
                  <c:v>78.80666796031727</c:v>
                </c:pt>
                <c:pt idx="5">
                  <c:v>78.909856809049089</c:v>
                </c:pt>
                <c:pt idx="6">
                  <c:v>80.77513926957252</c:v>
                </c:pt>
                <c:pt idx="7">
                  <c:v>91.504758208617318</c:v>
                </c:pt>
                <c:pt idx="8">
                  <c:v>83.311300846532603</c:v>
                </c:pt>
                <c:pt idx="9">
                  <c:v>84.559370477276218</c:v>
                </c:pt>
                <c:pt idx="10">
                  <c:v>87.133735173551315</c:v>
                </c:pt>
                <c:pt idx="11">
                  <c:v>97.998075694730801</c:v>
                </c:pt>
                <c:pt idx="12">
                  <c:v>88.641646655508936</c:v>
                </c:pt>
                <c:pt idx="13">
                  <c:v>92.047383995925003</c:v>
                </c:pt>
                <c:pt idx="14">
                  <c:v>88.743016308082886</c:v>
                </c:pt>
                <c:pt idx="15">
                  <c:v>100</c:v>
                </c:pt>
                <c:pt idx="16">
                  <c:v>91.432697827475522</c:v>
                </c:pt>
                <c:pt idx="17">
                  <c:v>89.092200903938362</c:v>
                </c:pt>
                <c:pt idx="18">
                  <c:v>90.362303021482688</c:v>
                </c:pt>
                <c:pt idx="19">
                  <c:v>98.450954471584168</c:v>
                </c:pt>
                <c:pt idx="20">
                  <c:v>88.773841576313274</c:v>
                </c:pt>
                <c:pt idx="21">
                  <c:v>97.547824645661009</c:v>
                </c:pt>
                <c:pt idx="22">
                  <c:v>81.366580153782706</c:v>
                </c:pt>
                <c:pt idx="23">
                  <c:v>107.37158496454589</c:v>
                </c:pt>
                <c:pt idx="24">
                  <c:v>95.314012156272995</c:v>
                </c:pt>
                <c:pt idx="25">
                  <c:v>93.263706010334886</c:v>
                </c:pt>
                <c:pt idx="26">
                  <c:v>87.917996701190972</c:v>
                </c:pt>
                <c:pt idx="27">
                  <c:v>104.08451560870304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61-40FA-A8D4-BEBDC07AF4D2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Index'!$BI$3:$CO$3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1-40FA-A8D4-BEBDC07AF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Pendidikan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Historis'!$B$105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Historis'!$C$105:$F$105</c:f>
              <c:numCache>
                <c:formatCode>0.00</c:formatCode>
                <c:ptCount val="4"/>
                <c:pt idx="0">
                  <c:v>-10.846898561654447</c:v>
                </c:pt>
                <c:pt idx="1">
                  <c:v>3.4231181942943016</c:v>
                </c:pt>
                <c:pt idx="2">
                  <c:v>2.8950311042004757</c:v>
                </c:pt>
                <c:pt idx="3">
                  <c:v>11.169719248381432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3-4ED4-98F6-FC9756BE0506}"/>
            </c:ext>
          </c:extLst>
        </c:ser>
        <c:ser>
          <c:idx val="1"/>
          <c:order val="1"/>
          <c:tx>
            <c:strRef>
              <c:f>'Grafik Q-t-Q dan Historis'!$B$106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Historis'!$C$106:$F$106</c:f>
              <c:numCache>
                <c:formatCode>0.00</c:formatCode>
                <c:ptCount val="4"/>
                <c:pt idx="0">
                  <c:v>-10.423582454694694</c:v>
                </c:pt>
                <c:pt idx="1">
                  <c:v>-0.65966723505769798</c:v>
                </c:pt>
                <c:pt idx="2">
                  <c:v>5.607460941014188</c:v>
                </c:pt>
                <c:pt idx="3">
                  <c:v>7.8273738873246081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33-4ED4-98F6-FC9756BE0506}"/>
            </c:ext>
          </c:extLst>
        </c:ser>
        <c:ser>
          <c:idx val="2"/>
          <c:order val="2"/>
          <c:tx>
            <c:strRef>
              <c:f>'Grafik Q-t-Q dan Historis'!$B$107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Historis'!$C$107:$F$107</c:f>
              <c:numCache>
                <c:formatCode>0.00</c:formatCode>
                <c:ptCount val="4"/>
                <c:pt idx="0">
                  <c:v>-12.965364248944264</c:v>
                </c:pt>
                <c:pt idx="1">
                  <c:v>6.8394388152767025</c:v>
                </c:pt>
                <c:pt idx="2">
                  <c:v>-4.6719221353862777</c:v>
                </c:pt>
                <c:pt idx="3">
                  <c:v>13.605839901796854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33-4ED4-98F6-FC9756BE0506}"/>
            </c:ext>
          </c:extLst>
        </c:ser>
        <c:ser>
          <c:idx val="3"/>
          <c:order val="3"/>
          <c:tx>
            <c:strRef>
              <c:f>'Grafik Q-t-Q dan Historis'!$B$108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Historis'!$C$108:$F$108</c:f>
              <c:numCache>
                <c:formatCode>0.00</c:formatCode>
                <c:ptCount val="4"/>
                <c:pt idx="0">
                  <c:v>-10.730917964847908</c:v>
                </c:pt>
                <c:pt idx="1">
                  <c:v>4.9806802592276238</c:v>
                </c:pt>
                <c:pt idx="2">
                  <c:v>3.1400635381553106</c:v>
                </c:pt>
                <c:pt idx="3">
                  <c:v>10.316243302704251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33-4ED4-98F6-FC9756BE0506}"/>
            </c:ext>
          </c:extLst>
        </c:ser>
        <c:ser>
          <c:idx val="4"/>
          <c:order val="4"/>
          <c:tx>
            <c:strRef>
              <c:f>'Grafik Q-t-Q dan Historis'!$B$109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Historis'!$C$109:$F$109</c:f>
              <c:numCache>
                <c:formatCode>0.00</c:formatCode>
                <c:ptCount val="4"/>
                <c:pt idx="0">
                  <c:v>-12.574387186137672</c:v>
                </c:pt>
                <c:pt idx="1">
                  <c:v>9.1993588066244936</c:v>
                </c:pt>
                <c:pt idx="2">
                  <c:v>-1.4869105407105263</c:v>
                </c:pt>
                <c:pt idx="3">
                  <c:v>12.522262559212535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3-4ED4-98F6-FC9756BE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Historis'!$B$112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Historis'!$C$112:$F$112</c:f>
              <c:numCache>
                <c:formatCode>0.00</c:formatCode>
                <c:ptCount val="4"/>
                <c:pt idx="0">
                  <c:v>-1.6552360939942734</c:v>
                </c:pt>
                <c:pt idx="1">
                  <c:v>1.403467692662522</c:v>
                </c:pt>
                <c:pt idx="2">
                  <c:v>2.0864191480502012</c:v>
                </c:pt>
                <c:pt idx="3">
                  <c:v>5.4349152299428525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5-4E2A-B3AA-4C9562DA2598}"/>
            </c:ext>
          </c:extLst>
        </c:ser>
        <c:ser>
          <c:idx val="1"/>
          <c:order val="1"/>
          <c:tx>
            <c:strRef>
              <c:f>'Grafik Q-t-Q dan Historis'!$B$113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Historis'!$C$113:$F$113</c:f>
              <c:numCache>
                <c:formatCode>0.00</c:formatCode>
                <c:ptCount val="4"/>
                <c:pt idx="0">
                  <c:v>1.0826789286673988</c:v>
                </c:pt>
                <c:pt idx="1">
                  <c:v>-4.138112342557358</c:v>
                </c:pt>
                <c:pt idx="2">
                  <c:v>13.686688626832282</c:v>
                </c:pt>
                <c:pt idx="3">
                  <c:v>5.7821783251658667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5-4E2A-B3AA-4C9562DA2598}"/>
            </c:ext>
          </c:extLst>
        </c:ser>
        <c:ser>
          <c:idx val="2"/>
          <c:order val="2"/>
          <c:tx>
            <c:strRef>
              <c:f>'Grafik Q-t-Q dan Historis'!$B$114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Historis'!$C$114:$F$114</c:f>
              <c:numCache>
                <c:formatCode>0.00</c:formatCode>
                <c:ptCount val="4"/>
                <c:pt idx="0">
                  <c:v>-10.316006323713667</c:v>
                </c:pt>
                <c:pt idx="1">
                  <c:v>3.559551563357108</c:v>
                </c:pt>
                <c:pt idx="2">
                  <c:v>16.09242016690806</c:v>
                </c:pt>
                <c:pt idx="3">
                  <c:v>4.0265585566745754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5-4E2A-B3AA-4C9562DA2598}"/>
            </c:ext>
          </c:extLst>
        </c:ser>
        <c:ser>
          <c:idx val="3"/>
          <c:order val="3"/>
          <c:tx>
            <c:strRef>
              <c:f>'Grafik Q-t-Q dan Historis'!$B$115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Historis'!$C$115:$F$115</c:f>
              <c:numCache>
                <c:formatCode>0.00</c:formatCode>
                <c:ptCount val="4"/>
                <c:pt idx="0">
                  <c:v>-15.280045688178175</c:v>
                </c:pt>
                <c:pt idx="1">
                  <c:v>4.6194321547445139</c:v>
                </c:pt>
                <c:pt idx="2">
                  <c:v>18.309104822170891</c:v>
                </c:pt>
                <c:pt idx="3">
                  <c:v>0.39465709753189759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5-4E2A-B3AA-4C9562DA2598}"/>
            </c:ext>
          </c:extLst>
        </c:ser>
        <c:ser>
          <c:idx val="4"/>
          <c:order val="4"/>
          <c:tx>
            <c:strRef>
              <c:f>'Grafik Q-t-Q dan Historis'!$B$116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Historis'!$C$116:$F$116</c:f>
              <c:numCache>
                <c:formatCode>0.00</c:formatCode>
                <c:ptCount val="4"/>
                <c:pt idx="0">
                  <c:v>-13.51623003929755</c:v>
                </c:pt>
                <c:pt idx="1">
                  <c:v>5.1096161527761303</c:v>
                </c:pt>
                <c:pt idx="2">
                  <c:v>19.566646535487759</c:v>
                </c:pt>
                <c:pt idx="3">
                  <c:v>-1.6875383519127023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5-4E2A-B3AA-4C9562DA2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Lainnya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Historis'!$B$119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Historis'!$C$119:$F$119</c:f>
              <c:numCache>
                <c:formatCode>0.00</c:formatCode>
                <c:ptCount val="4"/>
                <c:pt idx="0">
                  <c:v>1.8111462397381697</c:v>
                </c:pt>
                <c:pt idx="1">
                  <c:v>3.2838268693934434</c:v>
                </c:pt>
                <c:pt idx="2">
                  <c:v>2.666407324589803</c:v>
                </c:pt>
                <c:pt idx="3">
                  <c:v>1.5161282025209413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9-4D98-B896-4AADD5169A03}"/>
            </c:ext>
          </c:extLst>
        </c:ser>
        <c:ser>
          <c:idx val="1"/>
          <c:order val="1"/>
          <c:tx>
            <c:strRef>
              <c:f>'Grafik Q-t-Q dan Historis'!$B$120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Historis'!$C$120:$F$120</c:f>
              <c:numCache>
                <c:formatCode>0.00</c:formatCode>
                <c:ptCount val="4"/>
                <c:pt idx="0">
                  <c:v>-1.1959308170999243</c:v>
                </c:pt>
                <c:pt idx="1">
                  <c:v>-15.117098231928377</c:v>
                </c:pt>
                <c:pt idx="2">
                  <c:v>10.928478730749942</c:v>
                </c:pt>
                <c:pt idx="3">
                  <c:v>2.2893442390277303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9-4D98-B896-4AADD5169A03}"/>
            </c:ext>
          </c:extLst>
        </c:ser>
        <c:ser>
          <c:idx val="2"/>
          <c:order val="2"/>
          <c:tx>
            <c:strRef>
              <c:f>'Grafik Q-t-Q dan Historis'!$B$121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Historis'!$C$121:$F$121</c:f>
              <c:numCache>
                <c:formatCode>0.00</c:formatCode>
                <c:ptCount val="4"/>
                <c:pt idx="0">
                  <c:v>-1.5247111433549678</c:v>
                </c:pt>
                <c:pt idx="1">
                  <c:v>0.20752943355134154</c:v>
                </c:pt>
                <c:pt idx="2">
                  <c:v>-1.2297419992447278</c:v>
                </c:pt>
                <c:pt idx="3">
                  <c:v>6.0385677620366733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9-4D98-B896-4AADD5169A03}"/>
            </c:ext>
          </c:extLst>
        </c:ser>
        <c:ser>
          <c:idx val="3"/>
          <c:order val="3"/>
          <c:tx>
            <c:strRef>
              <c:f>'Grafik Q-t-Q dan Historis'!$B$122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Historis'!$C$122:$F$122</c:f>
              <c:numCache>
                <c:formatCode>0.00</c:formatCode>
                <c:ptCount val="4"/>
                <c:pt idx="0">
                  <c:v>6.9551627931061981</c:v>
                </c:pt>
                <c:pt idx="1">
                  <c:v>-4.5375107652312385</c:v>
                </c:pt>
                <c:pt idx="2">
                  <c:v>1.1893746547669741</c:v>
                </c:pt>
                <c:pt idx="3">
                  <c:v>-3.5045424522982476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9-4D98-B896-4AADD5169A03}"/>
            </c:ext>
          </c:extLst>
        </c:ser>
        <c:ser>
          <c:idx val="4"/>
          <c:order val="4"/>
          <c:tx>
            <c:strRef>
              <c:f>'Grafik Q-t-Q dan Historis'!$B$123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Historis'!$C$123:$F$123</c:f>
              <c:numCache>
                <c:formatCode>0.00</c:formatCode>
                <c:ptCount val="4"/>
                <c:pt idx="0">
                  <c:v>8.3687324849696711</c:v>
                </c:pt>
                <c:pt idx="1">
                  <c:v>0.9894003187632936</c:v>
                </c:pt>
                <c:pt idx="2">
                  <c:v>1.44413266429568</c:v>
                </c:pt>
                <c:pt idx="3">
                  <c:v>-8.5052996139418546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9-4D98-B896-4AADD516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23030657558654E-2"/>
          <c:y val="0.15985524477484081"/>
          <c:w val="0.71702152786222106"/>
          <c:h val="0.6167517343805670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Y-o-Y'!$AD$51:$BE$51</c:f>
              <c:numCache>
                <c:formatCode>#,##0.00</c:formatCode>
                <c:ptCount val="28"/>
                <c:pt idx="0">
                  <c:v>13.610006064353644</c:v>
                </c:pt>
                <c:pt idx="1">
                  <c:v>12.536232491998433</c:v>
                </c:pt>
                <c:pt idx="2">
                  <c:v>4.7734378276123994</c:v>
                </c:pt>
                <c:pt idx="3">
                  <c:v>-21.240105580009658</c:v>
                </c:pt>
                <c:pt idx="4">
                  <c:v>15.372054321357592</c:v>
                </c:pt>
                <c:pt idx="5">
                  <c:v>8.5572944756632197</c:v>
                </c:pt>
                <c:pt idx="6">
                  <c:v>4.2777960113055808</c:v>
                </c:pt>
                <c:pt idx="7">
                  <c:v>-21.543117449456474</c:v>
                </c:pt>
                <c:pt idx="8">
                  <c:v>16.357069882726083</c:v>
                </c:pt>
                <c:pt idx="9">
                  <c:v>9.9819312275304597</c:v>
                </c:pt>
                <c:pt idx="10">
                  <c:v>3.2059664045264751</c:v>
                </c:pt>
                <c:pt idx="11">
                  <c:v>-21.381041587567815</c:v>
                </c:pt>
                <c:pt idx="12">
                  <c:v>14.069853957035852</c:v>
                </c:pt>
                <c:pt idx="13">
                  <c:v>13.753074036476248</c:v>
                </c:pt>
                <c:pt idx="14">
                  <c:v>1.03612575509085</c:v>
                </c:pt>
                <c:pt idx="15">
                  <c:v>-20.482668691706554</c:v>
                </c:pt>
                <c:pt idx="16">
                  <c:v>9.4431919647023523</c:v>
                </c:pt>
                <c:pt idx="17">
                  <c:v>16.227907513275021</c:v>
                </c:pt>
                <c:pt idx="18">
                  <c:v>1.0135858008878007</c:v>
                </c:pt>
                <c:pt idx="19">
                  <c:v>-20.127310746033793</c:v>
                </c:pt>
                <c:pt idx="20">
                  <c:v>10.307577588815237</c:v>
                </c:pt>
                <c:pt idx="21">
                  <c:v>12.951986733128937</c:v>
                </c:pt>
                <c:pt idx="22">
                  <c:v>1.9218213724201576</c:v>
                </c:pt>
                <c:pt idx="23">
                  <c:v>-19.456937694386049</c:v>
                </c:pt>
                <c:pt idx="24">
                  <c:v>10.058558684966364</c:v>
                </c:pt>
                <c:pt idx="25">
                  <c:v>13.018396524446782</c:v>
                </c:pt>
                <c:pt idx="26">
                  <c:v>5.201337874650064</c:v>
                </c:pt>
                <c:pt idx="27">
                  <c:v>-17.932920496965071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77-4139-96D8-10DECC4DBD7C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Y-o-Y'!$AD$123:$BE$123</c:f>
              <c:numCache>
                <c:formatCode>#,##0.00</c:formatCode>
                <c:ptCount val="28"/>
                <c:pt idx="19">
                  <c:v>-20.149313066385751</c:v>
                </c:pt>
                <c:pt idx="20">
                  <c:v>10.269185232771942</c:v>
                </c:pt>
                <c:pt idx="21">
                  <c:v>12.875056099416582</c:v>
                </c:pt>
                <c:pt idx="22">
                  <c:v>1.9296799689358868</c:v>
                </c:pt>
                <c:pt idx="23">
                  <c:v>-21.004650148912184</c:v>
                </c:pt>
                <c:pt idx="24">
                  <c:v>12.326696675157349</c:v>
                </c:pt>
                <c:pt idx="25">
                  <c:v>15.144718288888692</c:v>
                </c:pt>
                <c:pt idx="26">
                  <c:v>1.785592767344456</c:v>
                </c:pt>
                <c:pt idx="27">
                  <c:v>-19.034034352777642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77-4139-96D8-10DECC4D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552160927897682E-2"/>
          <c:y val="0.11443079087993856"/>
          <c:w val="0.76154720814037169"/>
          <c:h val="0.6982948046506538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Y-o-Y'!$AD$62:$BI$62</c:f>
              <c:numCache>
                <c:formatCode>#,##0.00</c:formatCode>
                <c:ptCount val="32"/>
                <c:pt idx="0">
                  <c:v>2.144158225108558</c:v>
                </c:pt>
                <c:pt idx="1">
                  <c:v>0.9713301408833539</c:v>
                </c:pt>
                <c:pt idx="2">
                  <c:v>0.4481915492473687</c:v>
                </c:pt>
                <c:pt idx="3">
                  <c:v>0.41453481407963444</c:v>
                </c:pt>
                <c:pt idx="4">
                  <c:v>1.755387510206988</c:v>
                </c:pt>
                <c:pt idx="5">
                  <c:v>1.0238145745642804</c:v>
                </c:pt>
                <c:pt idx="6">
                  <c:v>0.29148799787807789</c:v>
                </c:pt>
                <c:pt idx="7">
                  <c:v>0.45634740255268441</c:v>
                </c:pt>
                <c:pt idx="8">
                  <c:v>1.2778093912614157</c:v>
                </c:pt>
                <c:pt idx="9">
                  <c:v>0.9011472839670055</c:v>
                </c:pt>
                <c:pt idx="10">
                  <c:v>1.0322433480483622</c:v>
                </c:pt>
                <c:pt idx="11">
                  <c:v>0.88609931696510602</c:v>
                </c:pt>
                <c:pt idx="12">
                  <c:v>2.4959355479934442</c:v>
                </c:pt>
                <c:pt idx="13">
                  <c:v>1.2052479145126724</c:v>
                </c:pt>
                <c:pt idx="14">
                  <c:v>1.2851865341589201</c:v>
                </c:pt>
                <c:pt idx="15">
                  <c:v>0.77997158272209455</c:v>
                </c:pt>
                <c:pt idx="16">
                  <c:v>0.48860481567911718</c:v>
                </c:pt>
                <c:pt idx="17">
                  <c:v>-0.25771378304780618</c:v>
                </c:pt>
                <c:pt idx="18">
                  <c:v>0.94296793015934077</c:v>
                </c:pt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1.5406461544772239</c:v>
                </c:pt>
                <c:pt idx="23">
                  <c:v>0.570194251006655</c:v>
                </c:pt>
                <c:pt idx="24">
                  <c:v>-2.5773495407836569</c:v>
                </c:pt>
                <c:pt idx="25">
                  <c:v>2.0839355278767719</c:v>
                </c:pt>
                <c:pt idx="26">
                  <c:v>3.1717446091555836</c:v>
                </c:pt>
                <c:pt idx="27">
                  <c:v>1.6234610829182077</c:v>
                </c:pt>
                <c:pt idx="28">
                  <c:v>-3.9675826961453082</c:v>
                </c:pt>
                <c:pt idx="29">
                  <c:v>3.2916340784719584</c:v>
                </c:pt>
                <c:pt idx="30">
                  <c:v>4.0883846669213488</c:v>
                </c:pt>
                <c:pt idx="31">
                  <c:v>1.0881751670418043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F1-4EEC-A716-7A54A99DC031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Y-o-Y'!$AD$134:$BI$134</c:f>
              <c:numCache>
                <c:formatCode>#,##0.00</c:formatCode>
                <c:ptCount val="32"/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1.5406461544772414</c:v>
                </c:pt>
                <c:pt idx="23">
                  <c:v>-2.7140485930495748</c:v>
                </c:pt>
                <c:pt idx="24">
                  <c:v>1.5369069189512035</c:v>
                </c:pt>
                <c:pt idx="25">
                  <c:v>2.0022983346095091</c:v>
                </c:pt>
                <c:pt idx="26">
                  <c:v>2.5376065084382673</c:v>
                </c:pt>
                <c:pt idx="27">
                  <c:v>-1.6205833101700657</c:v>
                </c:pt>
                <c:pt idx="28">
                  <c:v>0.31034430276228253</c:v>
                </c:pt>
                <c:pt idx="29">
                  <c:v>3.0162362455953722</c:v>
                </c:pt>
                <c:pt idx="30">
                  <c:v>3.4465150406737997</c:v>
                </c:pt>
                <c:pt idx="31">
                  <c:v>-2.1282443660478974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F1-4EEC-A716-7A54A99D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752194550103661E-2"/>
          <c:y val="0.14986981098661256"/>
          <c:w val="0.72656997357337016"/>
          <c:h val="0.6559772073499355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Y-o-Y'!$AD$28:$BE$28</c:f>
              <c:numCache>
                <c:formatCode>#,##0.00</c:formatCode>
                <c:ptCount val="28"/>
                <c:pt idx="0">
                  <c:v>1.4810521110402413</c:v>
                </c:pt>
                <c:pt idx="1">
                  <c:v>3.5250712609850043</c:v>
                </c:pt>
                <c:pt idx="2">
                  <c:v>3.2180406123090357</c:v>
                </c:pt>
                <c:pt idx="3">
                  <c:v>5.5031129951512927</c:v>
                </c:pt>
                <c:pt idx="4">
                  <c:v>7.1394264045203091</c:v>
                </c:pt>
                <c:pt idx="5">
                  <c:v>3.3513029945811526</c:v>
                </c:pt>
                <c:pt idx="6">
                  <c:v>2.8623887373417056</c:v>
                </c:pt>
                <c:pt idx="7">
                  <c:v>2.4666476696752109</c:v>
                </c:pt>
                <c:pt idx="8">
                  <c:v>3.3414803409801546</c:v>
                </c:pt>
                <c:pt idx="9">
                  <c:v>4.6976680720508801</c:v>
                </c:pt>
                <c:pt idx="10">
                  <c:v>3.6215227689013076</c:v>
                </c:pt>
                <c:pt idx="11">
                  <c:v>3.8355836271334209</c:v>
                </c:pt>
                <c:pt idx="12">
                  <c:v>1.794500942903875</c:v>
                </c:pt>
                <c:pt idx="13">
                  <c:v>5.2849070117597075</c:v>
                </c:pt>
                <c:pt idx="14">
                  <c:v>3.0713579412464105</c:v>
                </c:pt>
                <c:pt idx="15">
                  <c:v>4.2491465584431936</c:v>
                </c:pt>
                <c:pt idx="16">
                  <c:v>2.0811486700044114E-2</c:v>
                </c:pt>
                <c:pt idx="17">
                  <c:v>2.1968832521495605</c:v>
                </c:pt>
                <c:pt idx="18">
                  <c:v>2.1740843467978102</c:v>
                </c:pt>
                <c:pt idx="19">
                  <c:v>2.630693894893732</c:v>
                </c:pt>
                <c:pt idx="20">
                  <c:v>3.4412742042115347</c:v>
                </c:pt>
                <c:pt idx="21">
                  <c:v>0.52574877713919532</c:v>
                </c:pt>
                <c:pt idx="22">
                  <c:v>1.4295980977077234</c:v>
                </c:pt>
                <c:pt idx="23">
                  <c:v>2.2808987092091444</c:v>
                </c:pt>
                <c:pt idx="24">
                  <c:v>2.0500000000000016</c:v>
                </c:pt>
                <c:pt idx="25">
                  <c:v>2.109999999999987</c:v>
                </c:pt>
                <c:pt idx="26">
                  <c:v>5.3955714854141128</c:v>
                </c:pt>
                <c:pt idx="27">
                  <c:v>7.3898421137930823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E6-4FB0-BD81-406D5C6BEDE0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Y-o-Y'!$AD$99:$BE$99</c:f>
              <c:numCache>
                <c:formatCode>#,##0.00</c:formatCode>
                <c:ptCount val="28"/>
                <c:pt idx="19">
                  <c:v>2.59071560127455</c:v>
                </c:pt>
                <c:pt idx="20">
                  <c:v>3.3760509746140781</c:v>
                </c:pt>
                <c:pt idx="21">
                  <c:v>0.38443149814359923</c:v>
                </c:pt>
                <c:pt idx="22">
                  <c:v>1.3051355654130135</c:v>
                </c:pt>
                <c:pt idx="23">
                  <c:v>0.21998473669811841</c:v>
                </c:pt>
                <c:pt idx="24">
                  <c:v>2.0899882641220571</c:v>
                </c:pt>
                <c:pt idx="25">
                  <c:v>4.1427871223804029</c:v>
                </c:pt>
                <c:pt idx="26">
                  <c:v>3.995571485414124</c:v>
                </c:pt>
                <c:pt idx="27">
                  <c:v>6.5898421137930683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E6-4FB0-BD81-406D5C6B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2623368423337E-2"/>
          <c:y val="0.14460313301450614"/>
          <c:w val="0.73917954559552068"/>
          <c:h val="0.6599660649809377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Y-o-Y'!$AD$52:$BE$52</c:f>
              <c:numCache>
                <c:formatCode>#,##0.00</c:formatCode>
                <c:ptCount val="28"/>
                <c:pt idx="0">
                  <c:v>1.3274615570071677</c:v>
                </c:pt>
                <c:pt idx="1">
                  <c:v>-2.5352817433572259</c:v>
                </c:pt>
                <c:pt idx="2">
                  <c:v>0.55938971095927548</c:v>
                </c:pt>
                <c:pt idx="3">
                  <c:v>2.0555402741484494</c:v>
                </c:pt>
                <c:pt idx="4">
                  <c:v>-1.3236848781598405</c:v>
                </c:pt>
                <c:pt idx="5">
                  <c:v>0.83504477333982297</c:v>
                </c:pt>
                <c:pt idx="6">
                  <c:v>0.28416611430670147</c:v>
                </c:pt>
                <c:pt idx="7">
                  <c:v>0.25578705420792724</c:v>
                </c:pt>
                <c:pt idx="8">
                  <c:v>-0.3200406582264847</c:v>
                </c:pt>
                <c:pt idx="9">
                  <c:v>2.4221913826562824</c:v>
                </c:pt>
                <c:pt idx="10">
                  <c:v>0.31022652984111448</c:v>
                </c:pt>
                <c:pt idx="11">
                  <c:v>-0.16098630644796083</c:v>
                </c:pt>
                <c:pt idx="12">
                  <c:v>-0.24344087051821137</c:v>
                </c:pt>
                <c:pt idx="13">
                  <c:v>-0.61243867858925116</c:v>
                </c:pt>
                <c:pt idx="14">
                  <c:v>3.3841357218073305</c:v>
                </c:pt>
                <c:pt idx="15">
                  <c:v>-1.5215082845517491</c:v>
                </c:pt>
                <c:pt idx="16">
                  <c:v>-0.73117565074830393</c:v>
                </c:pt>
                <c:pt idx="17">
                  <c:v>-3.7467552260036112</c:v>
                </c:pt>
                <c:pt idx="18">
                  <c:v>1.7248132711378077</c:v>
                </c:pt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-0.83179991118028751</c:v>
                </c:pt>
                <c:pt idx="24">
                  <c:v>-1.9587298372320823</c:v>
                </c:pt>
                <c:pt idx="25">
                  <c:v>1.1689124778559215</c:v>
                </c:pt>
                <c:pt idx="26">
                  <c:v>3.4239729947204895</c:v>
                </c:pt>
                <c:pt idx="27">
                  <c:v>-0.10285035111541022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03-4ACE-9CBE-C336C86659A2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Y-o-Y'!$AD$124:$BE$124</c:f>
              <c:numCache>
                <c:formatCode>#,##0.00</c:formatCode>
                <c:ptCount val="28"/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0.28977313217855127</c:v>
                </c:pt>
                <c:pt idx="24">
                  <c:v>-1.9812812847199319</c:v>
                </c:pt>
                <c:pt idx="25">
                  <c:v>1.2314828684126522</c:v>
                </c:pt>
                <c:pt idx="26">
                  <c:v>2.419440127440796</c:v>
                </c:pt>
                <c:pt idx="27">
                  <c:v>-0.23004228091924603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303-4ACE-9CBE-C336C866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17087869344368E-2"/>
          <c:y val="0.11567218983983907"/>
          <c:w val="0.7681922058230688"/>
          <c:h val="0.6984382341317982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Y-o-Y'!$AD$29:$BE$29</c:f>
              <c:numCache>
                <c:formatCode>#,##0.00</c:formatCode>
                <c:ptCount val="28"/>
                <c:pt idx="0">
                  <c:v>1.2172823708530249</c:v>
                </c:pt>
                <c:pt idx="1">
                  <c:v>1.043697453191893</c:v>
                </c:pt>
                <c:pt idx="2">
                  <c:v>0.16954592064373919</c:v>
                </c:pt>
                <c:pt idx="3">
                  <c:v>1.3523469342353431</c:v>
                </c:pt>
                <c:pt idx="4">
                  <c:v>-1.2994506055592998</c:v>
                </c:pt>
                <c:pt idx="5">
                  <c:v>2.1136109082565282</c:v>
                </c:pt>
                <c:pt idx="6">
                  <c:v>1.8341335233784752</c:v>
                </c:pt>
                <c:pt idx="7">
                  <c:v>3.828481966063315E-2</c:v>
                </c:pt>
                <c:pt idx="8">
                  <c:v>1.0557817357881476</c:v>
                </c:pt>
                <c:pt idx="9">
                  <c:v>2.6464027514708475</c:v>
                </c:pt>
                <c:pt idx="10">
                  <c:v>2.6730770312945138</c:v>
                </c:pt>
                <c:pt idx="11">
                  <c:v>2.2462547537927042</c:v>
                </c:pt>
                <c:pt idx="12">
                  <c:v>2.324826629822998</c:v>
                </c:pt>
                <c:pt idx="13">
                  <c:v>-0.70691864637873836</c:v>
                </c:pt>
                <c:pt idx="14">
                  <c:v>2.3358211223401262</c:v>
                </c:pt>
                <c:pt idx="15">
                  <c:v>0.94127475581052966</c:v>
                </c:pt>
                <c:pt idx="16">
                  <c:v>0.44774760442524719</c:v>
                </c:pt>
                <c:pt idx="17">
                  <c:v>-2.720003302037806</c:v>
                </c:pt>
                <c:pt idx="18">
                  <c:v>-4.28135390380075</c:v>
                </c:pt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5.1507648332819578</c:v>
                </c:pt>
                <c:pt idx="24">
                  <c:v>4.7199999999999909</c:v>
                </c:pt>
                <c:pt idx="25">
                  <c:v>2.4899999999999936</c:v>
                </c:pt>
                <c:pt idx="26">
                  <c:v>1.7301438152549982</c:v>
                </c:pt>
                <c:pt idx="27">
                  <c:v>2.4779252967485523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70-4BC3-9C50-CAB477B5701D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Y-o-Y'!$AD$100:$BE$100</c:f>
              <c:numCache>
                <c:formatCode>#,##0.00</c:formatCode>
                <c:ptCount val="28"/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6.3399995196022312</c:v>
                </c:pt>
                <c:pt idx="24">
                  <c:v>5.8800027042675218</c:v>
                </c:pt>
                <c:pt idx="25">
                  <c:v>3.6893901879510893</c:v>
                </c:pt>
                <c:pt idx="26">
                  <c:v>1.9209976501947583</c:v>
                </c:pt>
                <c:pt idx="27">
                  <c:v>1.39272738053277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70-4BC3-9C50-CAB477B5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82038292363238E-2"/>
          <c:y val="8.9758866009116464E-2"/>
          <c:w val="0.75937559806688704"/>
          <c:h val="0.760566763256905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Y-o-Y'!$AD$53:$BE$53</c:f>
              <c:numCache>
                <c:formatCode>#,##0.00</c:formatCode>
                <c:ptCount val="28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23-4D9D-9BC3-4DA7FBF8D7A5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Y-o-Y'!$AD$125:$BE$125</c:f>
              <c:numCache>
                <c:formatCode>#,##0.00</c:formatCode>
                <c:ptCount val="28"/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0.42736779730289448</c:v>
                </c:pt>
                <c:pt idx="24">
                  <c:v>0.17515216020997593</c:v>
                </c:pt>
                <c:pt idx="25">
                  <c:v>1.4611582467270159</c:v>
                </c:pt>
                <c:pt idx="26">
                  <c:v>3.7156799777142964</c:v>
                </c:pt>
                <c:pt idx="27">
                  <c:v>-2.0111729603944783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23-4D9D-9BC3-4DA7FBF8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79180131543305E-2"/>
          <c:y val="0.1002651446988734"/>
          <c:w val="0.7859638259209778"/>
          <c:h val="0.749553941542040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Y-o-Y'!$AD$30:$BE$30</c:f>
              <c:numCache>
                <c:formatCode>#,##0.00</c:formatCode>
                <c:ptCount val="28"/>
                <c:pt idx="0">
                  <c:v>4.6751183343815192</c:v>
                </c:pt>
                <c:pt idx="1">
                  <c:v>4.6232679727782298</c:v>
                </c:pt>
                <c:pt idx="2">
                  <c:v>4.4726981772365884</c:v>
                </c:pt>
                <c:pt idx="3">
                  <c:v>3.2807511179432716</c:v>
                </c:pt>
                <c:pt idx="4">
                  <c:v>4.2784977314675263</c:v>
                </c:pt>
                <c:pt idx="5">
                  <c:v>3.5013122728597392</c:v>
                </c:pt>
                <c:pt idx="6">
                  <c:v>4.8773091242265183</c:v>
                </c:pt>
                <c:pt idx="7">
                  <c:v>4.5106067051076035</c:v>
                </c:pt>
                <c:pt idx="8">
                  <c:v>4.6082017974532405</c:v>
                </c:pt>
                <c:pt idx="9">
                  <c:v>3.890400453729661</c:v>
                </c:pt>
                <c:pt idx="10">
                  <c:v>4.3572887268670515</c:v>
                </c:pt>
                <c:pt idx="11">
                  <c:v>4.2476255260775222</c:v>
                </c:pt>
                <c:pt idx="12">
                  <c:v>3.8526364140310458</c:v>
                </c:pt>
                <c:pt idx="13">
                  <c:v>3.5244224234346442</c:v>
                </c:pt>
                <c:pt idx="14">
                  <c:v>4.1417527421544182</c:v>
                </c:pt>
                <c:pt idx="15">
                  <c:v>3.6663753516792568</c:v>
                </c:pt>
                <c:pt idx="16">
                  <c:v>2.0645142700724666</c:v>
                </c:pt>
                <c:pt idx="17">
                  <c:v>-6.1822262897118589</c:v>
                </c:pt>
                <c:pt idx="18">
                  <c:v>-4.338852154879234</c:v>
                </c:pt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4.9238733378203552</c:v>
                </c:pt>
                <c:pt idx="24">
                  <c:v>4.3200000000000012</c:v>
                </c:pt>
                <c:pt idx="25">
                  <c:v>4.4899999999999958</c:v>
                </c:pt>
                <c:pt idx="26">
                  <c:v>5.9218463139808479</c:v>
                </c:pt>
                <c:pt idx="27">
                  <c:v>3.3258492290715722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55-4CEC-B429-34F9CDD75C1E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Y-o-Y'!$AD$101:$BE$101</c:f>
              <c:numCache>
                <c:formatCode>#,##0.00</c:formatCode>
                <c:ptCount val="28"/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4.5200053786658181</c:v>
                </c:pt>
                <c:pt idx="24">
                  <c:v>4.0699936930529654</c:v>
                </c:pt>
                <c:pt idx="25">
                  <c:v>4.4768887460820359</c:v>
                </c:pt>
                <c:pt idx="26">
                  <c:v>5.8659564509983539</c:v>
                </c:pt>
                <c:pt idx="27">
                  <c:v>3.2953578649692195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E55-4CEC-B429-34F9CDD7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43075377749815"/>
          <c:y val="0.17611805834369706"/>
          <c:w val="0.66352647653460661"/>
          <c:h val="0.57315468353341081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Konsistensi'!$AA$7:$BB$7</c:f>
              <c:numCache>
                <c:formatCode>0.00</c:formatCode>
                <c:ptCount val="28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C9-41CF-80D4-D22027AC6E35}"/>
            </c:ext>
          </c:extLst>
        </c:ser>
        <c:ser>
          <c:idx val="1"/>
          <c:order val="1"/>
          <c:tx>
            <c:v>Konsumsi Swasta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Konsistensi'!$AA$29:$BB$29</c:f>
              <c:numCache>
                <c:formatCode>0.00</c:formatCode>
                <c:ptCount val="28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C9-41CF-80D4-D22027AC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29107833057272E-2"/>
          <c:y val="0.14107570913237139"/>
          <c:w val="0.76719778933001737"/>
          <c:h val="0.673998938135118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Y-o-Y'!$AD$54:$BE$54</c:f>
              <c:numCache>
                <c:formatCode>#,##0.00</c:formatCode>
                <c:ptCount val="28"/>
                <c:pt idx="0">
                  <c:v>-1.9839645583030272</c:v>
                </c:pt>
                <c:pt idx="1">
                  <c:v>3.2044511041784256</c:v>
                </c:pt>
                <c:pt idx="2">
                  <c:v>-2.1215402985548271</c:v>
                </c:pt>
                <c:pt idx="3">
                  <c:v>4.1737424665529108</c:v>
                </c:pt>
                <c:pt idx="4">
                  <c:v>-3.4490003151370852</c:v>
                </c:pt>
                <c:pt idx="5">
                  <c:v>-0.99167492726642059</c:v>
                </c:pt>
                <c:pt idx="6">
                  <c:v>5.3226430068578141</c:v>
                </c:pt>
                <c:pt idx="7">
                  <c:v>1.5750648226506463</c:v>
                </c:pt>
                <c:pt idx="8">
                  <c:v>-2.4682434308888146</c:v>
                </c:pt>
                <c:pt idx="9">
                  <c:v>3.0888829079732165</c:v>
                </c:pt>
                <c:pt idx="10">
                  <c:v>3.3762155208293891</c:v>
                </c:pt>
                <c:pt idx="11">
                  <c:v>1.4636931624776326</c:v>
                </c:pt>
                <c:pt idx="12">
                  <c:v>-3.7047458262990061</c:v>
                </c:pt>
                <c:pt idx="13">
                  <c:v>1.1886477212278295</c:v>
                </c:pt>
                <c:pt idx="14">
                  <c:v>4.935305332913754</c:v>
                </c:pt>
                <c:pt idx="15">
                  <c:v>3.6754796328048482</c:v>
                </c:pt>
                <c:pt idx="16">
                  <c:v>-5.6631639125581925</c:v>
                </c:pt>
                <c:pt idx="17">
                  <c:v>-7.8882628362828315</c:v>
                </c:pt>
                <c:pt idx="18">
                  <c:v>8.2967174980615077</c:v>
                </c:pt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4.7918327837686352</c:v>
                </c:pt>
                <c:pt idx="24">
                  <c:v>-5.2192140457670435</c:v>
                </c:pt>
                <c:pt idx="25">
                  <c:v>1.3263727196767041</c:v>
                </c:pt>
                <c:pt idx="26">
                  <c:v>7.0771672207468219</c:v>
                </c:pt>
                <c:pt idx="27">
                  <c:v>2.4148954222027408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27-4ED4-BB8B-B5CF596EC274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Y-o-Y'!$AD$126:$BE$126</c:f>
              <c:numCache>
                <c:formatCode>#,##0.00</c:formatCode>
                <c:ptCount val="28"/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0.41710045717748051</c:v>
                </c:pt>
                <c:pt idx="24">
                  <c:v>-1.1682245421122339</c:v>
                </c:pt>
                <c:pt idx="25">
                  <c:v>1.3381244785559943</c:v>
                </c:pt>
                <c:pt idx="26">
                  <c:v>7.0599688824046991</c:v>
                </c:pt>
                <c:pt idx="27">
                  <c:v>-1.7972278400863226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27-4ED4-BB8B-B5CF596EC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88596577164583E-2"/>
          <c:y val="0.12340965027391873"/>
          <c:w val="0.73733445912336126"/>
          <c:h val="0.7159611050723034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Y-o-Y'!$AC$31:$BE$31</c:f>
              <c:numCache>
                <c:formatCode>#,##0.00</c:formatCode>
                <c:ptCount val="29"/>
                <c:pt idx="0">
                  <c:v>0.57147008257256715</c:v>
                </c:pt>
                <c:pt idx="1">
                  <c:v>7.5014303947889687</c:v>
                </c:pt>
                <c:pt idx="2">
                  <c:v>6.2373304225791362</c:v>
                </c:pt>
                <c:pt idx="3">
                  <c:v>4.8771779188043718</c:v>
                </c:pt>
                <c:pt idx="4">
                  <c:v>3.1432836539619071</c:v>
                </c:pt>
                <c:pt idx="5">
                  <c:v>1.6016114372743009</c:v>
                </c:pt>
                <c:pt idx="6">
                  <c:v>-2.5293457261753112</c:v>
                </c:pt>
                <c:pt idx="7">
                  <c:v>4.883821783061042</c:v>
                </c:pt>
                <c:pt idx="8">
                  <c:v>2.267430776832378</c:v>
                </c:pt>
                <c:pt idx="9">
                  <c:v>3.306254684364498</c:v>
                </c:pt>
                <c:pt idx="10">
                  <c:v>7.563948637593862</c:v>
                </c:pt>
                <c:pt idx="11">
                  <c:v>5.5761004393642555</c:v>
                </c:pt>
                <c:pt idx="12">
                  <c:v>5.4603418562803601</c:v>
                </c:pt>
                <c:pt idx="13">
                  <c:v>4.1233212804880512</c:v>
                </c:pt>
                <c:pt idx="14">
                  <c:v>2.2040183132165425</c:v>
                </c:pt>
                <c:pt idx="15">
                  <c:v>3.7454293902559512</c:v>
                </c:pt>
                <c:pt idx="16">
                  <c:v>6.0069549658744954</c:v>
                </c:pt>
                <c:pt idx="17">
                  <c:v>3.8510238179080098</c:v>
                </c:pt>
                <c:pt idx="18">
                  <c:v>-5.4647094755937227</c:v>
                </c:pt>
                <c:pt idx="19">
                  <c:v>-2.4364429203446112</c:v>
                </c:pt>
                <c:pt idx="20">
                  <c:v>-5.0077586910952077</c:v>
                </c:pt>
                <c:pt idx="21">
                  <c:v>1.6809632713132436</c:v>
                </c:pt>
                <c:pt idx="22">
                  <c:v>9.092867156966399</c:v>
                </c:pt>
                <c:pt idx="23">
                  <c:v>3.8536920517827462</c:v>
                </c:pt>
                <c:pt idx="24">
                  <c:v>7.8134179718285717</c:v>
                </c:pt>
                <c:pt idx="25">
                  <c:v>1.1952893764057195</c:v>
                </c:pt>
                <c:pt idx="26">
                  <c:v>3.7554971587339807</c:v>
                </c:pt>
                <c:pt idx="27">
                  <c:v>7.7623642656434333</c:v>
                </c:pt>
                <c:pt idx="28">
                  <c:v>5.3180479197100707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7B-4E91-A82B-477246AF7AD0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Y-o-Y'!$AD$102:$BE$102</c:f>
              <c:numCache>
                <c:formatCode>#,##0.00</c:formatCode>
                <c:ptCount val="28"/>
                <c:pt idx="19">
                  <c:v>-5.0077586910952077</c:v>
                </c:pt>
                <c:pt idx="20">
                  <c:v>1.6809632713132436</c:v>
                </c:pt>
                <c:pt idx="21">
                  <c:v>9.092867156966399</c:v>
                </c:pt>
                <c:pt idx="22">
                  <c:v>3.8536920517827462</c:v>
                </c:pt>
                <c:pt idx="23">
                  <c:v>3.3125438835313248</c:v>
                </c:pt>
                <c:pt idx="24">
                  <c:v>1.1152893764057208</c:v>
                </c:pt>
                <c:pt idx="25">
                  <c:v>3.6854971587339906</c:v>
                </c:pt>
                <c:pt idx="26">
                  <c:v>7.6723642656434414</c:v>
                </c:pt>
                <c:pt idx="27">
                  <c:v>5.2980479197100676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7B-4E91-A82B-477246AF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7092817023595E-2"/>
          <c:y val="0.11772112956335837"/>
          <c:w val="0.74150964407530373"/>
          <c:h val="0.7326044997026632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Y-o-Y'!$AD$55:$BE$55</c:f>
              <c:numCache>
                <c:formatCode>#,##0.00</c:formatCode>
                <c:ptCount val="28"/>
                <c:pt idx="0">
                  <c:v>-0.97914681909600931</c:v>
                </c:pt>
                <c:pt idx="1">
                  <c:v>1.9669677695226873</c:v>
                </c:pt>
                <c:pt idx="2">
                  <c:v>0.45604654819940477</c:v>
                </c:pt>
                <c:pt idx="3">
                  <c:v>1.2106032143602492</c:v>
                </c:pt>
                <c:pt idx="4">
                  <c:v>0.68570839348320178</c:v>
                </c:pt>
                <c:pt idx="5">
                  <c:v>1.2596651134210612</c:v>
                </c:pt>
                <c:pt idx="6">
                  <c:v>1.5676359039190897</c:v>
                </c:pt>
                <c:pt idx="7">
                  <c:v>1.8869803335822797</c:v>
                </c:pt>
                <c:pt idx="8">
                  <c:v>-1.040852228303371</c:v>
                </c:pt>
                <c:pt idx="9">
                  <c:v>1.8715125179003551</c:v>
                </c:pt>
                <c:pt idx="10">
                  <c:v>3.3882695104217202</c:v>
                </c:pt>
                <c:pt idx="11">
                  <c:v>3.5397815181208681</c:v>
                </c:pt>
                <c:pt idx="12">
                  <c:v>-9.5091468936782692E-2</c:v>
                </c:pt>
                <c:pt idx="13">
                  <c:v>1.300820378008422</c:v>
                </c:pt>
                <c:pt idx="14">
                  <c:v>6.2639821029086842E-2</c:v>
                </c:pt>
                <c:pt idx="15">
                  <c:v>4.0600965837953726</c:v>
                </c:pt>
                <c:pt idx="16">
                  <c:v>-1.0441732554142202</c:v>
                </c:pt>
                <c:pt idx="17">
                  <c:v>1.3591558469755407</c:v>
                </c:pt>
                <c:pt idx="18">
                  <c:v>1.4994430640047982</c:v>
                </c:pt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2.6964840754046633</c:v>
                </c:pt>
                <c:pt idx="24">
                  <c:v>0.93559529892694027</c:v>
                </c:pt>
                <c:pt idx="25">
                  <c:v>1.4323125235733525</c:v>
                </c:pt>
                <c:pt idx="26">
                  <c:v>1.1059227797249274</c:v>
                </c:pt>
                <c:pt idx="27">
                  <c:v>1.6483062141786859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BB-4756-BDEB-FD37FD4D25CC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Y-o-Y'!$AD$127:$BE$127</c:f>
              <c:numCache>
                <c:formatCode>#,##0.00</c:formatCode>
                <c:ptCount val="28"/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3.6805392968150761</c:v>
                </c:pt>
                <c:pt idx="24">
                  <c:v>-6.0230221944652461E-2</c:v>
                </c:pt>
                <c:pt idx="25">
                  <c:v>1.3937495325815257</c:v>
                </c:pt>
                <c:pt idx="26">
                  <c:v>1.135064550192842</c:v>
                </c:pt>
                <c:pt idx="27">
                  <c:v>2.612061924209339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BB-4756-BDEB-FD37FD4D2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1046763024111052"/>
          <c:w val="0.76287767981393129"/>
          <c:h val="0.7316996069022763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Y-o-Y'!$AD$32:$BE$32</c:f>
              <c:numCache>
                <c:formatCode>#,##0.00</c:formatCode>
                <c:ptCount val="28"/>
                <c:pt idx="0">
                  <c:v>5.3909418657052752</c:v>
                </c:pt>
                <c:pt idx="1">
                  <c:v>4.1207291780373323</c:v>
                </c:pt>
                <c:pt idx="2">
                  <c:v>2.3608588825980155</c:v>
                </c:pt>
                <c:pt idx="3">
                  <c:v>2.6569281253307828</c:v>
                </c:pt>
                <c:pt idx="4">
                  <c:v>4.382917312523384</c:v>
                </c:pt>
                <c:pt idx="5">
                  <c:v>3.6588562142894561</c:v>
                </c:pt>
                <c:pt idx="6">
                  <c:v>4.8058860363180917</c:v>
                </c:pt>
                <c:pt idx="7">
                  <c:v>5.5062899566921111</c:v>
                </c:pt>
                <c:pt idx="8">
                  <c:v>3.6970659019919001</c:v>
                </c:pt>
                <c:pt idx="9">
                  <c:v>4.3236409608091027</c:v>
                </c:pt>
                <c:pt idx="10">
                  <c:v>6.1936768732885286</c:v>
                </c:pt>
                <c:pt idx="11">
                  <c:v>7.9163408913213438</c:v>
                </c:pt>
                <c:pt idx="12">
                  <c:v>8.9477062861093408</c:v>
                </c:pt>
                <c:pt idx="13">
                  <c:v>8.3373727581192441</c:v>
                </c:pt>
                <c:pt idx="14">
                  <c:v>4.8525481738478131</c:v>
                </c:pt>
                <c:pt idx="15">
                  <c:v>5.3794602427096416</c:v>
                </c:pt>
                <c:pt idx="16">
                  <c:v>4.3783710284186146</c:v>
                </c:pt>
                <c:pt idx="17">
                  <c:v>4.4384787472035709</c:v>
                </c:pt>
                <c:pt idx="18">
                  <c:v>5.9381148274011686</c:v>
                </c:pt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4.1383544821940195</c:v>
                </c:pt>
                <c:pt idx="24">
                  <c:v>5.7315633878206613</c:v>
                </c:pt>
                <c:pt idx="25">
                  <c:v>5.491185809168968</c:v>
                </c:pt>
                <c:pt idx="26">
                  <c:v>6.3047935252088809</c:v>
                </c:pt>
                <c:pt idx="27">
                  <c:v>5.2197872358649526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1F-4321-BA2D-97A3A5279780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Y-o-Y'!$AD$103:$BE$103</c:f>
              <c:numCache>
                <c:formatCode>#,##0.00</c:formatCode>
                <c:ptCount val="28"/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5.1362259516987336</c:v>
                </c:pt>
                <c:pt idx="24">
                  <c:v>5.6915633878206728</c:v>
                </c:pt>
                <c:pt idx="25">
                  <c:v>5.4111858091689635</c:v>
                </c:pt>
                <c:pt idx="26">
                  <c:v>6.2547935252088713</c:v>
                </c:pt>
                <c:pt idx="27">
                  <c:v>5.1597872358649672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1F-4321-BA2D-97A3A5279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7912996265442E-2"/>
          <c:y val="0.12477667534248651"/>
          <c:w val="0.75143362439949379"/>
          <c:h val="0.7093819096176582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Y-o-Y'!$AD$58:$BI$58</c:f>
              <c:numCache>
                <c:formatCode>#,##0.00</c:formatCode>
                <c:ptCount val="32"/>
                <c:pt idx="0">
                  <c:v>-1.1855585843100793</c:v>
                </c:pt>
                <c:pt idx="1">
                  <c:v>2.3109285964978956</c:v>
                </c:pt>
                <c:pt idx="2">
                  <c:v>5.3026371707906454</c:v>
                </c:pt>
                <c:pt idx="3">
                  <c:v>1.1087548787497241</c:v>
                </c:pt>
                <c:pt idx="4">
                  <c:v>-0.79687161706656218</c:v>
                </c:pt>
                <c:pt idx="5">
                  <c:v>3.0136688749941878</c:v>
                </c:pt>
                <c:pt idx="6">
                  <c:v>5.3780834214418434</c:v>
                </c:pt>
                <c:pt idx="7">
                  <c:v>0.48423381575674834</c:v>
                </c:pt>
                <c:pt idx="8">
                  <c:v>-0.55311381362160394</c:v>
                </c:pt>
                <c:pt idx="9">
                  <c:v>3.2395002774753072</c:v>
                </c:pt>
                <c:pt idx="10">
                  <c:v>2.480983009394889</c:v>
                </c:pt>
                <c:pt idx="11">
                  <c:v>0.24793209670702851</c:v>
                </c:pt>
                <c:pt idx="12">
                  <c:v>-0.60440750892945205</c:v>
                </c:pt>
                <c:pt idx="13">
                  <c:v>3.6456929502915116</c:v>
                </c:pt>
                <c:pt idx="14">
                  <c:v>3.2724997447450201</c:v>
                </c:pt>
                <c:pt idx="15">
                  <c:v>1.0912504763763742</c:v>
                </c:pt>
                <c:pt idx="16">
                  <c:v>-6.4062752073638736</c:v>
                </c:pt>
                <c:pt idx="17">
                  <c:v>-29.163507301594105</c:v>
                </c:pt>
                <c:pt idx="18">
                  <c:v>24.279358050903561</c:v>
                </c:pt>
                <c:pt idx="19">
                  <c:v>5.083502583903301</c:v>
                </c:pt>
                <c:pt idx="20">
                  <c:v>-6.0504312013492569</c:v>
                </c:pt>
                <c:pt idx="21">
                  <c:v>1.958475268585163</c:v>
                </c:pt>
                <c:pt idx="22">
                  <c:v>-1.3745018715720485</c:v>
                </c:pt>
                <c:pt idx="23">
                  <c:v>14.240590408920717</c:v>
                </c:pt>
                <c:pt idx="24">
                  <c:v>-6.6819754081424545</c:v>
                </c:pt>
                <c:pt idx="25">
                  <c:v>3.2205800860735434</c:v>
                </c:pt>
                <c:pt idx="26">
                  <c:v>-0.68451523259873992</c:v>
                </c:pt>
                <c:pt idx="27">
                  <c:v>8.8905476210041083</c:v>
                </c:pt>
                <c:pt idx="28">
                  <c:v>-3.0767095845142234</c:v>
                </c:pt>
                <c:pt idx="29">
                  <c:v>3.4769757676918536</c:v>
                </c:pt>
                <c:pt idx="30">
                  <c:v>0.44423988208569026</c:v>
                </c:pt>
                <c:pt idx="31">
                  <c:v>6.3178590993952701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02-4FDD-8036-BBB80C171E42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Y-o-Y'!$AD$130:$BI$130</c:f>
              <c:numCache>
                <c:formatCode>#,##0.00</c:formatCode>
                <c:ptCount val="32"/>
                <c:pt idx="19">
                  <c:v>5.083502583903301</c:v>
                </c:pt>
                <c:pt idx="20">
                  <c:v>-6.0504312013492294</c:v>
                </c:pt>
                <c:pt idx="21">
                  <c:v>1.9584752685851323</c:v>
                </c:pt>
                <c:pt idx="22">
                  <c:v>-1.3745018715720485</c:v>
                </c:pt>
                <c:pt idx="23">
                  <c:v>13.132960546753624</c:v>
                </c:pt>
                <c:pt idx="24">
                  <c:v>-6.7887763618560566</c:v>
                </c:pt>
                <c:pt idx="25">
                  <c:v>2.0624034095203241</c:v>
                </c:pt>
                <c:pt idx="26">
                  <c:v>1.3640602917856408</c:v>
                </c:pt>
                <c:pt idx="27">
                  <c:v>7.3655268774792049</c:v>
                </c:pt>
                <c:pt idx="28">
                  <c:v>-2.6113096422906779</c:v>
                </c:pt>
                <c:pt idx="29">
                  <c:v>2.3442801368109745</c:v>
                </c:pt>
                <c:pt idx="30">
                  <c:v>2.3119039922412767</c:v>
                </c:pt>
                <c:pt idx="31">
                  <c:v>4.6123253212688304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02-4FDD-8036-BBB80C17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5905697029736E-2"/>
          <c:y val="0.13267654629915335"/>
          <c:w val="0.74762971023673896"/>
          <c:h val="0.7092854033079579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Y-o-Y'!$AD$56:$BE$56</c:f>
              <c:numCache>
                <c:formatCode>#,##0.00</c:formatCode>
                <c:ptCount val="28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AE-4D2B-835B-647582CA81B2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Y-o-Y'!$AD$128:$BE$128</c:f>
              <c:numCache>
                <c:formatCode>#,##0.00</c:formatCode>
                <c:ptCount val="28"/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4.8814192598641304</c:v>
                </c:pt>
                <c:pt idx="24">
                  <c:v>-4.3319766886012063</c:v>
                </c:pt>
                <c:pt idx="25">
                  <c:v>-0.90344059700296719</c:v>
                </c:pt>
                <c:pt idx="26">
                  <c:v>6.0431211323878848</c:v>
                </c:pt>
                <c:pt idx="27">
                  <c:v>4.225105955529008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AE-4D2B-835B-647582CA8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00007684884906E-2"/>
          <c:y val="0.15133658594046476"/>
          <c:w val="0.75414627317339999"/>
          <c:h val="0.6818367495821948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Y-o-Y'!$AD$33:$BE$33</c:f>
              <c:numCache>
                <c:formatCode>#,##0.00</c:formatCode>
                <c:ptCount val="28"/>
                <c:pt idx="0">
                  <c:v>6.7604169185751255</c:v>
                </c:pt>
                <c:pt idx="1">
                  <c:v>5.1175842485079537</c:v>
                </c:pt>
                <c:pt idx="2">
                  <c:v>4.9527497266928782</c:v>
                </c:pt>
                <c:pt idx="3">
                  <c:v>4.2074235613171798</c:v>
                </c:pt>
                <c:pt idx="4">
                  <c:v>5.9623299695332532</c:v>
                </c:pt>
                <c:pt idx="5">
                  <c:v>6.9511893726004832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5.7316198246448291</c:v>
                </c:pt>
                <c:pt idx="10">
                  <c:v>5.7873221628187226</c:v>
                </c:pt>
                <c:pt idx="11">
                  <c:v>5.5816106034567126</c:v>
                </c:pt>
                <c:pt idx="12">
                  <c:v>5.9056210992246214</c:v>
                </c:pt>
                <c:pt idx="13">
                  <c:v>5.6899651298252252</c:v>
                </c:pt>
                <c:pt idx="14">
                  <c:v>5.648737256714818</c:v>
                </c:pt>
                <c:pt idx="15">
                  <c:v>5.7888185167337891</c:v>
                </c:pt>
                <c:pt idx="16">
                  <c:v>2.8988079703304894</c:v>
                </c:pt>
                <c:pt idx="17">
                  <c:v>-5.3926336904483776</c:v>
                </c:pt>
                <c:pt idx="18">
                  <c:v>-4.5205832845172438</c:v>
                </c:pt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3.9124708611258572</c:v>
                </c:pt>
                <c:pt idx="24">
                  <c:v>1.6513341736919489</c:v>
                </c:pt>
                <c:pt idx="25">
                  <c:v>3.6089056916888955</c:v>
                </c:pt>
                <c:pt idx="26">
                  <c:v>5.400251753157689</c:v>
                </c:pt>
                <c:pt idx="27">
                  <c:v>4.7604414595290319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7D8-4636-9206-9B89C01CA4B4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Y-o-Y'!$AD$104:$BE$104</c:f>
              <c:numCache>
                <c:formatCode>#,##0.00</c:formatCode>
                <c:ptCount val="28"/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5.2399845939021983</c:v>
                </c:pt>
                <c:pt idx="24">
                  <c:v>2.8400045087622448</c:v>
                </c:pt>
                <c:pt idx="25">
                  <c:v>4.5322663062595856</c:v>
                </c:pt>
                <c:pt idx="26">
                  <c:v>5.440251753157697</c:v>
                </c:pt>
                <c:pt idx="27">
                  <c:v>4.7804414595290314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7D8-4636-9206-9B89C01C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82300171796333E-2"/>
          <c:y val="0.22779215397294506"/>
          <c:w val="0.71464599917016169"/>
          <c:h val="0.566298387095039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Y-o-Y'!$AD$57:$BE$57</c:f>
              <c:numCache>
                <c:formatCode>#,##0.00</c:formatCode>
                <c:ptCount val="28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BF-4161-A7D7-81365E579A95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Y-o-Y'!$AD$129:$BE$129</c:f>
              <c:numCache>
                <c:formatCode>#,##0.00</c:formatCode>
                <c:ptCount val="28"/>
                <c:pt idx="19">
                  <c:v>-0.86858656111883459</c:v>
                </c:pt>
                <c:pt idx="20">
                  <c:v>1.0764082847874787</c:v>
                </c:pt>
                <c:pt idx="21">
                  <c:v>3.3597211192547403</c:v>
                </c:pt>
                <c:pt idx="22">
                  <c:v>1.5439936508775207</c:v>
                </c:pt>
                <c:pt idx="23">
                  <c:v>0.76794141997482701</c:v>
                </c:pt>
                <c:pt idx="24">
                  <c:v>-0.28515474142706682</c:v>
                </c:pt>
                <c:pt idx="25">
                  <c:v>2.7462169861139163</c:v>
                </c:pt>
                <c:pt idx="26">
                  <c:v>4.5661733745891375</c:v>
                </c:pt>
                <c:pt idx="27">
                  <c:v>-3.8498788252145975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BF-4161-A7D7-81365E579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5194741167887E-2"/>
          <c:y val="0.20978311332821301"/>
          <c:w val="0.69270810263464677"/>
          <c:h val="0.5872445853103004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Y-o-Y'!$AD$34:$BE$34</c:f>
              <c:numCache>
                <c:formatCode>#,##0.00</c:formatCode>
                <c:ptCount val="28"/>
                <c:pt idx="0">
                  <c:v>4.3129508204614284</c:v>
                </c:pt>
                <c:pt idx="1">
                  <c:v>4.2886936633218351</c:v>
                </c:pt>
                <c:pt idx="2">
                  <c:v>3.6594617860436172</c:v>
                </c:pt>
                <c:pt idx="3">
                  <c:v>3.8612802353432474</c:v>
                </c:pt>
                <c:pt idx="4">
                  <c:v>4.6097738203407239</c:v>
                </c:pt>
                <c:pt idx="5">
                  <c:v>3.4642795002847464</c:v>
                </c:pt>
                <c:pt idx="6">
                  <c:v>5.215258934024888</c:v>
                </c:pt>
                <c:pt idx="7">
                  <c:v>4.5395973535060969</c:v>
                </c:pt>
                <c:pt idx="8">
                  <c:v>4.9793160133703864</c:v>
                </c:pt>
                <c:pt idx="9">
                  <c:v>5.2121437493912053</c:v>
                </c:pt>
                <c:pt idx="10">
                  <c:v>5.2616396211797909</c:v>
                </c:pt>
                <c:pt idx="11">
                  <c:v>4.4086048084772385</c:v>
                </c:pt>
                <c:pt idx="12">
                  <c:v>5.2153435971826756</c:v>
                </c:pt>
                <c:pt idx="13">
                  <c:v>4.6154298539383714</c:v>
                </c:pt>
                <c:pt idx="14">
                  <c:v>4.3986529056610237</c:v>
                </c:pt>
                <c:pt idx="15">
                  <c:v>4.1901745460949869</c:v>
                </c:pt>
                <c:pt idx="16">
                  <c:v>1.500384768914673</c:v>
                </c:pt>
                <c:pt idx="17">
                  <c:v>-7.6683272512024452</c:v>
                </c:pt>
                <c:pt idx="18">
                  <c:v>-5.1283043571332172</c:v>
                </c:pt>
                <c:pt idx="19">
                  <c:v>-3.6556539724730772</c:v>
                </c:pt>
                <c:pt idx="20">
                  <c:v>-1.2584597523111056</c:v>
                </c:pt>
                <c:pt idx="21">
                  <c:v>9.5170967452195256</c:v>
                </c:pt>
                <c:pt idx="22">
                  <c:v>5.1513552369596667</c:v>
                </c:pt>
                <c:pt idx="23">
                  <c:v>5.5572381551460399</c:v>
                </c:pt>
                <c:pt idx="24">
                  <c:v>4.5795637203851856</c:v>
                </c:pt>
                <c:pt idx="25">
                  <c:v>5.4234941620821884</c:v>
                </c:pt>
                <c:pt idx="26">
                  <c:v>6.7597198370640026</c:v>
                </c:pt>
                <c:pt idx="27">
                  <c:v>5.0000930603743647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32-4448-B264-994F08A74BD7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Y-o-Y'!$AD$105:$BE$105</c:f>
              <c:numCache>
                <c:formatCode>#,##0.00</c:formatCode>
                <c:ptCount val="28"/>
                <c:pt idx="19">
                  <c:v>-3.640858529655624</c:v>
                </c:pt>
                <c:pt idx="20">
                  <c:v>-1.2253528209804903</c:v>
                </c:pt>
                <c:pt idx="21">
                  <c:v>9.4399537410704575</c:v>
                </c:pt>
                <c:pt idx="22">
                  <c:v>5.1638963019877933</c:v>
                </c:pt>
                <c:pt idx="23">
                  <c:v>6.9000125635111358</c:v>
                </c:pt>
                <c:pt idx="24">
                  <c:v>5.4600019113889298</c:v>
                </c:pt>
                <c:pt idx="25">
                  <c:v>4.8340313074335812</c:v>
                </c:pt>
                <c:pt idx="26">
                  <c:v>7.95413001914637</c:v>
                </c:pt>
                <c:pt idx="27">
                  <c:v>3.0069934583571345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32-4448-B264-994F08A74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7912996265442E-2"/>
          <c:y val="0.12477667534248651"/>
          <c:w val="0.75143362439949379"/>
          <c:h val="0.7093819096176582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Y-o-Y'!$AD$58:$BE$58</c:f>
              <c:numCache>
                <c:formatCode>#,##0.00</c:formatCode>
                <c:ptCount val="28"/>
                <c:pt idx="0">
                  <c:v>-1.1855585843100793</c:v>
                </c:pt>
                <c:pt idx="1">
                  <c:v>2.3109285964978956</c:v>
                </c:pt>
                <c:pt idx="2">
                  <c:v>5.3026371707906454</c:v>
                </c:pt>
                <c:pt idx="3">
                  <c:v>1.1087548787497241</c:v>
                </c:pt>
                <c:pt idx="4">
                  <c:v>-0.79687161706656218</c:v>
                </c:pt>
                <c:pt idx="5">
                  <c:v>3.0136688749941878</c:v>
                </c:pt>
                <c:pt idx="6">
                  <c:v>5.3780834214418434</c:v>
                </c:pt>
                <c:pt idx="7">
                  <c:v>0.48423381575674834</c:v>
                </c:pt>
                <c:pt idx="8">
                  <c:v>-0.55311381362160394</c:v>
                </c:pt>
                <c:pt idx="9">
                  <c:v>3.2395002774753072</c:v>
                </c:pt>
                <c:pt idx="10">
                  <c:v>2.480983009394889</c:v>
                </c:pt>
                <c:pt idx="11">
                  <c:v>0.24793209670702851</c:v>
                </c:pt>
                <c:pt idx="12">
                  <c:v>-0.60440750892945205</c:v>
                </c:pt>
                <c:pt idx="13">
                  <c:v>3.6456929502915116</c:v>
                </c:pt>
                <c:pt idx="14">
                  <c:v>3.2724997447450201</c:v>
                </c:pt>
                <c:pt idx="15">
                  <c:v>1.0912504763763742</c:v>
                </c:pt>
                <c:pt idx="16">
                  <c:v>-6.4062752073638736</c:v>
                </c:pt>
                <c:pt idx="17">
                  <c:v>-29.163507301594105</c:v>
                </c:pt>
                <c:pt idx="18">
                  <c:v>24.279358050903561</c:v>
                </c:pt>
                <c:pt idx="19">
                  <c:v>5.083502583903301</c:v>
                </c:pt>
                <c:pt idx="20">
                  <c:v>-6.0504312013492569</c:v>
                </c:pt>
                <c:pt idx="21">
                  <c:v>1.958475268585163</c:v>
                </c:pt>
                <c:pt idx="22">
                  <c:v>-1.3745018715720485</c:v>
                </c:pt>
                <c:pt idx="23">
                  <c:v>14.240590408920717</c:v>
                </c:pt>
                <c:pt idx="24">
                  <c:v>-6.6819754081424545</c:v>
                </c:pt>
                <c:pt idx="25">
                  <c:v>3.2205800860735434</c:v>
                </c:pt>
                <c:pt idx="26">
                  <c:v>-0.68451523259873992</c:v>
                </c:pt>
                <c:pt idx="27">
                  <c:v>8.8905476210041083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AC-4D46-B799-1D461D3B232F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Y-o-Y'!$AD$130:$BE$130</c:f>
              <c:numCache>
                <c:formatCode>#,##0.00</c:formatCode>
                <c:ptCount val="28"/>
                <c:pt idx="19">
                  <c:v>5.083502583903301</c:v>
                </c:pt>
                <c:pt idx="20">
                  <c:v>-6.0504312013492294</c:v>
                </c:pt>
                <c:pt idx="21">
                  <c:v>1.9584752685851323</c:v>
                </c:pt>
                <c:pt idx="22">
                  <c:v>-1.3745018715720485</c:v>
                </c:pt>
                <c:pt idx="23">
                  <c:v>13.132960546753624</c:v>
                </c:pt>
                <c:pt idx="24">
                  <c:v>-6.7887763618560566</c:v>
                </c:pt>
                <c:pt idx="25">
                  <c:v>2.0624034095203241</c:v>
                </c:pt>
                <c:pt idx="26">
                  <c:v>1.3640602917856408</c:v>
                </c:pt>
                <c:pt idx="27">
                  <c:v>7.3655268774792049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AC-4D46-B799-1D461D3B2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95676368357388E-2"/>
          <c:y val="0.15130992618002656"/>
          <c:w val="0.7397193515928806"/>
          <c:h val="0.6915123846037430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Y-o-Y'!$AD$35:$BE$35</c:f>
              <c:numCache>
                <c:formatCode>#,##0.00</c:formatCode>
                <c:ptCount val="28"/>
                <c:pt idx="0">
                  <c:v>7.4186491594166748</c:v>
                </c:pt>
                <c:pt idx="1">
                  <c:v>6.518015281744054</c:v>
                </c:pt>
                <c:pt idx="2">
                  <c:v>8.1833925763471562</c:v>
                </c:pt>
                <c:pt idx="3">
                  <c:v>7.6391987594378579</c:v>
                </c:pt>
                <c:pt idx="4">
                  <c:v>8.0625979420160956</c:v>
                </c:pt>
                <c:pt idx="5">
                  <c:v>8.8048445545192742</c:v>
                </c:pt>
                <c:pt idx="6">
                  <c:v>8.8828000340293531</c:v>
                </c:pt>
                <c:pt idx="7">
                  <c:v>8.2102608251304883</c:v>
                </c:pt>
                <c:pt idx="8">
                  <c:v>8.4761505800092021</c:v>
                </c:pt>
                <c:pt idx="9">
                  <c:v>8.7139570914049269</c:v>
                </c:pt>
                <c:pt idx="10">
                  <c:v>5.7251453797214458</c:v>
                </c:pt>
                <c:pt idx="11">
                  <c:v>5.4765189768390048</c:v>
                </c:pt>
                <c:pt idx="12">
                  <c:v>5.4221152580901775</c:v>
                </c:pt>
                <c:pt idx="13">
                  <c:v>5.8368953631423173</c:v>
                </c:pt>
                <c:pt idx="14">
                  <c:v>6.6543316468062637</c:v>
                </c:pt>
                <c:pt idx="15">
                  <c:v>7.5515427539873574</c:v>
                </c:pt>
                <c:pt idx="16">
                  <c:v>1.2736001794490905</c:v>
                </c:pt>
                <c:pt idx="17">
                  <c:v>-30.784710532125914</c:v>
                </c:pt>
                <c:pt idx="18">
                  <c:v>-16.705495038503042</c:v>
                </c:pt>
                <c:pt idx="19">
                  <c:v>-13.416064336924604</c:v>
                </c:pt>
                <c:pt idx="20">
                  <c:v>-13.086871598937917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7.9264201454490077</c:v>
                </c:pt>
                <c:pt idx="24">
                  <c:v>7.2009212818100954</c:v>
                </c:pt>
                <c:pt idx="25">
                  <c:v>8.5279203256125147</c:v>
                </c:pt>
                <c:pt idx="26">
                  <c:v>9.2871845767569976</c:v>
                </c:pt>
                <c:pt idx="27">
                  <c:v>4.1691165453882348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4-4DCC-852C-CD968BA56F2F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Y-o-Y'!$AD$106:$BE$106</c:f>
              <c:numCache>
                <c:formatCode>#,##0.00</c:formatCode>
                <c:ptCount val="28"/>
                <c:pt idx="19">
                  <c:v>-13.416064336924604</c:v>
                </c:pt>
                <c:pt idx="20">
                  <c:v>-13.121012170941301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6.8800098858206882</c:v>
                </c:pt>
                <c:pt idx="24">
                  <c:v>6.0400450082463806</c:v>
                </c:pt>
                <c:pt idx="25">
                  <c:v>6.1481335679601283</c:v>
                </c:pt>
                <c:pt idx="26">
                  <c:v>9.0955788819672581</c:v>
                </c:pt>
                <c:pt idx="27">
                  <c:v>3.5339679087194029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4-4DCC-852C-CD968BA5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26009894825696E-2"/>
          <c:y val="0.14509248430812452"/>
          <c:w val="0.73507477455474102"/>
          <c:h val="0.6664672357977807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Y-o-Y'!$AD$59:$BE$59</c:f>
              <c:numCache>
                <c:formatCode>#,##0.00</c:formatCode>
                <c:ptCount val="28"/>
                <c:pt idx="0">
                  <c:v>0.19075738497388001</c:v>
                </c:pt>
                <c:pt idx="1">
                  <c:v>1.2290393038333125</c:v>
                </c:pt>
                <c:pt idx="2">
                  <c:v>1.4607081494842586</c:v>
                </c:pt>
                <c:pt idx="3">
                  <c:v>1.8630308076602913</c:v>
                </c:pt>
                <c:pt idx="4">
                  <c:v>0.70460263062695261</c:v>
                </c:pt>
                <c:pt idx="5">
                  <c:v>1.4829825829070231</c:v>
                </c:pt>
                <c:pt idx="6">
                  <c:v>1.3797072783206767</c:v>
                </c:pt>
                <c:pt idx="7">
                  <c:v>1.4740747552204394</c:v>
                </c:pt>
                <c:pt idx="8">
                  <c:v>0.76671525944604613</c:v>
                </c:pt>
                <c:pt idx="9">
                  <c:v>1.885130097957942</c:v>
                </c:pt>
                <c:pt idx="10">
                  <c:v>1.6776849355021926</c:v>
                </c:pt>
                <c:pt idx="11">
                  <c:v>1.5087180300108034</c:v>
                </c:pt>
                <c:pt idx="12">
                  <c:v>0.67175731465633171</c:v>
                </c:pt>
                <c:pt idx="13">
                  <c:v>1.561201537933105</c:v>
                </c:pt>
                <c:pt idx="14">
                  <c:v>1.5456881712609472</c:v>
                </c:pt>
                <c:pt idx="15">
                  <c:v>2.4430249340150483</c:v>
                </c:pt>
                <c:pt idx="16">
                  <c:v>-3.5280298686952087</c:v>
                </c:pt>
                <c:pt idx="17">
                  <c:v>-22.289703821809919</c:v>
                </c:pt>
                <c:pt idx="18">
                  <c:v>14.761684189583232</c:v>
                </c:pt>
                <c:pt idx="19">
                  <c:v>5.8730870344310064</c:v>
                </c:pt>
                <c:pt idx="20">
                  <c:v>-1.7874344839761556</c:v>
                </c:pt>
                <c:pt idx="21">
                  <c:v>1.8837916027859551</c:v>
                </c:pt>
                <c:pt idx="22">
                  <c:v>-5.7344384653444314</c:v>
                </c:pt>
                <c:pt idx="23">
                  <c:v>11.262335280937879</c:v>
                </c:pt>
                <c:pt idx="24">
                  <c:v>-4.2709680565122339</c:v>
                </c:pt>
                <c:pt idx="25">
                  <c:v>1.9189044334785774</c:v>
                </c:pt>
                <c:pt idx="26">
                  <c:v>-0.53631876892320063</c:v>
                </c:pt>
                <c:pt idx="27">
                  <c:v>8.9112220281913519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54-432C-BD39-AB8E7C8C74B4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Y-o-Y'!$AD$131:$BE$131</c:f>
              <c:numCache>
                <c:formatCode>#,##0.00</c:formatCode>
                <c:ptCount val="28"/>
                <c:pt idx="19">
                  <c:v>5.8550253807106518</c:v>
                </c:pt>
                <c:pt idx="20">
                  <c:v>-1.7976890143784099</c:v>
                </c:pt>
                <c:pt idx="21">
                  <c:v>1.9063840426279208</c:v>
                </c:pt>
                <c:pt idx="22">
                  <c:v>-5.7258882729820852</c:v>
                </c:pt>
                <c:pt idx="23">
                  <c:v>17.251415063650725</c:v>
                </c:pt>
                <c:pt idx="24">
                  <c:v>-1.6822788158133182</c:v>
                </c:pt>
                <c:pt idx="25">
                  <c:v>-5.0731910468686889</c:v>
                </c:pt>
                <c:pt idx="26">
                  <c:v>-1.9037929767250026</c:v>
                </c:pt>
                <c:pt idx="27">
                  <c:v>10.778828745047745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54-432C-BD39-AB8E7C8C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6954205665146552"/>
          <c:w val="0.76948336042060261"/>
          <c:h val="0.6802212756239451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Y-o-Y'!$AD$36:$BE$36</c:f>
              <c:numCache>
                <c:formatCode>#,##0.00</c:formatCode>
                <c:ptCount val="28"/>
                <c:pt idx="0">
                  <c:v>5.7283632331513878</c:v>
                </c:pt>
                <c:pt idx="1">
                  <c:v>5.1553043887989363</c:v>
                </c:pt>
                <c:pt idx="2">
                  <c:v>4.997555936563618</c:v>
                </c:pt>
                <c:pt idx="3">
                  <c:v>4.8207488457586187</c:v>
                </c:pt>
                <c:pt idx="4">
                  <c:v>5.3583397857415305</c:v>
                </c:pt>
                <c:pt idx="5">
                  <c:v>5.6226418325351348</c:v>
                </c:pt>
                <c:pt idx="6">
                  <c:v>5.5383182933141262</c:v>
                </c:pt>
                <c:pt idx="7">
                  <c:v>5.1353284417553304</c:v>
                </c:pt>
                <c:pt idx="8">
                  <c:v>5.2001738555764687</c:v>
                </c:pt>
                <c:pt idx="9">
                  <c:v>5.6170515174483251</c:v>
                </c:pt>
                <c:pt idx="10">
                  <c:v>5.9274836780304128</c:v>
                </c:pt>
                <c:pt idx="11">
                  <c:v>5.963647347753561</c:v>
                </c:pt>
                <c:pt idx="12">
                  <c:v>5.8637920517993596</c:v>
                </c:pt>
                <c:pt idx="13">
                  <c:v>5.5272139300936933</c:v>
                </c:pt>
                <c:pt idx="14">
                  <c:v>5.3902197529839189</c:v>
                </c:pt>
                <c:pt idx="15">
                  <c:v>6.3602527889703051</c:v>
                </c:pt>
                <c:pt idx="16">
                  <c:v>1.9231550527602721</c:v>
                </c:pt>
                <c:pt idx="17">
                  <c:v>-22.012752442601883</c:v>
                </c:pt>
                <c:pt idx="18">
                  <c:v>-11.862846801505576</c:v>
                </c:pt>
                <c:pt idx="19">
                  <c:v>-8.9117829392325074</c:v>
                </c:pt>
                <c:pt idx="20">
                  <c:v>-7.2683239116780252</c:v>
                </c:pt>
                <c:pt idx="21">
                  <c:v>21.577901850942244</c:v>
                </c:pt>
                <c:pt idx="22">
                  <c:v>-0.13557862002363655</c:v>
                </c:pt>
                <c:pt idx="23">
                  <c:v>4.9478110579918431</c:v>
                </c:pt>
                <c:pt idx="24">
                  <c:v>2.2939611075578434</c:v>
                </c:pt>
                <c:pt idx="25">
                  <c:v>2.3292152974612859</c:v>
                </c:pt>
                <c:pt idx="26">
                  <c:v>7.9719919477813361</c:v>
                </c:pt>
                <c:pt idx="27">
                  <c:v>5.690407793063688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5-46E7-9623-E9D089B21FB6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Y-o-Y'!$AD$107:$BE$107</c:f>
              <c:numCache>
                <c:formatCode>#,##0.00</c:formatCode>
                <c:ptCount val="28"/>
                <c:pt idx="19">
                  <c:v>-8.8765656662172798</c:v>
                </c:pt>
                <c:pt idx="20">
                  <c:v>-7.2565948458575713</c:v>
                </c:pt>
                <c:pt idx="21">
                  <c:v>21.577522203907698</c:v>
                </c:pt>
                <c:pt idx="22">
                  <c:v>-0.1318443316412781</c:v>
                </c:pt>
                <c:pt idx="23">
                  <c:v>10.61999682866071</c:v>
                </c:pt>
                <c:pt idx="24">
                  <c:v>10.750000651087403</c:v>
                </c:pt>
                <c:pt idx="25">
                  <c:v>3.1647256659332004</c:v>
                </c:pt>
                <c:pt idx="26">
                  <c:v>7.3472674632950747</c:v>
                </c:pt>
                <c:pt idx="27">
                  <c:v>1.4214161262757841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45-46E7-9623-E9D089B2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6856899351404"/>
          <c:y val="0.19378690325033182"/>
          <c:w val="0.66782810685249705"/>
          <c:h val="0.478811314197441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Konsistensi'!$AA$11:$BB$11</c:f>
              <c:numCache>
                <c:formatCode>0.00</c:formatCode>
                <c:ptCount val="28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65-4F3D-BC6C-86445BDD8F56}"/>
            </c:ext>
          </c:extLst>
        </c:ser>
        <c:ser>
          <c:idx val="1"/>
          <c:order val="1"/>
          <c:tx>
            <c:v>Konsumsi Swasta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Konsistensi'!$AA$29:$BB$29</c:f>
              <c:numCache>
                <c:formatCode>0.00</c:formatCode>
                <c:ptCount val="28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65-4F3D-BC6C-86445BDD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63908825296182E-2"/>
          <c:y val="0.12322081183459002"/>
          <c:w val="0.76227149451444298"/>
          <c:h val="0.6662589469911696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Y-o-Y'!$AD$60:$BE$60</c:f>
              <c:numCache>
                <c:formatCode>#,##0.00</c:formatCode>
                <c:ptCount val="28"/>
                <c:pt idx="0">
                  <c:v>0.6979484017046057</c:v>
                </c:pt>
                <c:pt idx="1">
                  <c:v>3.9584005528068538</c:v>
                </c:pt>
                <c:pt idx="2">
                  <c:v>2.8444819582190308</c:v>
                </c:pt>
                <c:pt idx="3">
                  <c:v>1.8161735538320618</c:v>
                </c:pt>
                <c:pt idx="4">
                  <c:v>1.4936739896352125</c:v>
                </c:pt>
                <c:pt idx="5">
                  <c:v>4.5019420969683406</c:v>
                </c:pt>
                <c:pt idx="6">
                  <c:v>0.76759750530811233</c:v>
                </c:pt>
                <c:pt idx="7">
                  <c:v>1.3028947455254192</c:v>
                </c:pt>
                <c:pt idx="8">
                  <c:v>1.0166413068598734</c:v>
                </c:pt>
                <c:pt idx="9">
                  <c:v>1.9355863993041214</c:v>
                </c:pt>
                <c:pt idx="10">
                  <c:v>3.6692542268462249</c:v>
                </c:pt>
                <c:pt idx="11">
                  <c:v>0.31595037203537291</c:v>
                </c:pt>
                <c:pt idx="12">
                  <c:v>2.8797151860003098</c:v>
                </c:pt>
                <c:pt idx="13">
                  <c:v>2.4342617002030877</c:v>
                </c:pt>
                <c:pt idx="14">
                  <c:v>3.3345794598041705</c:v>
                </c:pt>
                <c:pt idx="15">
                  <c:v>0.81066702134734314</c:v>
                </c:pt>
                <c:pt idx="16">
                  <c:v>2.9170322384869576</c:v>
                </c:pt>
                <c:pt idx="17">
                  <c:v>3.392903957351709</c:v>
                </c:pt>
                <c:pt idx="18">
                  <c:v>3.2172131909770481</c:v>
                </c:pt>
                <c:pt idx="19">
                  <c:v>1.0573373046547672</c:v>
                </c:pt>
                <c:pt idx="20">
                  <c:v>0.8088955930345828</c:v>
                </c:pt>
                <c:pt idx="21">
                  <c:v>1.6574585635359047</c:v>
                </c:pt>
                <c:pt idx="22">
                  <c:v>1.9046387328158598</c:v>
                </c:pt>
                <c:pt idx="23">
                  <c:v>1.7061587099234217</c:v>
                </c:pt>
                <c:pt idx="24">
                  <c:v>2.8886163157411806</c:v>
                </c:pt>
                <c:pt idx="25">
                  <c:v>2.7704809795584531</c:v>
                </c:pt>
                <c:pt idx="26">
                  <c:v>1.6919033025744896</c:v>
                </c:pt>
                <c:pt idx="27">
                  <c:v>1.1070878811501679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EC-4A0F-A8A0-C1D85C796FEA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Y-o-Y'!$AD$132:$BE$132</c:f>
              <c:numCache>
                <c:formatCode>#,##0.00</c:formatCode>
                <c:ptCount val="28"/>
                <c:pt idx="19">
                  <c:v>0.99157569113870125</c:v>
                </c:pt>
                <c:pt idx="20">
                  <c:v>0.87549581195396753</c:v>
                </c:pt>
                <c:pt idx="21">
                  <c:v>1.6396303653246822</c:v>
                </c:pt>
                <c:pt idx="22">
                  <c:v>1.8958014040566917</c:v>
                </c:pt>
                <c:pt idx="23">
                  <c:v>2.5430063482647416</c:v>
                </c:pt>
                <c:pt idx="24">
                  <c:v>2.0902037072815549</c:v>
                </c:pt>
                <c:pt idx="25">
                  <c:v>2.2591157905795205</c:v>
                </c:pt>
                <c:pt idx="26">
                  <c:v>2.0563054195444108</c:v>
                </c:pt>
                <c:pt idx="27">
                  <c:v>1.0453812418544028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EC-4A0F-A8A0-C1D85C796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558258935654278E-2"/>
          <c:y val="0.10536641972442379"/>
          <c:w val="0.78202412777232311"/>
          <c:h val="0.708743852134302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Y-o-Y'!$AD$61:$BI$61</c:f>
              <c:numCache>
                <c:formatCode>#,##0.00</c:formatCode>
                <c:ptCount val="32"/>
                <c:pt idx="0">
                  <c:v>0.17062413831001896</c:v>
                </c:pt>
                <c:pt idx="1">
                  <c:v>2.0187996919223119</c:v>
                </c:pt>
                <c:pt idx="2">
                  <c:v>2.8044010899437852</c:v>
                </c:pt>
                <c:pt idx="3">
                  <c:v>-0.80996987989244584</c:v>
                </c:pt>
                <c:pt idx="4">
                  <c:v>1.9017426027099698</c:v>
                </c:pt>
                <c:pt idx="5">
                  <c:v>1.9411595925645102</c:v>
                </c:pt>
                <c:pt idx="6">
                  <c:v>3.0069269996170123</c:v>
                </c:pt>
                <c:pt idx="7">
                  <c:v>-2.9648214724860407</c:v>
                </c:pt>
                <c:pt idx="8">
                  <c:v>2.3574549824757307</c:v>
                </c:pt>
                <c:pt idx="9">
                  <c:v>0.76372404143936223</c:v>
                </c:pt>
                <c:pt idx="10">
                  <c:v>3.0259890068636439</c:v>
                </c:pt>
                <c:pt idx="11">
                  <c:v>-2.678448052304782E-2</c:v>
                </c:pt>
                <c:pt idx="12">
                  <c:v>3.3204613466452293</c:v>
                </c:pt>
                <c:pt idx="13">
                  <c:v>-1.8045159629201095</c:v>
                </c:pt>
                <c:pt idx="14">
                  <c:v>4.6662293466607183</c:v>
                </c:pt>
                <c:pt idx="15">
                  <c:v>2.1848360414590151</c:v>
                </c:pt>
                <c:pt idx="16">
                  <c:v>5.3359251016190115</c:v>
                </c:pt>
                <c:pt idx="17">
                  <c:v>-10.29740266516918</c:v>
                </c:pt>
                <c:pt idx="18">
                  <c:v>2.5890397930984177</c:v>
                </c:pt>
                <c:pt idx="19">
                  <c:v>5.6085726603346151</c:v>
                </c:pt>
                <c:pt idx="20">
                  <c:v>-0.16388524794142309</c:v>
                </c:pt>
                <c:pt idx="21">
                  <c:v>0.15194727258913884</c:v>
                </c:pt>
                <c:pt idx="22">
                  <c:v>-1.2370028613095785</c:v>
                </c:pt>
                <c:pt idx="23">
                  <c:v>-1.3604596772662463</c:v>
                </c:pt>
                <c:pt idx="24">
                  <c:v>5.6362328756336604</c:v>
                </c:pt>
                <c:pt idx="25">
                  <c:v>-1.5408545100059421</c:v>
                </c:pt>
                <c:pt idx="26">
                  <c:v>2.7717538514339934</c:v>
                </c:pt>
                <c:pt idx="27">
                  <c:v>0.85108960423269564</c:v>
                </c:pt>
                <c:pt idx="28">
                  <c:v>2.1833432619715682</c:v>
                </c:pt>
                <c:pt idx="29">
                  <c:v>1.2966277131634627</c:v>
                </c:pt>
                <c:pt idx="30">
                  <c:v>3.3138353504854954</c:v>
                </c:pt>
                <c:pt idx="31">
                  <c:v>0.91697614490761203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C2-4986-9D56-21E6E6A8E568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Y-o-Y'!$AD$133:$BI$133</c:f>
              <c:numCache>
                <c:formatCode>#,##0.00</c:formatCode>
                <c:ptCount val="32"/>
                <c:pt idx="19">
                  <c:v>5.6084027487140746</c:v>
                </c:pt>
                <c:pt idx="20">
                  <c:v>-0.16507894301750764</c:v>
                </c:pt>
                <c:pt idx="21">
                  <c:v>0.16859577221557503</c:v>
                </c:pt>
                <c:pt idx="22">
                  <c:v>-1.2546275148796311</c:v>
                </c:pt>
                <c:pt idx="23">
                  <c:v>4.7568210416210084</c:v>
                </c:pt>
                <c:pt idx="24">
                  <c:v>4.5112459847537822</c:v>
                </c:pt>
                <c:pt idx="25">
                  <c:v>-2.3731614330102828</c:v>
                </c:pt>
                <c:pt idx="26">
                  <c:v>1.7932046204701906</c:v>
                </c:pt>
                <c:pt idx="27">
                  <c:v>1.1898416082839508E-2</c:v>
                </c:pt>
                <c:pt idx="28">
                  <c:v>4.7338958235183011</c:v>
                </c:pt>
                <c:pt idx="29">
                  <c:v>7.305405694796456E-2</c:v>
                </c:pt>
                <c:pt idx="30">
                  <c:v>4.2502338324732802</c:v>
                </c:pt>
                <c:pt idx="31">
                  <c:v>-1.7835951073081624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C2-4986-9D56-21E6E6A8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1705647997351E-2"/>
          <c:y val="0.1437474614076463"/>
          <c:w val="0.74826687327587749"/>
          <c:h val="0.6592805416522343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Y-o-Y'!$AD$37:$BE$37</c:f>
              <c:numCache>
                <c:formatCode>#,##0.00</c:formatCode>
                <c:ptCount val="28"/>
                <c:pt idx="0">
                  <c:v>7.5849624355898229</c:v>
                </c:pt>
                <c:pt idx="1">
                  <c:v>9.3080405839834217</c:v>
                </c:pt>
                <c:pt idx="2">
                  <c:v>8.9321185808517267</c:v>
                </c:pt>
                <c:pt idx="3">
                  <c:v>9.6170165766196991</c:v>
                </c:pt>
                <c:pt idx="4">
                  <c:v>10.483221562392313</c:v>
                </c:pt>
                <c:pt idx="5">
                  <c:v>11.060877822325383</c:v>
                </c:pt>
                <c:pt idx="6">
                  <c:v>8.8180680372604598</c:v>
                </c:pt>
                <c:pt idx="7">
                  <c:v>8.2694910643214286</c:v>
                </c:pt>
                <c:pt idx="8">
                  <c:v>7.760611212455899</c:v>
                </c:pt>
                <c:pt idx="9">
                  <c:v>5.1142292120883868</c:v>
                </c:pt>
                <c:pt idx="10">
                  <c:v>8.1410495122001105</c:v>
                </c:pt>
                <c:pt idx="11">
                  <c:v>7.0874843536971879</c:v>
                </c:pt>
                <c:pt idx="12">
                  <c:v>9.062524231296889</c:v>
                </c:pt>
                <c:pt idx="13">
                  <c:v>9.5960649603882757</c:v>
                </c:pt>
                <c:pt idx="14">
                  <c:v>9.2422567094956474</c:v>
                </c:pt>
                <c:pt idx="15">
                  <c:v>9.7809941984210909</c:v>
                </c:pt>
                <c:pt idx="16">
                  <c:v>9.8208145178604696</c:v>
                </c:pt>
                <c:pt idx="17">
                  <c:v>10.848584638559187</c:v>
                </c:pt>
                <c:pt idx="18">
                  <c:v>10.722684046019825</c:v>
                </c:pt>
                <c:pt idx="19">
                  <c:v>10.993607715599421</c:v>
                </c:pt>
                <c:pt idx="20">
                  <c:v>8.7200317413719262</c:v>
                </c:pt>
                <c:pt idx="21">
                  <c:v>6.8951707395095614</c:v>
                </c:pt>
                <c:pt idx="22">
                  <c:v>5.5358250792672568</c:v>
                </c:pt>
                <c:pt idx="23">
                  <c:v>6.2133998517718076</c:v>
                </c:pt>
                <c:pt idx="24">
                  <c:v>8.4046172775890824</c:v>
                </c:pt>
                <c:pt idx="25">
                  <c:v>9.5915126685936833</c:v>
                </c:pt>
                <c:pt idx="26">
                  <c:v>9.3627301726419248</c:v>
                </c:pt>
                <c:pt idx="27">
                  <c:v>8.7185605153423218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9A0-49BD-B4F4-FAFEC11351B1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Y-o-Y'!$AD$108:$BE$108</c:f>
              <c:numCache>
                <c:formatCode>#,##0.00</c:formatCode>
                <c:ptCount val="28"/>
                <c:pt idx="19">
                  <c:v>10.913918556095751</c:v>
                </c:pt>
                <c:pt idx="20">
                  <c:v>8.7137501289973933</c:v>
                </c:pt>
                <c:pt idx="21">
                  <c:v>6.8702488837860383</c:v>
                </c:pt>
                <c:pt idx="22">
                  <c:v>5.5091676302313983</c:v>
                </c:pt>
                <c:pt idx="23">
                  <c:v>7.1299974484530999</c:v>
                </c:pt>
                <c:pt idx="24">
                  <c:v>8.4200198932462715</c:v>
                </c:pt>
                <c:pt idx="25">
                  <c:v>9.080831250866277</c:v>
                </c:pt>
                <c:pt idx="26">
                  <c:v>9.2526529666509791</c:v>
                </c:pt>
                <c:pt idx="27">
                  <c:v>7.6570344856685235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9A0-49BD-B4F4-FAFEC1135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558258935654278E-2"/>
          <c:y val="0.10536641972442379"/>
          <c:w val="0.73061768621571488"/>
          <c:h val="0.708743852134302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Y-o-Y'!$AD$61:$BE$61</c:f>
              <c:numCache>
                <c:formatCode>#,##0.00</c:formatCode>
                <c:ptCount val="28"/>
                <c:pt idx="0">
                  <c:v>0.17062413831001896</c:v>
                </c:pt>
                <c:pt idx="1">
                  <c:v>2.0187996919223119</c:v>
                </c:pt>
                <c:pt idx="2">
                  <c:v>2.8044010899437852</c:v>
                </c:pt>
                <c:pt idx="3">
                  <c:v>-0.80996987989244584</c:v>
                </c:pt>
                <c:pt idx="4">
                  <c:v>1.9017426027099698</c:v>
                </c:pt>
                <c:pt idx="5">
                  <c:v>1.9411595925645102</c:v>
                </c:pt>
                <c:pt idx="6">
                  <c:v>3.0069269996170123</c:v>
                </c:pt>
                <c:pt idx="7">
                  <c:v>-2.9648214724860407</c:v>
                </c:pt>
                <c:pt idx="8">
                  <c:v>2.3574549824757307</c:v>
                </c:pt>
                <c:pt idx="9">
                  <c:v>0.76372404143936223</c:v>
                </c:pt>
                <c:pt idx="10">
                  <c:v>3.0259890068636439</c:v>
                </c:pt>
                <c:pt idx="11">
                  <c:v>-2.678448052304782E-2</c:v>
                </c:pt>
                <c:pt idx="12">
                  <c:v>3.3204613466452293</c:v>
                </c:pt>
                <c:pt idx="13">
                  <c:v>-1.8045159629201095</c:v>
                </c:pt>
                <c:pt idx="14">
                  <c:v>4.6662293466607183</c:v>
                </c:pt>
                <c:pt idx="15">
                  <c:v>2.1848360414590151</c:v>
                </c:pt>
                <c:pt idx="16">
                  <c:v>5.3359251016190115</c:v>
                </c:pt>
                <c:pt idx="17">
                  <c:v>-10.29740266516918</c:v>
                </c:pt>
                <c:pt idx="18">
                  <c:v>2.5890397930984177</c:v>
                </c:pt>
                <c:pt idx="19">
                  <c:v>5.6085726603346151</c:v>
                </c:pt>
                <c:pt idx="20">
                  <c:v>-0.16388524794142309</c:v>
                </c:pt>
                <c:pt idx="21">
                  <c:v>0.15194727258913884</c:v>
                </c:pt>
                <c:pt idx="22">
                  <c:v>-1.2370028613095785</c:v>
                </c:pt>
                <c:pt idx="23">
                  <c:v>-1.3604596772662463</c:v>
                </c:pt>
                <c:pt idx="24">
                  <c:v>5.6362328756336604</c:v>
                </c:pt>
                <c:pt idx="25">
                  <c:v>-1.5408545100059421</c:v>
                </c:pt>
                <c:pt idx="26">
                  <c:v>2.7717538514339934</c:v>
                </c:pt>
                <c:pt idx="27">
                  <c:v>0.85108960423269564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1B-41B9-8341-17BAED69323C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Y-o-Y'!$AD$133:$BE$133</c:f>
              <c:numCache>
                <c:formatCode>#,##0.00</c:formatCode>
                <c:ptCount val="28"/>
                <c:pt idx="19">
                  <c:v>5.6084027487140746</c:v>
                </c:pt>
                <c:pt idx="20">
                  <c:v>-0.16507894301750764</c:v>
                </c:pt>
                <c:pt idx="21">
                  <c:v>0.16859577221557503</c:v>
                </c:pt>
                <c:pt idx="22">
                  <c:v>-1.2546275148796311</c:v>
                </c:pt>
                <c:pt idx="23">
                  <c:v>4.7568210416210084</c:v>
                </c:pt>
                <c:pt idx="24">
                  <c:v>4.5112459847537822</c:v>
                </c:pt>
                <c:pt idx="25">
                  <c:v>-2.3731614330102828</c:v>
                </c:pt>
                <c:pt idx="26">
                  <c:v>1.7932046204701906</c:v>
                </c:pt>
                <c:pt idx="27">
                  <c:v>1.1898416082839508E-2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1B-41B9-8341-17BAED69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95519966601074E-2"/>
          <c:y val="0.11811955694597111"/>
          <c:w val="0.73698920805535606"/>
          <c:h val="0.7265982442444689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Y-o-Y'!$AD$38:$BE$38</c:f>
              <c:numCache>
                <c:formatCode>#,##0.00</c:formatCode>
                <c:ptCount val="28"/>
                <c:pt idx="0">
                  <c:v>9.325765835096945</c:v>
                </c:pt>
                <c:pt idx="1">
                  <c:v>13.617430039452053</c:v>
                </c:pt>
                <c:pt idx="2">
                  <c:v>9.0781321318335628</c:v>
                </c:pt>
                <c:pt idx="3">
                  <c:v>4.2078219415242453</c:v>
                </c:pt>
                <c:pt idx="4">
                  <c:v>6.0087100387052512</c:v>
                </c:pt>
                <c:pt idx="5">
                  <c:v>5.9280334692391117</c:v>
                </c:pt>
                <c:pt idx="6">
                  <c:v>6.1367129723615932</c:v>
                </c:pt>
                <c:pt idx="7">
                  <c:v>3.8309483233923078</c:v>
                </c:pt>
                <c:pt idx="8">
                  <c:v>4.2952882585616852</c:v>
                </c:pt>
                <c:pt idx="9">
                  <c:v>3.0906621713042592</c:v>
                </c:pt>
                <c:pt idx="10">
                  <c:v>3.1097396742121632</c:v>
                </c:pt>
                <c:pt idx="11">
                  <c:v>6.2317025952018126</c:v>
                </c:pt>
                <c:pt idx="12">
                  <c:v>7.2311589190548764</c:v>
                </c:pt>
                <c:pt idx="13">
                  <c:v>4.498078590101497</c:v>
                </c:pt>
                <c:pt idx="14">
                  <c:v>6.1617555476053996</c:v>
                </c:pt>
                <c:pt idx="15">
                  <c:v>8.5102797598028683</c:v>
                </c:pt>
                <c:pt idx="16">
                  <c:v>10.626980876382317</c:v>
                </c:pt>
                <c:pt idx="17">
                  <c:v>1.058899166634788</c:v>
                </c:pt>
                <c:pt idx="18">
                  <c:v>-0.94669987857565197</c:v>
                </c:pt>
                <c:pt idx="19">
                  <c:v>2.3721135969247711</c:v>
                </c:pt>
                <c:pt idx="20">
                  <c:v>-2.9729499160560406</c:v>
                </c:pt>
                <c:pt idx="21">
                  <c:v>8.3296168978243372</c:v>
                </c:pt>
                <c:pt idx="22">
                  <c:v>4.2894802923676156</c:v>
                </c:pt>
                <c:pt idx="23">
                  <c:v>-2.592506106280819</c:v>
                </c:pt>
                <c:pt idx="24">
                  <c:v>3.0665179063031682</c:v>
                </c:pt>
                <c:pt idx="25">
                  <c:v>1.3244530739261213</c:v>
                </c:pt>
                <c:pt idx="26">
                  <c:v>5.4371784183663756</c:v>
                </c:pt>
                <c:pt idx="27">
                  <c:v>7.8011342459329436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F0-4AEB-BCC1-FE5C6DDA9F61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Y-o-Y'!$AD$109:$BE$109</c:f>
              <c:numCache>
                <c:formatCode>#,##0.00</c:formatCode>
                <c:ptCount val="28"/>
                <c:pt idx="19">
                  <c:v>2.3717646155577636</c:v>
                </c:pt>
                <c:pt idx="20">
                  <c:v>-2.9746015049426178</c:v>
                </c:pt>
                <c:pt idx="21">
                  <c:v>8.346460182710965</c:v>
                </c:pt>
                <c:pt idx="22">
                  <c:v>4.2867879016979149</c:v>
                </c:pt>
                <c:pt idx="23">
                  <c:v>3.4458631404372699</c:v>
                </c:pt>
                <c:pt idx="24">
                  <c:v>8.2913266651926758</c:v>
                </c:pt>
                <c:pt idx="25">
                  <c:v>5.5434568593640856</c:v>
                </c:pt>
                <c:pt idx="26">
                  <c:v>8.8011157389267716</c:v>
                </c:pt>
                <c:pt idx="27">
                  <c:v>3.8730082360433307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F0-4AEB-BCC1-FE5C6DDA9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552160927897682E-2"/>
          <c:y val="0.11443079087993856"/>
          <c:w val="0.71788042462300961"/>
          <c:h val="0.6438841362398786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Y-o-Y'!$AD$62:$BE$62</c:f>
              <c:numCache>
                <c:formatCode>#,##0.00</c:formatCode>
                <c:ptCount val="28"/>
                <c:pt idx="0">
                  <c:v>2.144158225108558</c:v>
                </c:pt>
                <c:pt idx="1">
                  <c:v>0.9713301408833539</c:v>
                </c:pt>
                <c:pt idx="2">
                  <c:v>0.4481915492473687</c:v>
                </c:pt>
                <c:pt idx="3">
                  <c:v>0.41453481407963444</c:v>
                </c:pt>
                <c:pt idx="4">
                  <c:v>1.755387510206988</c:v>
                </c:pt>
                <c:pt idx="5">
                  <c:v>1.0238145745642804</c:v>
                </c:pt>
                <c:pt idx="6">
                  <c:v>0.29148799787807789</c:v>
                </c:pt>
                <c:pt idx="7">
                  <c:v>0.45634740255268441</c:v>
                </c:pt>
                <c:pt idx="8">
                  <c:v>1.2778093912614157</c:v>
                </c:pt>
                <c:pt idx="9">
                  <c:v>0.9011472839670055</c:v>
                </c:pt>
                <c:pt idx="10">
                  <c:v>1.0322433480483622</c:v>
                </c:pt>
                <c:pt idx="11">
                  <c:v>0.88609931696510602</c:v>
                </c:pt>
                <c:pt idx="12">
                  <c:v>2.4959355479934442</c:v>
                </c:pt>
                <c:pt idx="13">
                  <c:v>1.2052479145126724</c:v>
                </c:pt>
                <c:pt idx="14">
                  <c:v>1.2851865341589201</c:v>
                </c:pt>
                <c:pt idx="15">
                  <c:v>0.77997158272209455</c:v>
                </c:pt>
                <c:pt idx="16">
                  <c:v>0.48860481567911718</c:v>
                </c:pt>
                <c:pt idx="17">
                  <c:v>-0.25771378304780618</c:v>
                </c:pt>
                <c:pt idx="18">
                  <c:v>0.94296793015934077</c:v>
                </c:pt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1.5406461544772239</c:v>
                </c:pt>
                <c:pt idx="23">
                  <c:v>0.570194251006655</c:v>
                </c:pt>
                <c:pt idx="24">
                  <c:v>-2.5773495407836569</c:v>
                </c:pt>
                <c:pt idx="25">
                  <c:v>2.0839355278767719</c:v>
                </c:pt>
                <c:pt idx="26">
                  <c:v>3.1717446091555836</c:v>
                </c:pt>
                <c:pt idx="27">
                  <c:v>1.6234610829182077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4F-4B4E-B103-194F694C5507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Y-o-Y'!$AD$134:$BE$134</c:f>
              <c:numCache>
                <c:formatCode>#,##0.00</c:formatCode>
                <c:ptCount val="28"/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1.5406461544772414</c:v>
                </c:pt>
                <c:pt idx="23">
                  <c:v>-2.7140485930495748</c:v>
                </c:pt>
                <c:pt idx="24">
                  <c:v>1.5369069189512035</c:v>
                </c:pt>
                <c:pt idx="25">
                  <c:v>2.0022983346095091</c:v>
                </c:pt>
                <c:pt idx="26">
                  <c:v>2.5376065084382673</c:v>
                </c:pt>
                <c:pt idx="27">
                  <c:v>-1.6205833101700657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4F-4B4E-B103-194F694C5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57731202050339E-2"/>
          <c:y val="0.10536639856297277"/>
          <c:w val="0.72867414515923856"/>
          <c:h val="0.678614173228346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Y-o-Y'!$AD$39:$BE$39</c:f>
              <c:numCache>
                <c:formatCode>#,##0.00</c:formatCode>
                <c:ptCount val="28"/>
                <c:pt idx="0">
                  <c:v>5.2533592728413039</c:v>
                </c:pt>
                <c:pt idx="1">
                  <c:v>5.1450577354336033</c:v>
                </c:pt>
                <c:pt idx="2">
                  <c:v>4.3558230170670491</c:v>
                </c:pt>
                <c:pt idx="3">
                  <c:v>4.0280155825967832</c:v>
                </c:pt>
                <c:pt idx="4">
                  <c:v>3.6320747212632538</c:v>
                </c:pt>
                <c:pt idx="5">
                  <c:v>3.6859421977571847</c:v>
                </c:pt>
                <c:pt idx="6">
                  <c:v>3.5241876144355566</c:v>
                </c:pt>
                <c:pt idx="7">
                  <c:v>3.5672950615969041</c:v>
                </c:pt>
                <c:pt idx="8">
                  <c:v>3.081212946732597</c:v>
                </c:pt>
                <c:pt idx="9">
                  <c:v>2.9560474780071657</c:v>
                </c:pt>
                <c:pt idx="10">
                  <c:v>3.7164833287877745</c:v>
                </c:pt>
                <c:pt idx="11">
                  <c:v>4.1601820936658003</c:v>
                </c:pt>
                <c:pt idx="12">
                  <c:v>5.4129761959562188</c:v>
                </c:pt>
                <c:pt idx="13">
                  <c:v>5.7306747890026353</c:v>
                </c:pt>
                <c:pt idx="14">
                  <c:v>5.9953809151312916</c:v>
                </c:pt>
                <c:pt idx="15">
                  <c:v>5.8838784416199958</c:v>
                </c:pt>
                <c:pt idx="16">
                  <c:v>3.8101965720303959</c:v>
                </c:pt>
                <c:pt idx="17">
                  <c:v>2.309579316200062</c:v>
                </c:pt>
                <c:pt idx="18">
                  <c:v>1.9638995321423394</c:v>
                </c:pt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3.4238983509056542</c:v>
                </c:pt>
                <c:pt idx="23">
                  <c:v>3.9376208749040638</c:v>
                </c:pt>
                <c:pt idx="24">
                  <c:v>1.0731146222870909</c:v>
                </c:pt>
                <c:pt idx="25">
                  <c:v>1.5609037813995774</c:v>
                </c:pt>
                <c:pt idx="26">
                  <c:v>3.1923276445248976</c:v>
                </c:pt>
                <c:pt idx="27">
                  <c:v>4.2730559539925883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48-408C-A45C-8D74CCA7946E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Y-o-Y'!$AD$110:$BE$110</c:f>
              <c:numCache>
                <c:formatCode>#,##0.00</c:formatCode>
                <c:ptCount val="28"/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3.4238983509056715</c:v>
                </c:pt>
                <c:pt idx="23">
                  <c:v>0.5434105909439676</c:v>
                </c:pt>
                <c:pt idx="24">
                  <c:v>1.9014770717429599</c:v>
                </c:pt>
                <c:pt idx="25">
                  <c:v>2.311379427246389</c:v>
                </c:pt>
                <c:pt idx="26">
                  <c:v>3.3159071007541168</c:v>
                </c:pt>
                <c:pt idx="27">
                  <c:v>4.4771472998791886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148-408C-A45C-8D74CCA7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926348493357075E-2"/>
          <c:y val="0.19821007418594047"/>
          <c:w val="0.6591208313149286"/>
          <c:h val="0.569993184503817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Y-o-Y'!$AD$63:$BE$63</c:f>
              <c:numCache>
                <c:formatCode>#,##0.00</c:formatCode>
                <c:ptCount val="28"/>
                <c:pt idx="0">
                  <c:v>2.249642102392801</c:v>
                </c:pt>
                <c:pt idx="1">
                  <c:v>1.2385441080687429</c:v>
                </c:pt>
                <c:pt idx="2">
                  <c:v>1.5638139431211471</c:v>
                </c:pt>
                <c:pt idx="3">
                  <c:v>1.6167969315024653</c:v>
                </c:pt>
                <c:pt idx="4">
                  <c:v>2.2488041800319611</c:v>
                </c:pt>
                <c:pt idx="5">
                  <c:v>2.5706632359153576</c:v>
                </c:pt>
                <c:pt idx="6">
                  <c:v>2.6204327294341092</c:v>
                </c:pt>
                <c:pt idx="7">
                  <c:v>1.508669834812524</c:v>
                </c:pt>
                <c:pt idx="8">
                  <c:v>1.1187290519108251</c:v>
                </c:pt>
                <c:pt idx="9">
                  <c:v>3.3721519212312812</c:v>
                </c:pt>
                <c:pt idx="10">
                  <c:v>2.41474983183147</c:v>
                </c:pt>
                <c:pt idx="11">
                  <c:v>1.7605966303145779</c:v>
                </c:pt>
                <c:pt idx="12">
                  <c:v>2.4405433327903028</c:v>
                </c:pt>
                <c:pt idx="13">
                  <c:v>2.9776475135274354</c:v>
                </c:pt>
                <c:pt idx="14">
                  <c:v>2.6761279224333414</c:v>
                </c:pt>
                <c:pt idx="15">
                  <c:v>2.0055211803902928</c:v>
                </c:pt>
                <c:pt idx="16">
                  <c:v>-2.2822630015080758</c:v>
                </c:pt>
                <c:pt idx="17">
                  <c:v>-14.107946427889273</c:v>
                </c:pt>
                <c:pt idx="18">
                  <c:v>7.9154000618199518</c:v>
                </c:pt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0.5603819140042593</c:v>
                </c:pt>
                <c:pt idx="22">
                  <c:v>-2.419576685329631</c:v>
                </c:pt>
                <c:pt idx="23">
                  <c:v>4.1892782667457125</c:v>
                </c:pt>
                <c:pt idx="24">
                  <c:v>9.1420337344219558</c:v>
                </c:pt>
                <c:pt idx="25">
                  <c:v>-1.3142780216324508</c:v>
                </c:pt>
                <c:pt idx="26">
                  <c:v>-2.7355751345684367</c:v>
                </c:pt>
                <c:pt idx="27">
                  <c:v>0.59129936649027792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0-42F6-8499-35466930C02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Y-o-Y'!$AD$135:$BE$135</c:f>
              <c:numCache>
                <c:formatCode>#,##0.00</c:formatCode>
                <c:ptCount val="28"/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0.56038191400424453</c:v>
                </c:pt>
                <c:pt idx="22">
                  <c:v>-2.4195766853296168</c:v>
                </c:pt>
                <c:pt idx="23">
                  <c:v>8.7437347384655038</c:v>
                </c:pt>
                <c:pt idx="24">
                  <c:v>4.2897524359816304</c:v>
                </c:pt>
                <c:pt idx="25">
                  <c:v>-1.1386053829600851</c:v>
                </c:pt>
                <c:pt idx="26">
                  <c:v>-2.735863969449682</c:v>
                </c:pt>
                <c:pt idx="27">
                  <c:v>4.9850327174076652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0-42F6-8499-35466930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02090118423167E-2"/>
          <c:y val="0.20796176848717207"/>
          <c:w val="0.66751504962278918"/>
          <c:h val="0.5430432505310209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Y-o-Y'!$AD$40:$BE$40</c:f>
              <c:numCache>
                <c:formatCode>#,##0.00</c:formatCode>
                <c:ptCount val="28"/>
                <c:pt idx="0">
                  <c:v>8.1413696047030797</c:v>
                </c:pt>
                <c:pt idx="1">
                  <c:v>7.5666426905556046</c:v>
                </c:pt>
                <c:pt idx="2">
                  <c:v>6.9519943240316477</c:v>
                </c:pt>
                <c:pt idx="3">
                  <c:v>6.834664415276583</c:v>
                </c:pt>
                <c:pt idx="4">
                  <c:v>6.8337889192612842</c:v>
                </c:pt>
                <c:pt idx="5">
                  <c:v>8.2395315143716878</c:v>
                </c:pt>
                <c:pt idx="6">
                  <c:v>9.3656011052975323</c:v>
                </c:pt>
                <c:pt idx="7">
                  <c:v>9.2492287605439643</c:v>
                </c:pt>
                <c:pt idx="8">
                  <c:v>8.041783478628215</c:v>
                </c:pt>
                <c:pt idx="9">
                  <c:v>8.8860235787463555</c:v>
                </c:pt>
                <c:pt idx="10">
                  <c:v>8.667782510740393</c:v>
                </c:pt>
                <c:pt idx="11">
                  <c:v>8.9374769739502362</c:v>
                </c:pt>
                <c:pt idx="12">
                  <c:v>10.361497174137133</c:v>
                </c:pt>
                <c:pt idx="13">
                  <c:v>9.9403189722054552</c:v>
                </c:pt>
                <c:pt idx="14">
                  <c:v>10.220903465164731</c:v>
                </c:pt>
                <c:pt idx="15">
                  <c:v>10.48619087585295</c:v>
                </c:pt>
                <c:pt idx="16">
                  <c:v>5.3924568410203468</c:v>
                </c:pt>
                <c:pt idx="17">
                  <c:v>-12.093791539604341</c:v>
                </c:pt>
                <c:pt idx="18">
                  <c:v>-7.6081865778200806</c:v>
                </c:pt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9.9381133350974959</c:v>
                </c:pt>
                <c:pt idx="22">
                  <c:v>-0.59057714182095133</c:v>
                </c:pt>
                <c:pt idx="23">
                  <c:v>0.89486805814834902</c:v>
                </c:pt>
                <c:pt idx="24">
                  <c:v>11.58470859123439</c:v>
                </c:pt>
                <c:pt idx="25">
                  <c:v>9.5045317000550114</c:v>
                </c:pt>
                <c:pt idx="26">
                  <c:v>9.149918950628285</c:v>
                </c:pt>
                <c:pt idx="27">
                  <c:v>5.3806337431474276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FE-4EA8-AFB0-5FA8EF2D27E5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Y-o-Y'!$AD$111:$BE$111</c:f>
              <c:numCache>
                <c:formatCode>#,##0.00</c:formatCode>
                <c:ptCount val="28"/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9.93811333509748</c:v>
                </c:pt>
                <c:pt idx="22">
                  <c:v>-0.59057714182095133</c:v>
                </c:pt>
                <c:pt idx="23">
                  <c:v>5.3053150104180489</c:v>
                </c:pt>
                <c:pt idx="24">
                  <c:v>11.2847085912344</c:v>
                </c:pt>
                <c:pt idx="25">
                  <c:v>9.4045317000550135</c:v>
                </c:pt>
                <c:pt idx="26">
                  <c:v>9.0499189506282978</c:v>
                </c:pt>
                <c:pt idx="27">
                  <c:v>5.2806337431474422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FE-4EA8-AFB0-5FA8EF2D2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36614702706799E-2"/>
          <c:y val="0.20621877823667864"/>
          <c:w val="0.68438909490826372"/>
          <c:h val="0.5555738500909015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Y-o-Y'!$AD$64:$BE$64</c:f>
              <c:numCache>
                <c:formatCode>#,##0.00</c:formatCode>
                <c:ptCount val="28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CC4-4087-BAEE-DFD6B57CF3B3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Y-o-Y'!$AD$136:$BE$136</c:f>
              <c:numCache>
                <c:formatCode>#,##0.00</c:formatCode>
                <c:ptCount val="28"/>
                <c:pt idx="19">
                  <c:v>8.951356018646937</c:v>
                </c:pt>
                <c:pt idx="20">
                  <c:v>-9.8293743795688471</c:v>
                </c:pt>
                <c:pt idx="21">
                  <c:v>9.8835230215933567</c:v>
                </c:pt>
                <c:pt idx="22">
                  <c:v>-16.588011624714433</c:v>
                </c:pt>
                <c:pt idx="23">
                  <c:v>31.960302081780682</c:v>
                </c:pt>
                <c:pt idx="24">
                  <c:v>-11.22976140498838</c:v>
                </c:pt>
                <c:pt idx="25">
                  <c:v>-2.1511067465888636</c:v>
                </c:pt>
                <c:pt idx="26">
                  <c:v>-5.7318216676394229</c:v>
                </c:pt>
                <c:pt idx="27">
                  <c:v>18.388179342231382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C4-4087-BAEE-DFD6B57CF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79407582407428E-2"/>
          <c:y val="0.24296138027048203"/>
          <c:w val="0.64373683878827526"/>
          <c:h val="0.5528305086550916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Y-o-Y'!$AD$41:$BE$41</c:f>
              <c:numCache>
                <c:formatCode>#,##0.00</c:formatCode>
                <c:ptCount val="28"/>
                <c:pt idx="0">
                  <c:v>4.6168141105028608</c:v>
                </c:pt>
                <c:pt idx="1">
                  <c:v>4.4425752252981212</c:v>
                </c:pt>
                <c:pt idx="2">
                  <c:v>3.8192646297255308</c:v>
                </c:pt>
                <c:pt idx="3">
                  <c:v>0.2775902701294326</c:v>
                </c:pt>
                <c:pt idx="4">
                  <c:v>0.22416250753529046</c:v>
                </c:pt>
                <c:pt idx="5">
                  <c:v>-3.0217360129481157E-2</c:v>
                </c:pt>
                <c:pt idx="6">
                  <c:v>0.67352663686370762</c:v>
                </c:pt>
                <c:pt idx="7">
                  <c:v>6.9250337169945499</c:v>
                </c:pt>
                <c:pt idx="8">
                  <c:v>5.7160555100281893</c:v>
                </c:pt>
                <c:pt idx="9">
                  <c:v>7.1594524393805221</c:v>
                </c:pt>
                <c:pt idx="10">
                  <c:v>7.8719714524516151</c:v>
                </c:pt>
                <c:pt idx="11">
                  <c:v>7.0961528266209593</c:v>
                </c:pt>
                <c:pt idx="12">
                  <c:v>6.3999262424149856</c:v>
                </c:pt>
                <c:pt idx="13">
                  <c:v>8.8564083134230707</c:v>
                </c:pt>
                <c:pt idx="14">
                  <c:v>1.8472573575381246</c:v>
                </c:pt>
                <c:pt idx="15">
                  <c:v>2.0451920300317705</c:v>
                </c:pt>
                <c:pt idx="16">
                  <c:v>3.1632306362717957</c:v>
                </c:pt>
                <c:pt idx="17">
                  <c:v>-3.2135445831549161</c:v>
                </c:pt>
                <c:pt idx="18">
                  <c:v>1.8063500704386626</c:v>
                </c:pt>
                <c:pt idx="19">
                  <c:v>-1.5495148417689972</c:v>
                </c:pt>
                <c:pt idx="20">
                  <c:v>-2.2595604439326187</c:v>
                </c:pt>
                <c:pt idx="21">
                  <c:v>9.9514238197984781</c:v>
                </c:pt>
                <c:pt idx="22">
                  <c:v>-9.9477587730583004</c:v>
                </c:pt>
                <c:pt idx="23">
                  <c:v>0.9844590966997524</c:v>
                </c:pt>
                <c:pt idx="24">
                  <c:v>4.7518083351330933</c:v>
                </c:pt>
                <c:pt idx="25">
                  <c:v>-5.2684931450314805</c:v>
                </c:pt>
                <c:pt idx="26">
                  <c:v>7.7173653795509205</c:v>
                </c:pt>
                <c:pt idx="27">
                  <c:v>-1.0799648378771054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03-4E0A-96EA-A5968822684F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Y-o-Y'!$AD$112:$BE$112</c:f>
              <c:numCache>
                <c:formatCode>#,##0.00</c:formatCode>
                <c:ptCount val="28"/>
                <c:pt idx="19">
                  <c:v>-1.5490455284158411</c:v>
                </c:pt>
                <c:pt idx="20">
                  <c:v>-2.9079927797594216</c:v>
                </c:pt>
                <c:pt idx="21">
                  <c:v>9.4908686236629567</c:v>
                </c:pt>
                <c:pt idx="22">
                  <c:v>-9.9551721978149832</c:v>
                </c:pt>
                <c:pt idx="23">
                  <c:v>9.0609893432129933</c:v>
                </c:pt>
                <c:pt idx="24">
                  <c:v>7.3672271739390114</c:v>
                </c:pt>
                <c:pt idx="25">
                  <c:v>-4.3918136061855222</c:v>
                </c:pt>
                <c:pt idx="26">
                  <c:v>8.0517290207184473</c:v>
                </c:pt>
                <c:pt idx="27">
                  <c:v>-3.06139595213038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03-4E0A-96EA-A5968822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09942395826544"/>
          <c:y val="0.27350022276509789"/>
          <c:w val="0.61275229500272999"/>
          <c:h val="0.34329279226160381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Konsistensi'!$AA$18:$BB$18</c:f>
              <c:numCache>
                <c:formatCode>0.00</c:formatCode>
                <c:ptCount val="28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F4-44AE-B3BA-64513EC950E3}"/>
            </c:ext>
          </c:extLst>
        </c:ser>
        <c:ser>
          <c:idx val="1"/>
          <c:order val="1"/>
          <c:tx>
            <c:v>Konsumsi Pemerintah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Konsistensi'!$AA$30:$BB$30</c:f>
              <c:numCache>
                <c:formatCode>0.00</c:formatCode>
                <c:ptCount val="28"/>
                <c:pt idx="0">
                  <c:v>-49.105215908994197</c:v>
                </c:pt>
                <c:pt idx="1">
                  <c:v>35.450221910054601</c:v>
                </c:pt>
                <c:pt idx="2">
                  <c:v>-0.20979315746235599</c:v>
                </c:pt>
                <c:pt idx="3">
                  <c:v>39.514838830877402</c:v>
                </c:pt>
                <c:pt idx="4">
                  <c:v>-45.548659185418401</c:v>
                </c:pt>
                <c:pt idx="5">
                  <c:v>29.364919650628501</c:v>
                </c:pt>
                <c:pt idx="6">
                  <c:v>5.2654208445467496</c:v>
                </c:pt>
                <c:pt idx="7">
                  <c:v>39.975486494915401</c:v>
                </c:pt>
                <c:pt idx="8">
                  <c:v>-46.104090252467103</c:v>
                </c:pt>
                <c:pt idx="9">
                  <c:v>32.495028187753199</c:v>
                </c:pt>
                <c:pt idx="10">
                  <c:v>6.3042013738472598</c:v>
                </c:pt>
                <c:pt idx="11">
                  <c:v>37.818570983744898</c:v>
                </c:pt>
                <c:pt idx="12">
                  <c:v>-45.777944225445999</c:v>
                </c:pt>
                <c:pt idx="13">
                  <c:v>36.2430614299046</c:v>
                </c:pt>
                <c:pt idx="14">
                  <c:v>-0.80662668243063296</c:v>
                </c:pt>
                <c:pt idx="15">
                  <c:v>37.147976913550103</c:v>
                </c:pt>
                <c:pt idx="16">
                  <c:v>-44.0152993714307</c:v>
                </c:pt>
                <c:pt idx="17">
                  <c:v>22.241054494648001</c:v>
                </c:pt>
                <c:pt idx="18">
                  <c:v>16.941067978629</c:v>
                </c:pt>
                <c:pt idx="19">
                  <c:v>27.149083070333401</c:v>
                </c:pt>
                <c:pt idx="20">
                  <c:v>-43.562818245320997</c:v>
                </c:pt>
                <c:pt idx="21">
                  <c:v>28.735631868364401</c:v>
                </c:pt>
                <c:pt idx="22">
                  <c:v>8.9631389681458398</c:v>
                </c:pt>
                <c:pt idx="23">
                  <c:v>35.9911611698003</c:v>
                </c:pt>
                <c:pt idx="24">
                  <c:v>-46.514158885102198</c:v>
                </c:pt>
                <c:pt idx="25">
                  <c:v>34.110656780245598</c:v>
                </c:pt>
                <c:pt idx="26">
                  <c:v>4.28845730764397</c:v>
                </c:pt>
                <c:pt idx="27">
                  <c:v>38.932088669786097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4-44AE-B3BA-64513EC95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63908825296182E-2"/>
          <c:y val="0.12322081183459002"/>
          <c:w val="0.76227149451444298"/>
          <c:h val="0.7240476168001596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Y-o-Y'!$AD$60:$BI$60</c:f>
              <c:numCache>
                <c:formatCode>#,##0.00</c:formatCode>
                <c:ptCount val="32"/>
                <c:pt idx="0">
                  <c:v>0.6979484017046057</c:v>
                </c:pt>
                <c:pt idx="1">
                  <c:v>3.9584005528068538</c:v>
                </c:pt>
                <c:pt idx="2">
                  <c:v>2.8444819582190308</c:v>
                </c:pt>
                <c:pt idx="3">
                  <c:v>1.8161735538320618</c:v>
                </c:pt>
                <c:pt idx="4">
                  <c:v>1.4936739896352125</c:v>
                </c:pt>
                <c:pt idx="5">
                  <c:v>4.5019420969683406</c:v>
                </c:pt>
                <c:pt idx="6">
                  <c:v>0.76759750530811233</c:v>
                </c:pt>
                <c:pt idx="7">
                  <c:v>1.3028947455254192</c:v>
                </c:pt>
                <c:pt idx="8">
                  <c:v>1.0166413068598734</c:v>
                </c:pt>
                <c:pt idx="9">
                  <c:v>1.9355863993041214</c:v>
                </c:pt>
                <c:pt idx="10">
                  <c:v>3.6692542268462249</c:v>
                </c:pt>
                <c:pt idx="11">
                  <c:v>0.31595037203537291</c:v>
                </c:pt>
                <c:pt idx="12">
                  <c:v>2.8797151860003098</c:v>
                </c:pt>
                <c:pt idx="13">
                  <c:v>2.4342617002030877</c:v>
                </c:pt>
                <c:pt idx="14">
                  <c:v>3.3345794598041705</c:v>
                </c:pt>
                <c:pt idx="15">
                  <c:v>0.81066702134734314</c:v>
                </c:pt>
                <c:pt idx="16">
                  <c:v>2.9170322384869576</c:v>
                </c:pt>
                <c:pt idx="17">
                  <c:v>3.392903957351709</c:v>
                </c:pt>
                <c:pt idx="18">
                  <c:v>3.2172131909770481</c:v>
                </c:pt>
                <c:pt idx="19">
                  <c:v>1.0573373046547672</c:v>
                </c:pt>
                <c:pt idx="20">
                  <c:v>0.8088955930345828</c:v>
                </c:pt>
                <c:pt idx="21">
                  <c:v>1.6574585635359047</c:v>
                </c:pt>
                <c:pt idx="22">
                  <c:v>1.9046387328158598</c:v>
                </c:pt>
                <c:pt idx="23">
                  <c:v>1.7061587099234217</c:v>
                </c:pt>
                <c:pt idx="24">
                  <c:v>2.8886163157411806</c:v>
                </c:pt>
                <c:pt idx="25">
                  <c:v>2.7704809795584531</c:v>
                </c:pt>
                <c:pt idx="26">
                  <c:v>1.6919033025744896</c:v>
                </c:pt>
                <c:pt idx="27">
                  <c:v>1.1070878811501679</c:v>
                </c:pt>
                <c:pt idx="28">
                  <c:v>1.7786227103920564</c:v>
                </c:pt>
                <c:pt idx="29">
                  <c:v>3.9822955705302423</c:v>
                </c:pt>
                <c:pt idx="30">
                  <c:v>3.4849590713944765</c:v>
                </c:pt>
                <c:pt idx="31">
                  <c:v>1.0529264745012166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84-41B4-BCD5-9AAAAAEC0E8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Y-o-Y'!$AD$132:$BI$132</c:f>
              <c:numCache>
                <c:formatCode>#,##0.00</c:formatCode>
                <c:ptCount val="32"/>
                <c:pt idx="19">
                  <c:v>0.99157569113870125</c:v>
                </c:pt>
                <c:pt idx="20">
                  <c:v>0.87549581195396753</c:v>
                </c:pt>
                <c:pt idx="21">
                  <c:v>1.6396303653246822</c:v>
                </c:pt>
                <c:pt idx="22">
                  <c:v>1.8958014040566917</c:v>
                </c:pt>
                <c:pt idx="23">
                  <c:v>2.5430063482647416</c:v>
                </c:pt>
                <c:pt idx="24">
                  <c:v>2.0902037072815549</c:v>
                </c:pt>
                <c:pt idx="25">
                  <c:v>2.2591157905795205</c:v>
                </c:pt>
                <c:pt idx="26">
                  <c:v>2.0563054195444108</c:v>
                </c:pt>
                <c:pt idx="27">
                  <c:v>1.0453812418544028</c:v>
                </c:pt>
                <c:pt idx="28">
                  <c:v>3.0423196318642374</c:v>
                </c:pt>
                <c:pt idx="29">
                  <c:v>2.6167993113442436</c:v>
                </c:pt>
                <c:pt idx="30">
                  <c:v>2.8756366444439689</c:v>
                </c:pt>
                <c:pt idx="31">
                  <c:v>0.96190418014496148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84-41B4-BCD5-9AAAAAEC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6986295207265E-2"/>
          <c:y val="0.18387776201154721"/>
          <c:w val="0.65205519367859999"/>
          <c:h val="0.5946055792707312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Y-o-Y'!$AD$65:$BE$65</c:f>
              <c:numCache>
                <c:formatCode>#,##0.00</c:formatCode>
                <c:ptCount val="28"/>
                <c:pt idx="0">
                  <c:v>-11.246244153269522</c:v>
                </c:pt>
                <c:pt idx="1">
                  <c:v>6.2739127210222581</c:v>
                </c:pt>
                <c:pt idx="2">
                  <c:v>-1.2873563218390844</c:v>
                </c:pt>
                <c:pt idx="3">
                  <c:v>10.76183267904274</c:v>
                </c:pt>
                <c:pt idx="4">
                  <c:v>-10.411162576483653</c:v>
                </c:pt>
                <c:pt idx="5">
                  <c:v>3.0652143847988329</c:v>
                </c:pt>
                <c:pt idx="6">
                  <c:v>1.3937740332158028</c:v>
                </c:pt>
                <c:pt idx="7">
                  <c:v>13.148607605766353</c:v>
                </c:pt>
                <c:pt idx="8">
                  <c:v>-11.349276485543875</c:v>
                </c:pt>
                <c:pt idx="9">
                  <c:v>3.2720250652685801</c:v>
                </c:pt>
                <c:pt idx="10">
                  <c:v>2.9177468954579417</c:v>
                </c:pt>
                <c:pt idx="11">
                  <c:v>11.412586220083938</c:v>
                </c:pt>
                <c:pt idx="12">
                  <c:v>-10.781156975311211</c:v>
                </c:pt>
                <c:pt idx="13">
                  <c:v>3.9349299775716231</c:v>
                </c:pt>
                <c:pt idx="14">
                  <c:v>4.3700997645459587</c:v>
                </c:pt>
                <c:pt idx="15">
                  <c:v>8.9446210057131541</c:v>
                </c:pt>
                <c:pt idx="16">
                  <c:v>-10.423582454694694</c:v>
                </c:pt>
                <c:pt idx="17">
                  <c:v>-0.65966723505769798</c:v>
                </c:pt>
                <c:pt idx="18">
                  <c:v>5.607460941014188</c:v>
                </c:pt>
                <c:pt idx="19">
                  <c:v>7.8273738873246081</c:v>
                </c:pt>
                <c:pt idx="20">
                  <c:v>-12.965364248944264</c:v>
                </c:pt>
                <c:pt idx="21">
                  <c:v>6.8394388152767025</c:v>
                </c:pt>
                <c:pt idx="22">
                  <c:v>-4.6719221353862777</c:v>
                </c:pt>
                <c:pt idx="23">
                  <c:v>13.605839901796854</c:v>
                </c:pt>
                <c:pt idx="24">
                  <c:v>-10.730917964847908</c:v>
                </c:pt>
                <c:pt idx="25">
                  <c:v>4.9806802592276238</c:v>
                </c:pt>
                <c:pt idx="26">
                  <c:v>3.1400635381553106</c:v>
                </c:pt>
                <c:pt idx="27">
                  <c:v>10.316243302704251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11D-4C5E-ABDB-CC78E221D26D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Y-o-Y'!$AD$137:$BE$137</c:f>
              <c:numCache>
                <c:formatCode>#,##0.00</c:formatCode>
                <c:ptCount val="28"/>
                <c:pt idx="19">
                  <c:v>7.8322720129357011</c:v>
                </c:pt>
                <c:pt idx="20">
                  <c:v>-12.973126658523231</c:v>
                </c:pt>
                <c:pt idx="21">
                  <c:v>6.6567284818535466</c:v>
                </c:pt>
                <c:pt idx="22">
                  <c:v>-4.5070882721315506</c:v>
                </c:pt>
                <c:pt idx="23">
                  <c:v>14.754695103406309</c:v>
                </c:pt>
                <c:pt idx="24">
                  <c:v>-11.615974533772091</c:v>
                </c:pt>
                <c:pt idx="25">
                  <c:v>4.6082312393717251</c:v>
                </c:pt>
                <c:pt idx="26">
                  <c:v>3.3400412799331045</c:v>
                </c:pt>
                <c:pt idx="27">
                  <c:v>10.229461500987325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11D-4C5E-ABDB-CC78E221D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59689773829278E-2"/>
          <c:y val="0.17684267130156442"/>
          <c:w val="0.64623126141568732"/>
          <c:h val="0.5849426138325702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Y-o-Y'!$AD$42:$BE$42</c:f>
              <c:numCache>
                <c:formatCode>#,##0.00</c:formatCode>
                <c:ptCount val="28"/>
                <c:pt idx="0">
                  <c:v>5.3347732181425442</c:v>
                </c:pt>
                <c:pt idx="1">
                  <c:v>5.1495661932921832</c:v>
                </c:pt>
                <c:pt idx="2">
                  <c:v>1.9535903918911131</c:v>
                </c:pt>
                <c:pt idx="3">
                  <c:v>3.1279362719284656</c:v>
                </c:pt>
                <c:pt idx="4">
                  <c:v>4.0982641055060842</c:v>
                </c:pt>
                <c:pt idx="5">
                  <c:v>0.95525451559935126</c:v>
                </c:pt>
                <c:pt idx="6">
                  <c:v>3.6972963381906054</c:v>
                </c:pt>
                <c:pt idx="7">
                  <c:v>5.931839599913391</c:v>
                </c:pt>
                <c:pt idx="8">
                  <c:v>4.8225927897194927</c:v>
                </c:pt>
                <c:pt idx="9">
                  <c:v>5.0329298260594904</c:v>
                </c:pt>
                <c:pt idx="10">
                  <c:v>6.6116000769987719</c:v>
                </c:pt>
                <c:pt idx="11">
                  <c:v>4.975874975189754</c:v>
                </c:pt>
                <c:pt idx="12">
                  <c:v>5.6486144669032639</c:v>
                </c:pt>
                <c:pt idx="13">
                  <c:v>6.3267747476168257</c:v>
                </c:pt>
                <c:pt idx="14">
                  <c:v>7.8272350766059331</c:v>
                </c:pt>
                <c:pt idx="15">
                  <c:v>5.4386910677166274</c:v>
                </c:pt>
                <c:pt idx="16">
                  <c:v>5.861272084627358</c:v>
                </c:pt>
                <c:pt idx="17">
                  <c:v>1.1815180717042504</c:v>
                </c:pt>
                <c:pt idx="18">
                  <c:v>2.3810769733483643</c:v>
                </c:pt>
                <c:pt idx="19">
                  <c:v>1.331140205749799</c:v>
                </c:pt>
                <c:pt idx="20">
                  <c:v>-1.5441885294639948</c:v>
                </c:pt>
                <c:pt idx="21">
                  <c:v>5.8881458601973229</c:v>
                </c:pt>
                <c:pt idx="22">
                  <c:v>-4.418557897737788</c:v>
                </c:pt>
                <c:pt idx="23">
                  <c:v>0.70364896764794804</c:v>
                </c:pt>
                <c:pt idx="24">
                  <c:v>3.2890207830056659</c:v>
                </c:pt>
                <c:pt idx="25">
                  <c:v>1.492031270001122</c:v>
                </c:pt>
                <c:pt idx="26">
                  <c:v>9.8091432061707202</c:v>
                </c:pt>
                <c:pt idx="27">
                  <c:v>6.62948462213539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88-4946-B7FF-22446E7724E0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Y-o-Y'!$AD$113:$BE$113</c:f>
              <c:numCache>
                <c:formatCode>#,##0.00</c:formatCode>
                <c:ptCount val="28"/>
                <c:pt idx="19">
                  <c:v>1.3587217555581645</c:v>
                </c:pt>
                <c:pt idx="20">
                  <c:v>-1.5282365108642362</c:v>
                </c:pt>
                <c:pt idx="21">
                  <c:v>5.7249024259768788</c:v>
                </c:pt>
                <c:pt idx="22">
                  <c:v>-4.4212094510505455</c:v>
                </c:pt>
                <c:pt idx="23">
                  <c:v>1.7145865801777571</c:v>
                </c:pt>
                <c:pt idx="24">
                  <c:v>3.3007881980828526</c:v>
                </c:pt>
                <c:pt idx="25">
                  <c:v>1.3167466586315961</c:v>
                </c:pt>
                <c:pt idx="26">
                  <c:v>9.6424498175182194</c:v>
                </c:pt>
                <c:pt idx="27">
                  <c:v>5.3188123600819104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88-4946-B7FF-22446E772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50206253781287E-2"/>
          <c:y val="0.24176833110154544"/>
          <c:w val="0.67071618023060764"/>
          <c:h val="0.4784387901715076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Y-o-Y'!$AD$66:$BE$66</c:f>
              <c:numCache>
                <c:formatCode>#,##0.00</c:formatCode>
                <c:ptCount val="28"/>
                <c:pt idx="0">
                  <c:v>-4.3409009591302015</c:v>
                </c:pt>
                <c:pt idx="1">
                  <c:v>1.2894144144144086</c:v>
                </c:pt>
                <c:pt idx="2">
                  <c:v>0.63650008338430197</c:v>
                </c:pt>
                <c:pt idx="3">
                  <c:v>6.9118441974519493</c:v>
                </c:pt>
                <c:pt idx="4">
                  <c:v>-1.7230880513125268</c:v>
                </c:pt>
                <c:pt idx="5">
                  <c:v>0.60270824414753399</c:v>
                </c:pt>
                <c:pt idx="6">
                  <c:v>1.7595920911673311</c:v>
                </c:pt>
                <c:pt idx="7">
                  <c:v>5.7003048232502005</c:v>
                </c:pt>
                <c:pt idx="8">
                  <c:v>-1.9968281180051204</c:v>
                </c:pt>
                <c:pt idx="9">
                  <c:v>1.5761164010297419</c:v>
                </c:pt>
                <c:pt idx="10">
                  <c:v>2.2258710005786915</c:v>
                </c:pt>
                <c:pt idx="11">
                  <c:v>5.96339504636149</c:v>
                </c:pt>
                <c:pt idx="12">
                  <c:v>-1.2528723055038822</c:v>
                </c:pt>
                <c:pt idx="13">
                  <c:v>2.0229245224601029</c:v>
                </c:pt>
                <c:pt idx="14">
                  <c:v>2.2540250447227144</c:v>
                </c:pt>
                <c:pt idx="15">
                  <c:v>4.6279866040187985</c:v>
                </c:pt>
                <c:pt idx="16">
                  <c:v>1.0826789286673988</c:v>
                </c:pt>
                <c:pt idx="17">
                  <c:v>-4.138112342557358</c:v>
                </c:pt>
                <c:pt idx="18">
                  <c:v>13.686688626832282</c:v>
                </c:pt>
                <c:pt idx="19">
                  <c:v>5.7821783251658667</c:v>
                </c:pt>
                <c:pt idx="20">
                  <c:v>-10.316006323713667</c:v>
                </c:pt>
                <c:pt idx="21">
                  <c:v>3.559551563357108</c:v>
                </c:pt>
                <c:pt idx="22">
                  <c:v>16.09242016690806</c:v>
                </c:pt>
                <c:pt idx="23">
                  <c:v>4.0265585566745754</c:v>
                </c:pt>
                <c:pt idx="24">
                  <c:v>-15.280045688178175</c:v>
                </c:pt>
                <c:pt idx="25">
                  <c:v>4.6194321547445139</c:v>
                </c:pt>
                <c:pt idx="26">
                  <c:v>18.309104822170891</c:v>
                </c:pt>
                <c:pt idx="27">
                  <c:v>0.39465709753189759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FB-4F7A-B575-3424349E1FAF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Y-o-Y'!$AD$138:$BE$138</c:f>
              <c:numCache>
                <c:formatCode>#,##0.00</c:formatCode>
                <c:ptCount val="28"/>
                <c:pt idx="19">
                  <c:v>5.7799725859668243</c:v>
                </c:pt>
                <c:pt idx="20">
                  <c:v>-10.318035498897538</c:v>
                </c:pt>
                <c:pt idx="21">
                  <c:v>3.4994288977727015</c:v>
                </c:pt>
                <c:pt idx="22">
                  <c:v>16.16559297016174</c:v>
                </c:pt>
                <c:pt idx="23">
                  <c:v>-3.8827639604035022</c:v>
                </c:pt>
                <c:pt idx="24">
                  <c:v>-9.3762115464874398</c:v>
                </c:pt>
                <c:pt idx="25">
                  <c:v>5.6154558551699285</c:v>
                </c:pt>
                <c:pt idx="26">
                  <c:v>18.371225360121237</c:v>
                </c:pt>
                <c:pt idx="27">
                  <c:v>-4.5118982163743295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FB-4F7A-B575-3424349E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98480170124829E-2"/>
          <c:y val="0.21880394741435602"/>
          <c:w val="0.66866628645559356"/>
          <c:h val="0.5267873965149972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Y-o-Y'!$AD$43:$BE$43</c:f>
              <c:numCache>
                <c:formatCode>#,##0.00</c:formatCode>
                <c:ptCount val="28"/>
                <c:pt idx="0">
                  <c:v>6.6483657887964318</c:v>
                </c:pt>
                <c:pt idx="1">
                  <c:v>5.2041037980182772</c:v>
                </c:pt>
                <c:pt idx="2">
                  <c:v>4.6414843501632923</c:v>
                </c:pt>
                <c:pt idx="3">
                  <c:v>4.2489506507696566</c:v>
                </c:pt>
                <c:pt idx="4">
                  <c:v>7.1018339768339738</c:v>
                </c:pt>
                <c:pt idx="5">
                  <c:v>6.3757216711800098</c:v>
                </c:pt>
                <c:pt idx="6">
                  <c:v>7.5628627455622199</c:v>
                </c:pt>
                <c:pt idx="7">
                  <c:v>6.3439459417567452</c:v>
                </c:pt>
                <c:pt idx="8">
                  <c:v>6.047735995013106</c:v>
                </c:pt>
                <c:pt idx="9">
                  <c:v>7.0738289604819728</c:v>
                </c:pt>
                <c:pt idx="10">
                  <c:v>7.5644585627455392</c:v>
                </c:pt>
                <c:pt idx="11">
                  <c:v>7.8321887026863752</c:v>
                </c:pt>
                <c:pt idx="12">
                  <c:v>8.6507579593701198</c:v>
                </c:pt>
                <c:pt idx="13">
                  <c:v>9.1286856728509918</c:v>
                </c:pt>
                <c:pt idx="14">
                  <c:v>9.158740822332625</c:v>
                </c:pt>
                <c:pt idx="15">
                  <c:v>7.7830628914220297</c:v>
                </c:pt>
                <c:pt idx="16">
                  <c:v>10.33233061632875</c:v>
                </c:pt>
                <c:pt idx="17">
                  <c:v>3.6694991055456199</c:v>
                </c:pt>
                <c:pt idx="18">
                  <c:v>15.260421873437979</c:v>
                </c:pt>
                <c:pt idx="19">
                  <c:v>16.531904093637088</c:v>
                </c:pt>
                <c:pt idx="20">
                  <c:v>3.3910721459460738</c:v>
                </c:pt>
                <c:pt idx="21">
                  <c:v>11.693325979040262</c:v>
                </c:pt>
                <c:pt idx="22">
                  <c:v>14.056875840235907</c:v>
                </c:pt>
                <c:pt idx="23">
                  <c:v>12.163924597145114</c:v>
                </c:pt>
                <c:pt idx="24">
                  <c:v>5.9556134576705206</c:v>
                </c:pt>
                <c:pt idx="25">
                  <c:v>7.0400165528657199</c:v>
                </c:pt>
                <c:pt idx="26">
                  <c:v>9.0838533671097874</c:v>
                </c:pt>
                <c:pt idx="27">
                  <c:v>5.2753854940034328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2C-45F3-A1ED-089318A49283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Y-o-Y'!$AD$114:$BE$114</c:f>
              <c:numCache>
                <c:formatCode>#,##0.00</c:formatCode>
                <c:ptCount val="28"/>
                <c:pt idx="19">
                  <c:v>16.540473753167248</c:v>
                </c:pt>
                <c:pt idx="20">
                  <c:v>3.3846517188953018</c:v>
                </c:pt>
                <c:pt idx="21">
                  <c:v>11.6218122241829</c:v>
                </c:pt>
                <c:pt idx="22">
                  <c:v>14.057547798479691</c:v>
                </c:pt>
                <c:pt idx="23">
                  <c:v>3.6386754112130695</c:v>
                </c:pt>
                <c:pt idx="24">
                  <c:v>4.7270702455739526</c:v>
                </c:pt>
                <c:pt idx="25">
                  <c:v>6.8681961065460841</c:v>
                </c:pt>
                <c:pt idx="26">
                  <c:v>8.8972991202903167</c:v>
                </c:pt>
                <c:pt idx="27">
                  <c:v>8.184513109349961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2C-45F3-A1ED-089318A4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40640825713017E-2"/>
          <c:y val="0.19020468337726601"/>
          <c:w val="0.66507945417899672"/>
          <c:h val="0.567822766082889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Y-o-Y'!$AD$67:$BE$67</c:f>
              <c:numCache>
                <c:formatCode>#,##0.00</c:formatCode>
                <c:ptCount val="28"/>
                <c:pt idx="0">
                  <c:v>1.7958713445592116</c:v>
                </c:pt>
                <c:pt idx="1">
                  <c:v>1.9660585132702368</c:v>
                </c:pt>
                <c:pt idx="2">
                  <c:v>1.9454439391045255</c:v>
                </c:pt>
                <c:pt idx="3">
                  <c:v>1.9746553404818308</c:v>
                </c:pt>
                <c:pt idx="4">
                  <c:v>1.8544818921723967</c:v>
                </c:pt>
                <c:pt idx="5">
                  <c:v>2.5527578902206778</c:v>
                </c:pt>
                <c:pt idx="6">
                  <c:v>2.6972034371694389</c:v>
                </c:pt>
                <c:pt idx="7">
                  <c:v>1.5614222691312554</c:v>
                </c:pt>
                <c:pt idx="8">
                  <c:v>1.3473476941028402</c:v>
                </c:pt>
                <c:pt idx="9">
                  <c:v>3.2948054868450574</c:v>
                </c:pt>
                <c:pt idx="10">
                  <c:v>2.6576568731604588</c:v>
                </c:pt>
                <c:pt idx="11">
                  <c:v>1.4598354398167814</c:v>
                </c:pt>
                <c:pt idx="12">
                  <c:v>2.2316091329392722</c:v>
                </c:pt>
                <c:pt idx="13">
                  <c:v>4.0039172311145945</c:v>
                </c:pt>
                <c:pt idx="14">
                  <c:v>2.6443616634395122</c:v>
                </c:pt>
                <c:pt idx="15">
                  <c:v>1.5271268986147872</c:v>
                </c:pt>
                <c:pt idx="16">
                  <c:v>-1.1959308170999243</c:v>
                </c:pt>
                <c:pt idx="17">
                  <c:v>-15.117098231928377</c:v>
                </c:pt>
                <c:pt idx="18">
                  <c:v>10.928478730749942</c:v>
                </c:pt>
                <c:pt idx="19">
                  <c:v>2.2893442390277303</c:v>
                </c:pt>
                <c:pt idx="20">
                  <c:v>-1.5247111433549678</c:v>
                </c:pt>
                <c:pt idx="21">
                  <c:v>0.20752943355134154</c:v>
                </c:pt>
                <c:pt idx="22">
                  <c:v>-1.2297419992447278</c:v>
                </c:pt>
                <c:pt idx="23">
                  <c:v>6.0385677620366733</c:v>
                </c:pt>
                <c:pt idx="24">
                  <c:v>6.9551627931061981</c:v>
                </c:pt>
                <c:pt idx="25">
                  <c:v>-4.5375107652312385</c:v>
                </c:pt>
                <c:pt idx="26">
                  <c:v>1.1893746547669741</c:v>
                </c:pt>
                <c:pt idx="27">
                  <c:v>-3.5045424522982476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EC4-4473-93BE-79FCB57968E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Y-o-Y'!$AD$139:$BE$139</c:f>
              <c:numCache>
                <c:formatCode>#,##0.00</c:formatCode>
                <c:ptCount val="28"/>
                <c:pt idx="19">
                  <c:v>2.2893442390277303</c:v>
                </c:pt>
                <c:pt idx="20">
                  <c:v>-1.5247111433549678</c:v>
                </c:pt>
                <c:pt idx="21">
                  <c:v>0.20571782840879549</c:v>
                </c:pt>
                <c:pt idx="22">
                  <c:v>-1.2277554693573456</c:v>
                </c:pt>
                <c:pt idx="23">
                  <c:v>13.6425960988963</c:v>
                </c:pt>
                <c:pt idx="24">
                  <c:v>-0.21049105153542841</c:v>
                </c:pt>
                <c:pt idx="25">
                  <c:v>-4.5396593321109791</c:v>
                </c:pt>
                <c:pt idx="26">
                  <c:v>1.1916360858237709</c:v>
                </c:pt>
                <c:pt idx="27">
                  <c:v>3.41421558583153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EC4-4473-93BE-79FCB5796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679328587865475E-2"/>
          <c:y val="0.16553276350661292"/>
          <c:w val="0.69524582394324252"/>
          <c:h val="0.6157443765359391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Y-o-Y'!$AD$44:$BE$44</c:f>
              <c:numCache>
                <c:formatCode>#,##0.00</c:formatCode>
                <c:ptCount val="28"/>
                <c:pt idx="0">
                  <c:v>8.1246905218584047</c:v>
                </c:pt>
                <c:pt idx="1">
                  <c:v>8.0883973584579447</c:v>
                </c:pt>
                <c:pt idx="2">
                  <c:v>7.9194583192156855</c:v>
                </c:pt>
                <c:pt idx="3">
                  <c:v>7.9060670605098569</c:v>
                </c:pt>
                <c:pt idx="4">
                  <c:v>7.9681956478254907</c:v>
                </c:pt>
                <c:pt idx="5">
                  <c:v>8.5894305375589077</c:v>
                </c:pt>
                <c:pt idx="6">
                  <c:v>9.3901836918129842</c:v>
                </c:pt>
                <c:pt idx="7">
                  <c:v>8.9469005894416966</c:v>
                </c:pt>
                <c:pt idx="8">
                  <c:v>8.4044531876564612</c:v>
                </c:pt>
                <c:pt idx="9">
                  <c:v>9.1888422729055428</c:v>
                </c:pt>
                <c:pt idx="10">
                  <c:v>9.1467959133602825</c:v>
                </c:pt>
                <c:pt idx="11">
                  <c:v>9.0376218128116506</c:v>
                </c:pt>
                <c:pt idx="12">
                  <c:v>9.9889813357319515</c:v>
                </c:pt>
                <c:pt idx="13">
                  <c:v>10.744048137376137</c:v>
                </c:pt>
                <c:pt idx="14">
                  <c:v>10.729705657816604</c:v>
                </c:pt>
                <c:pt idx="15">
                  <c:v>10.803145195675977</c:v>
                </c:pt>
                <c:pt idx="16">
                  <c:v>7.0882256128851555</c:v>
                </c:pt>
                <c:pt idx="17">
                  <c:v>-12.599836840605064</c:v>
                </c:pt>
                <c:pt idx="18">
                  <c:v>-5.5460330896645917</c:v>
                </c:pt>
                <c:pt idx="19">
                  <c:v>-4.8369176675199101</c:v>
                </c:pt>
                <c:pt idx="20">
                  <c:v>-5.1535822494086414</c:v>
                </c:pt>
                <c:pt idx="21">
                  <c:v>11.969843165567951</c:v>
                </c:pt>
                <c:pt idx="22">
                  <c:v>-0.30251541977056751</c:v>
                </c:pt>
                <c:pt idx="23">
                  <c:v>3.3517083623230666</c:v>
                </c:pt>
                <c:pt idx="24">
                  <c:v>12.2514990428686</c:v>
                </c:pt>
                <c:pt idx="25">
                  <c:v>6.9361512008163357</c:v>
                </c:pt>
                <c:pt idx="26">
                  <c:v>9.5552698456601117</c:v>
                </c:pt>
                <c:pt idx="27">
                  <c:v>-0.30433158770289981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45-47D0-BD80-11AB0B4FDB62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Y-o-Y'!$AD$115:$BE$115</c:f>
              <c:numCache>
                <c:formatCode>#,##0.00</c:formatCode>
                <c:ptCount val="28"/>
                <c:pt idx="19">
                  <c:v>-4.8369176675199101</c:v>
                </c:pt>
                <c:pt idx="20">
                  <c:v>-5.1535822494086414</c:v>
                </c:pt>
                <c:pt idx="21">
                  <c:v>11.967818915046703</c:v>
                </c:pt>
                <c:pt idx="22">
                  <c:v>-0.30231266144632746</c:v>
                </c:pt>
                <c:pt idx="23">
                  <c:v>10.763287207451498</c:v>
                </c:pt>
                <c:pt idx="24">
                  <c:v>12.241499042868604</c:v>
                </c:pt>
                <c:pt idx="25">
                  <c:v>6.9261512008163395</c:v>
                </c:pt>
                <c:pt idx="26">
                  <c:v>9.5452698456601084</c:v>
                </c:pt>
                <c:pt idx="27">
                  <c:v>-0.31433158770290259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045-47D0-BD80-11AB0B4FD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1691647742527"/>
          <c:y val="0.15491839135895694"/>
          <c:w val="0.60968028614177572"/>
          <c:h val="0.5607044930067578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Y-o-Y'!$AD$33:$BE$33</c:f>
              <c:numCache>
                <c:formatCode>#,##0.00</c:formatCode>
                <c:ptCount val="28"/>
                <c:pt idx="0">
                  <c:v>6.7604169185751255</c:v>
                </c:pt>
                <c:pt idx="1">
                  <c:v>5.1175842485079537</c:v>
                </c:pt>
                <c:pt idx="2">
                  <c:v>4.9527497266928782</c:v>
                </c:pt>
                <c:pt idx="3">
                  <c:v>4.2074235613171798</c:v>
                </c:pt>
                <c:pt idx="4">
                  <c:v>5.9623299695332532</c:v>
                </c:pt>
                <c:pt idx="5">
                  <c:v>6.9511893726004832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5.7316198246448291</c:v>
                </c:pt>
                <c:pt idx="10">
                  <c:v>5.7873221628187226</c:v>
                </c:pt>
                <c:pt idx="11">
                  <c:v>5.5816106034567126</c:v>
                </c:pt>
                <c:pt idx="12">
                  <c:v>5.9056210992246214</c:v>
                </c:pt>
                <c:pt idx="13">
                  <c:v>5.6899651298252252</c:v>
                </c:pt>
                <c:pt idx="14">
                  <c:v>5.648737256714818</c:v>
                </c:pt>
                <c:pt idx="15">
                  <c:v>5.7888185167337891</c:v>
                </c:pt>
                <c:pt idx="16">
                  <c:v>2.8988079703304894</c:v>
                </c:pt>
                <c:pt idx="17">
                  <c:v>-5.3926336904483776</c:v>
                </c:pt>
                <c:pt idx="18">
                  <c:v>-4.5205832845172438</c:v>
                </c:pt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3.9124708611258572</c:v>
                </c:pt>
                <c:pt idx="24">
                  <c:v>1.6513341736919489</c:v>
                </c:pt>
                <c:pt idx="25">
                  <c:v>3.6089056916888955</c:v>
                </c:pt>
                <c:pt idx="26">
                  <c:v>5.400251753157689</c:v>
                </c:pt>
                <c:pt idx="27">
                  <c:v>4.7604414595290319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96-4916-89CB-90A2ED246646}"/>
            </c:ext>
          </c:extLst>
        </c:ser>
        <c:ser>
          <c:idx val="1"/>
          <c:order val="1"/>
          <c:tx>
            <c:v>Investasi Bangunan</c:v>
          </c:tx>
          <c:spPr>
            <a:ln w="38100" cap="rnd" cmpd="sng" algn="ctr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Konsistensi'!$BI$6:$CJ$6</c:f>
              <c:numCache>
                <c:formatCode>0.00</c:formatCode>
                <c:ptCount val="28"/>
                <c:pt idx="0">
                  <c:v>6.7823324973131198</c:v>
                </c:pt>
                <c:pt idx="1">
                  <c:v>5.06849518893757</c:v>
                </c:pt>
                <c:pt idx="2">
                  <c:v>4.9563226831733402</c:v>
                </c:pt>
                <c:pt idx="3">
                  <c:v>4.0715905554998804</c:v>
                </c:pt>
                <c:pt idx="4">
                  <c:v>5.8703606310059202</c:v>
                </c:pt>
                <c:pt idx="5">
                  <c:v>6.0693753526148404</c:v>
                </c:pt>
                <c:pt idx="6">
                  <c:v>6.2828489387028501</c:v>
                </c:pt>
                <c:pt idx="7">
                  <c:v>6.6822011735453604</c:v>
                </c:pt>
                <c:pt idx="8">
                  <c:v>6.1233156829492597</c:v>
                </c:pt>
                <c:pt idx="9">
                  <c:v>4.9569701264635402</c:v>
                </c:pt>
                <c:pt idx="10">
                  <c:v>5.6045460929373601</c:v>
                </c:pt>
                <c:pt idx="11">
                  <c:v>5.0170850411549202</c:v>
                </c:pt>
                <c:pt idx="12">
                  <c:v>5.4840667517637298</c:v>
                </c:pt>
                <c:pt idx="13">
                  <c:v>5.4563837097046699</c:v>
                </c:pt>
                <c:pt idx="14">
                  <c:v>5.0297665244934198</c:v>
                </c:pt>
                <c:pt idx="15">
                  <c:v>5.5256789611130399</c:v>
                </c:pt>
                <c:pt idx="16">
                  <c:v>2.7639068478553201</c:v>
                </c:pt>
                <c:pt idx="17">
                  <c:v>-5.25712950586259</c:v>
                </c:pt>
                <c:pt idx="18">
                  <c:v>-5.5999999999994001</c:v>
                </c:pt>
                <c:pt idx="19">
                  <c:v>-6.6338143062889596</c:v>
                </c:pt>
                <c:pt idx="20">
                  <c:v>-0.73999999999999599</c:v>
                </c:pt>
                <c:pt idx="21">
                  <c:v>4.3600000000000003</c:v>
                </c:pt>
                <c:pt idx="22">
                  <c:v>3.36</c:v>
                </c:pt>
                <c:pt idx="23">
                  <c:v>3.82</c:v>
                </c:pt>
                <c:pt idx="24">
                  <c:v>1.78</c:v>
                </c:pt>
                <c:pt idx="25">
                  <c:v>5.0199999999999996</c:v>
                </c:pt>
                <c:pt idx="26">
                  <c:v>6.0799999999999903</c:v>
                </c:pt>
                <c:pt idx="27">
                  <c:v>6.38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96-4916-89CB-90A2ED246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44450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76058458792478E-2"/>
          <c:y val="0.14129332088244145"/>
          <c:w val="0.63471729054250492"/>
          <c:h val="0.6795536647770208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Index'!$BI$1:$CJ$2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Index'!$AA$3:$BB$3</c:f>
              <c:numCache>
                <c:formatCode>#,##0.00</c:formatCode>
                <c:ptCount val="28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109.44319196470235</c:v>
                </c:pt>
                <c:pt idx="17">
                  <c:v>127.20353193631028</c:v>
                </c:pt>
                <c:pt idx="18">
                  <c:v>128.49284887424452</c:v>
                </c:pt>
                <c:pt idx="19">
                  <c:v>102.63069389489374</c:v>
                </c:pt>
                <c:pt idx="20">
                  <c:v>113.20943229804936</c:v>
                </c:pt>
                <c:pt idx="21">
                  <c:v>127.87230294994329</c:v>
                </c:pt>
                <c:pt idx="22">
                  <c:v>130.32978019744118</c:v>
                </c:pt>
                <c:pt idx="23">
                  <c:v>104.97159606719475</c:v>
                </c:pt>
                <c:pt idx="24">
                  <c:v>115.53022566015937</c:v>
                </c:pt>
                <c:pt idx="25">
                  <c:v>130.5704085421871</c:v>
                </c:pt>
                <c:pt idx="26">
                  <c:v>137.36181665477721</c:v>
                </c:pt>
                <c:pt idx="27">
                  <c:v>112.72883128088907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75-4E99-BD31-7BA314C1E48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Index'!$BI$1:$CJ$2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Index'!$AA$29:$BB$29</c:f>
              <c:numCache>
                <c:formatCode>General</c:formatCode>
                <c:ptCount val="28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109.43148355103629</c:v>
                </c:pt>
                <c:pt idx="17">
                  <c:v>127.20197081448816</c:v>
                </c:pt>
                <c:pt idx="18">
                  <c:v>128.47818790408874</c:v>
                </c:pt>
                <c:pt idx="19">
                  <c:v>102.59071560127455</c:v>
                </c:pt>
                <c:pt idx="20">
                  <c:v>113.1259462179957</c:v>
                </c:pt>
                <c:pt idx="21">
                  <c:v>127.69097525655849</c:v>
                </c:pt>
                <c:pt idx="22">
                  <c:v>130.15500242822316</c:v>
                </c:pt>
                <c:pt idx="23">
                  <c:v>102.81639951686672</c:v>
                </c:pt>
                <c:pt idx="24">
                  <c:v>115.49026521762885</c:v>
                </c:pt>
                <c:pt idx="25">
                  <c:v>132.98094053592914</c:v>
                </c:pt>
                <c:pt idx="26">
                  <c:v>135.35543859208531</c:v>
                </c:pt>
                <c:pt idx="27">
                  <c:v>109.59183791211495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75-4E99-BD31-7BA314C1E489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5-4E99-BD31-7BA314C1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56179645027438E-2"/>
          <c:y val="0.11024619093324957"/>
          <c:w val="0.60433437732895334"/>
          <c:h val="0.72844520934131951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Index'!$AA$4:$BB$4</c:f>
              <c:numCache>
                <c:formatCode>#,##0.00</c:formatCode>
                <c:ptCount val="28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103.88805087230357</c:v>
                </c:pt>
                <c:pt idx="24">
                  <c:v>101.85316462254892</c:v>
                </c:pt>
                <c:pt idx="25">
                  <c:v>103.04373897291303</c:v>
                </c:pt>
                <c:pt idx="26">
                  <c:v>106.57192876809584</c:v>
                </c:pt>
                <c:pt idx="27">
                  <c:v>106.4623191651674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B89-4E72-B435-3850C2209AB6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Index'!$AA$30:$BB$30</c:f>
              <c:numCache>
                <c:formatCode>General</c:formatCode>
                <c:ptCount val="28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105.0630045094686</c:v>
                </c:pt>
                <c:pt idx="24">
                  <c:v>102.98141086395805</c:v>
                </c:pt>
                <c:pt idx="25">
                  <c:v>104.24960929639732</c:v>
                </c:pt>
                <c:pt idx="26">
                  <c:v>106.7718661764146</c:v>
                </c:pt>
                <c:pt idx="27">
                  <c:v>106.52624574008236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B89-4E72-B435-3850C2209AB6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9-4E72-B435-3850C2209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0547334200138E-2"/>
          <c:y val="0.10308371690276787"/>
          <c:w val="0.6485561113997792"/>
          <c:h val="0.725040295627665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Index'!$AA$5:$BB$5</c:f>
              <c:numCache>
                <c:formatCode>#,##0.00</c:formatCode>
                <c:ptCount val="28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101.63189818425542</c:v>
                </c:pt>
                <c:pt idx="24">
                  <c:v>101.66166232768978</c:v>
                </c:pt>
                <c:pt idx="25">
                  <c:v>102.91281802817431</c:v>
                </c:pt>
                <c:pt idx="26">
                  <c:v>106.77967833160105</c:v>
                </c:pt>
                <c:pt idx="27">
                  <c:v>105.01202188650728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44-48E3-A0A4-B395D449FDD2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Index'!$AA$31:$BB$31</c:f>
              <c:numCache>
                <c:formatCode>General</c:formatCode>
                <c:ptCount val="28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101.24070153854522</c:v>
                </c:pt>
                <c:pt idx="24">
                  <c:v>101.41802681430173</c:v>
                </c:pt>
                <c:pt idx="25">
                  <c:v>102.89990467676671</c:v>
                </c:pt>
                <c:pt idx="26">
                  <c:v>106.72333583192844</c:v>
                </c:pt>
                <c:pt idx="27">
                  <c:v>104.57694495924568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44-48E3-A0A4-B395D449FDD2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4-48E3-A0A4-B395D449F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6986295207265E-2"/>
          <c:y val="0.138675864315248"/>
          <c:w val="0.76834576385377584"/>
          <c:h val="0.7109791735989150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Y-o-Y'!$AD$65:$BI$65</c:f>
              <c:numCache>
                <c:formatCode>#,##0.00</c:formatCode>
                <c:ptCount val="32"/>
                <c:pt idx="0">
                  <c:v>-11.246244153269522</c:v>
                </c:pt>
                <c:pt idx="1">
                  <c:v>6.2739127210222581</c:v>
                </c:pt>
                <c:pt idx="2">
                  <c:v>-1.2873563218390844</c:v>
                </c:pt>
                <c:pt idx="3">
                  <c:v>10.76183267904274</c:v>
                </c:pt>
                <c:pt idx="4">
                  <c:v>-10.411162576483653</c:v>
                </c:pt>
                <c:pt idx="5">
                  <c:v>3.0652143847988329</c:v>
                </c:pt>
                <c:pt idx="6">
                  <c:v>1.3937740332158028</c:v>
                </c:pt>
                <c:pt idx="7">
                  <c:v>13.148607605766353</c:v>
                </c:pt>
                <c:pt idx="8">
                  <c:v>-11.349276485543875</c:v>
                </c:pt>
                <c:pt idx="9">
                  <c:v>3.2720250652685801</c:v>
                </c:pt>
                <c:pt idx="10">
                  <c:v>2.9177468954579417</c:v>
                </c:pt>
                <c:pt idx="11">
                  <c:v>11.412586220083938</c:v>
                </c:pt>
                <c:pt idx="12">
                  <c:v>-10.781156975311211</c:v>
                </c:pt>
                <c:pt idx="13">
                  <c:v>3.9349299775716231</c:v>
                </c:pt>
                <c:pt idx="14">
                  <c:v>4.3700997645459587</c:v>
                </c:pt>
                <c:pt idx="15">
                  <c:v>8.9446210057131541</c:v>
                </c:pt>
                <c:pt idx="16">
                  <c:v>-10.423582454694694</c:v>
                </c:pt>
                <c:pt idx="17">
                  <c:v>-0.65966723505769798</c:v>
                </c:pt>
                <c:pt idx="18">
                  <c:v>5.607460941014188</c:v>
                </c:pt>
                <c:pt idx="19">
                  <c:v>7.8273738873246081</c:v>
                </c:pt>
                <c:pt idx="20">
                  <c:v>-12.965364248944264</c:v>
                </c:pt>
                <c:pt idx="21">
                  <c:v>6.8394388152767025</c:v>
                </c:pt>
                <c:pt idx="22">
                  <c:v>-4.6719221353862777</c:v>
                </c:pt>
                <c:pt idx="23">
                  <c:v>13.605839901796854</c:v>
                </c:pt>
                <c:pt idx="24">
                  <c:v>-10.730917964847908</c:v>
                </c:pt>
                <c:pt idx="25">
                  <c:v>4.9806802592276238</c:v>
                </c:pt>
                <c:pt idx="26">
                  <c:v>3.1400635381553106</c:v>
                </c:pt>
                <c:pt idx="27">
                  <c:v>10.316243302704251</c:v>
                </c:pt>
                <c:pt idx="28">
                  <c:v>-12.574387186137672</c:v>
                </c:pt>
                <c:pt idx="29">
                  <c:v>9.1993588066244936</c:v>
                </c:pt>
                <c:pt idx="30">
                  <c:v>-1.4869105407105263</c:v>
                </c:pt>
                <c:pt idx="31">
                  <c:v>12.522262559212535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D0-4B43-B5D4-A35B7E47B729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Y-o-Y'!$AD$137:$BI$137</c:f>
              <c:numCache>
                <c:formatCode>#,##0.00</c:formatCode>
                <c:ptCount val="32"/>
                <c:pt idx="19">
                  <c:v>7.8322720129357011</c:v>
                </c:pt>
                <c:pt idx="20">
                  <c:v>-12.973126658523231</c:v>
                </c:pt>
                <c:pt idx="21">
                  <c:v>6.6567284818535466</c:v>
                </c:pt>
                <c:pt idx="22">
                  <c:v>-4.5070882721315506</c:v>
                </c:pt>
                <c:pt idx="23">
                  <c:v>14.754695103406309</c:v>
                </c:pt>
                <c:pt idx="24">
                  <c:v>-11.615974533772091</c:v>
                </c:pt>
                <c:pt idx="25">
                  <c:v>4.6082312393717251</c:v>
                </c:pt>
                <c:pt idx="26">
                  <c:v>3.3400412799331045</c:v>
                </c:pt>
                <c:pt idx="27">
                  <c:v>10.229461500987325</c:v>
                </c:pt>
                <c:pt idx="28">
                  <c:v>-12.603037969208636</c:v>
                </c:pt>
                <c:pt idx="29">
                  <c:v>7.9455434991823406</c:v>
                </c:pt>
                <c:pt idx="30">
                  <c:v>-0.19533831871486129</c:v>
                </c:pt>
                <c:pt idx="31">
                  <c:v>12.423399713002128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D0-4B43-B5D4-A35B7E47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087765529244645E-2"/>
          <c:y val="9.8594742663513368E-2"/>
          <c:w val="0.62848736360785074"/>
          <c:h val="0.7362340656999678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Index'!$AA$6:$BB$6</c:f>
              <c:numCache>
                <c:formatCode>#,##0.00</c:formatCode>
                <c:ptCount val="28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102.41438216317754</c:v>
                </c:pt>
                <c:pt idx="24">
                  <c:v>97.069156344431434</c:v>
                </c:pt>
                <c:pt idx="25">
                  <c:v>98.35665515340429</c:v>
                </c:pt>
                <c:pt idx="26">
                  <c:v>105.31752011134401</c:v>
                </c:pt>
                <c:pt idx="27">
                  <c:v>107.86082808329031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2B-41A9-B138-258F4CE289DC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Index'!$AA$32:$BB$32</c:f>
              <c:numCache>
                <c:formatCode>General</c:formatCode>
                <c:ptCount val="28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98.138900988212228</c:v>
                </c:pt>
                <c:pt idx="24">
                  <c:v>96.992418261508718</c:v>
                </c:pt>
                <c:pt idx="25">
                  <c:v>98.290297552609374</c:v>
                </c:pt>
                <c:pt idx="26">
                  <c:v>105.22956197424658</c:v>
                </c:pt>
                <c:pt idx="27">
                  <c:v>103.33834699044453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2B-41A9-B138-258F4CE289DC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B-41A9-B138-258F4CE28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30692613916054E-2"/>
          <c:y val="0.10541015726609206"/>
          <c:w val="0.59388546311229162"/>
          <c:h val="0.7180609808192960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Index'!$AA$7:$BB$7</c:f>
              <c:numCache>
                <c:formatCode>#,##0.00</c:formatCode>
                <c:ptCount val="28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109.32021313166035</c:v>
                </c:pt>
                <c:pt idx="24">
                  <c:v>110.34300790649709</c:v>
                </c:pt>
                <c:pt idx="25">
                  <c:v>111.92346462762939</c:v>
                </c:pt>
                <c:pt idx="26">
                  <c:v>113.16125171880371</c:v>
                </c:pt>
                <c:pt idx="27">
                  <c:v>115.02649566292713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1C-4238-8481-EAAD6366A0F6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Index'!$AA$33:$BB$33</c:f>
              <c:numCache>
                <c:formatCode>General</c:formatCode>
                <c:ptCount val="28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110.36773805431422</c:v>
                </c:pt>
                <c:pt idx="24">
                  <c:v>110.30126332072881</c:v>
                </c:pt>
                <c:pt idx="25">
                  <c:v>111.83858666269298</c:v>
                </c:pt>
                <c:pt idx="26">
                  <c:v>113.10802681333791</c:v>
                </c:pt>
                <c:pt idx="27">
                  <c:v>116.0624785149536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F1C-4238-8481-EAAD6366A0F6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C-4238-8481-EAAD6366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37935255772936E-2"/>
          <c:y val="0.15535232509863475"/>
          <c:w val="0.61172896988744085"/>
          <c:h val="0.63918292856834713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Index'!$AA$8:$BB$8</c:f>
              <c:numCache>
                <c:formatCode>#,##0.00</c:formatCode>
                <c:ptCount val="28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98.02161809840473</c:v>
                </c:pt>
                <c:pt idx="24">
                  <c:v>93.875609186909386</c:v>
                </c:pt>
                <c:pt idx="25">
                  <c:v>93.283980377134384</c:v>
                </c:pt>
                <c:pt idx="26">
                  <c:v>99.764967195927014</c:v>
                </c:pt>
                <c:pt idx="27">
                  <c:v>102.68787984566239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46-490E-B5A6-7242F81E7110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Index'!$AA$34:$BB$34</c:f>
              <c:numCache>
                <c:formatCode>General</c:formatCode>
                <c:ptCount val="28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99.273874377715956</c:v>
                </c:pt>
                <c:pt idx="24">
                  <c:v>94.973353281802048</c:v>
                </c:pt>
                <c:pt idx="25">
                  <c:v>94.115325451919205</c:v>
                </c:pt>
                <c:pt idx="26">
                  <c:v>99.802828573119768</c:v>
                </c:pt>
                <c:pt idx="27">
                  <c:v>104.01960382694907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46-490E-B5A6-7242F81E7110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6-490E-B5A6-7242F81E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31443284178547E-3"/>
          <c:y val="0.15572574342564821"/>
          <c:w val="0.55704424969414079"/>
          <c:h val="0.6456307389416948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Index'!$AA$9:$BB$9</c:f>
              <c:numCache>
                <c:formatCode>#,##0.00</c:formatCode>
                <c:ptCount val="28"/>
                <c:pt idx="0">
                  <c:v>84.051803926306661</c:v>
                </c:pt>
                <c:pt idx="1">
                  <c:v>87.436777506703265</c:v>
                </c:pt>
                <c:pt idx="2">
                  <c:v>88.560594388425244</c:v>
                </c:pt>
                <c:pt idx="3">
                  <c:v>87.933856220162241</c:v>
                </c:pt>
                <c:pt idx="4">
                  <c:v>87.926401979225659</c:v>
                </c:pt>
                <c:pt idx="5">
                  <c:v>90.46583186557757</c:v>
                </c:pt>
                <c:pt idx="6">
                  <c:v>93.179258699293143</c:v>
                </c:pt>
                <c:pt idx="7">
                  <c:v>91.9256992299686</c:v>
                </c:pt>
                <c:pt idx="8">
                  <c:v>92.304535392957661</c:v>
                </c:pt>
                <c:pt idx="9">
                  <c:v>95.181041066494032</c:v>
                </c:pt>
                <c:pt idx="10">
                  <c:v>98.082015493736776</c:v>
                </c:pt>
                <c:pt idx="11">
                  <c:v>95.978340026447313</c:v>
                </c:pt>
                <c:pt idx="12">
                  <c:v>97.118534069483488</c:v>
                </c:pt>
                <c:pt idx="13">
                  <c:v>99.574055251166342</c:v>
                </c:pt>
                <c:pt idx="14">
                  <c:v>102.39630291818291</c:v>
                </c:pt>
                <c:pt idx="15">
                  <c:v>100</c:v>
                </c:pt>
                <c:pt idx="16">
                  <c:v>98.575685762455223</c:v>
                </c:pt>
                <c:pt idx="17">
                  <c:v>91.938390837213774</c:v>
                </c:pt>
                <c:pt idx="18">
                  <c:v>97.145108854086416</c:v>
                </c:pt>
                <c:pt idx="19">
                  <c:v>96.344346027526925</c:v>
                </c:pt>
                <c:pt idx="20">
                  <c:v>97.335150431570057</c:v>
                </c:pt>
                <c:pt idx="21">
                  <c:v>100.68825643918946</c:v>
                </c:pt>
                <c:pt idx="22">
                  <c:v>102.14939850649156</c:v>
                </c:pt>
                <c:pt idx="23">
                  <c:v>101.69843078529456</c:v>
                </c:pt>
                <c:pt idx="24">
                  <c:v>101.79267566791658</c:v>
                </c:pt>
                <c:pt idx="25">
                  <c:v>106.14907814907124</c:v>
                </c:pt>
                <c:pt idx="26">
                  <c:v>109.05441166077642</c:v>
                </c:pt>
                <c:pt idx="27">
                  <c:v>106.78344696549973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15-4BE7-BD17-C1F67425CCDA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Index'!$AA$35:$BB$35</c:f>
              <c:numCache>
                <c:formatCode>General</c:formatCode>
                <c:ptCount val="28"/>
                <c:pt idx="0">
                  <c:v>84.026912644715594</c:v>
                </c:pt>
                <c:pt idx="1">
                  <c:v>87.410883791771909</c:v>
                </c:pt>
                <c:pt idx="2">
                  <c:v>88.53436786395082</c:v>
                </c:pt>
                <c:pt idx="3">
                  <c:v>87.907815299273935</c:v>
                </c:pt>
                <c:pt idx="4">
                  <c:v>87.900363265852249</c:v>
                </c:pt>
                <c:pt idx="5">
                  <c:v>90.439041119987991</c:v>
                </c:pt>
                <c:pt idx="6">
                  <c:v>93.151664393657967</c:v>
                </c:pt>
                <c:pt idx="7">
                  <c:v>91.898476156124815</c:v>
                </c:pt>
                <c:pt idx="8">
                  <c:v>92.277200129759578</c:v>
                </c:pt>
                <c:pt idx="9">
                  <c:v>95.152853948732783</c:v>
                </c:pt>
                <c:pt idx="10">
                  <c:v>98.052969275183102</c:v>
                </c:pt>
                <c:pt idx="11">
                  <c:v>95.949916794861039</c:v>
                </c:pt>
                <c:pt idx="12">
                  <c:v>97.081794793161748</c:v>
                </c:pt>
                <c:pt idx="13">
                  <c:v>99.538638793291412</c:v>
                </c:pt>
                <c:pt idx="14">
                  <c:v>102.37168581894662</c:v>
                </c:pt>
                <c:pt idx="15">
                  <c:v>100</c:v>
                </c:pt>
                <c:pt idx="16">
                  <c:v>98.604613667472535</c:v>
                </c:pt>
                <c:pt idx="17">
                  <c:v>91.985241095443371</c:v>
                </c:pt>
                <c:pt idx="18">
                  <c:v>97.20343746511189</c:v>
                </c:pt>
                <c:pt idx="19">
                  <c:v>96.359141470344383</c:v>
                </c:pt>
                <c:pt idx="20">
                  <c:v>97.396359252281258</c:v>
                </c:pt>
                <c:pt idx="21">
                  <c:v>100.66860530346536</c:v>
                </c:pt>
                <c:pt idx="22">
                  <c:v>102.22292217777782</c:v>
                </c:pt>
                <c:pt idx="23">
                  <c:v>103.00793433788962</c:v>
                </c:pt>
                <c:pt idx="24">
                  <c:v>102.71420232907904</c:v>
                </c:pt>
                <c:pt idx="25">
                  <c:v>105.53495720059163</c:v>
                </c:pt>
                <c:pt idx="26">
                  <c:v>110.35386631716908</c:v>
                </c:pt>
                <c:pt idx="27">
                  <c:v>106.10537618501877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15-4BE7-BD17-C1F67425CCDA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5-4BE7-BD17-C1F67425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7080919552794E-2"/>
          <c:y val="0.13618857656508068"/>
          <c:w val="0.65403284949943785"/>
          <c:h val="0.6819266321044849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Index'!$AA$10:$BB$10</c:f>
              <c:numCache>
                <c:formatCode>#,##0.00</c:formatCode>
                <c:ptCount val="28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92.416705465980471</c:v>
                </c:pt>
                <c:pt idx="13">
                  <c:v>95.785934782045373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93.593724792636124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81.345234204360523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93.446942182196011</c:v>
                </c:pt>
                <c:pt idx="24">
                  <c:v>87.202840485920575</c:v>
                </c:pt>
                <c:pt idx="25">
                  <c:v>90.011277801100604</c:v>
                </c:pt>
                <c:pt idx="26">
                  <c:v>89.395136893495305</c:v>
                </c:pt>
                <c:pt idx="27">
                  <c:v>97.342854109873329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42-44FB-B069-BD646A206BB4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Index'!$AA$36:$BB$36</c:f>
              <c:numCache>
                <c:formatCode>General</c:formatCode>
                <c:ptCount val="28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92.425315152128135</c:v>
                </c:pt>
                <c:pt idx="13">
                  <c:v>95.803739278642055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93.630504034432064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81.345234204360537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92.540918996227603</c:v>
                </c:pt>
                <c:pt idx="24">
                  <c:v>86.258522962367351</c:v>
                </c:pt>
                <c:pt idx="25">
                  <c:v>88.03752168094509</c:v>
                </c:pt>
                <c:pt idx="26">
                  <c:v>89.238406556067034</c:v>
                </c:pt>
                <c:pt idx="27">
                  <c:v>95.811285375988305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42-44FB-B069-BD646A206BB4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2-44FB-B069-BD646A206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94603335634467E-2"/>
          <c:y val="0.17681632630611452"/>
          <c:w val="0.65973753197542007"/>
          <c:h val="0.6762939060397833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Index'!$AA$11:$BB$11</c:f>
              <c:numCache>
                <c:formatCode>#,##0.00</c:formatCode>
                <c:ptCount val="28"/>
                <c:pt idx="0">
                  <c:v>80.666918369154331</c:v>
                </c:pt>
                <c:pt idx="1">
                  <c:v>81.658346501102358</c:v>
                </c:pt>
                <c:pt idx="2">
                  <c:v>82.85113662317805</c:v>
                </c:pt>
                <c:pt idx="3">
                  <c:v>84.394678822964579</c:v>
                </c:pt>
                <c:pt idx="4">
                  <c:v>84.989325950060362</c:v>
                </c:pt>
                <c:pt idx="5">
                  <c:v>86.249702851229841</c:v>
                </c:pt>
                <c:pt idx="6">
                  <c:v>87.439696278998213</c:v>
                </c:pt>
                <c:pt idx="7">
                  <c:v>88.728622767888353</c:v>
                </c:pt>
                <c:pt idx="8">
                  <c:v>89.408918658146064</c:v>
                </c:pt>
                <c:pt idx="9">
                  <c:v>91.094393094029513</c:v>
                </c:pt>
                <c:pt idx="10">
                  <c:v>92.622670004055195</c:v>
                </c:pt>
                <c:pt idx="11">
                  <c:v>94.020084926283786</c:v>
                </c:pt>
                <c:pt idx="12">
                  <c:v>94.651671724022194</c:v>
                </c:pt>
                <c:pt idx="13">
                  <c:v>96.12937507865702</c:v>
                </c:pt>
                <c:pt idx="14">
                  <c:v>97.615235458354888</c:v>
                </c:pt>
                <c:pt idx="15">
                  <c:v>100</c:v>
                </c:pt>
                <c:pt idx="16">
                  <c:v>96.471970131304801</c:v>
                </c:pt>
                <c:pt idx="17">
                  <c:v>74.968653717972018</c:v>
                </c:pt>
                <c:pt idx="18">
                  <c:v>86.035289621001297</c:v>
                </c:pt>
                <c:pt idx="19">
                  <c:v>91.088217060767491</c:v>
                </c:pt>
                <c:pt idx="20">
                  <c:v>89.460074858184285</c:v>
                </c:pt>
                <c:pt idx="21">
                  <c:v>91.145316236208785</c:v>
                </c:pt>
                <c:pt idx="22">
                  <c:v>85.918644162599804</c:v>
                </c:pt>
                <c:pt idx="23">
                  <c:v>95.595089937027751</c:v>
                </c:pt>
                <c:pt idx="24">
                  <c:v>91.51225418222316</c:v>
                </c:pt>
                <c:pt idx="25">
                  <c:v>93.268286884902025</c:v>
                </c:pt>
                <c:pt idx="26">
                  <c:v>92.768071556885161</c:v>
                </c:pt>
                <c:pt idx="27">
                  <c:v>101.03484038459062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0D-4BA5-8FD2-C3D280942F2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Index'!$AA$37:$BB$37</c:f>
              <c:numCache>
                <c:formatCode>General</c:formatCode>
                <c:ptCount val="28"/>
                <c:pt idx="0">
                  <c:v>80.664568430202948</c:v>
                </c:pt>
                <c:pt idx="1">
                  <c:v>81.655967680477659</c:v>
                </c:pt>
                <c:pt idx="2">
                  <c:v>82.848723054926637</c:v>
                </c:pt>
                <c:pt idx="3">
                  <c:v>84.392220289193062</c:v>
                </c:pt>
                <c:pt idx="4">
                  <c:v>84.986850093395219</c:v>
                </c:pt>
                <c:pt idx="5">
                  <c:v>86.247190278041572</c:v>
                </c:pt>
                <c:pt idx="6">
                  <c:v>87.437149039654798</c:v>
                </c:pt>
                <c:pt idx="7">
                  <c:v>88.726037980332819</c:v>
                </c:pt>
                <c:pt idx="8">
                  <c:v>89.406314052629924</c:v>
                </c:pt>
                <c:pt idx="9">
                  <c:v>91.091739388310842</c:v>
                </c:pt>
                <c:pt idx="10">
                  <c:v>92.61997177751546</c:v>
                </c:pt>
                <c:pt idx="11">
                  <c:v>94.017345991113757</c:v>
                </c:pt>
                <c:pt idx="12">
                  <c:v>94.648914389854809</c:v>
                </c:pt>
                <c:pt idx="13">
                  <c:v>96.126574696946207</c:v>
                </c:pt>
                <c:pt idx="14">
                  <c:v>97.612042214870755</c:v>
                </c:pt>
                <c:pt idx="15">
                  <c:v>100</c:v>
                </c:pt>
                <c:pt idx="16">
                  <c:v>96.486988176153972</c:v>
                </c:pt>
                <c:pt idx="17">
                  <c:v>75.006671086868622</c:v>
                </c:pt>
                <c:pt idx="18">
                  <c:v>86.083238850545513</c:v>
                </c:pt>
                <c:pt idx="19">
                  <c:v>91.123434333782711</c:v>
                </c:pt>
                <c:pt idx="20">
                  <c:v>89.485318365239991</c:v>
                </c:pt>
                <c:pt idx="21">
                  <c:v>91.191252195049714</c:v>
                </c:pt>
                <c:pt idx="22">
                  <c:v>85.969742979627839</c:v>
                </c:pt>
                <c:pt idx="23">
                  <c:v>100.80074017019717</c:v>
                </c:pt>
                <c:pt idx="24">
                  <c:v>99.104990672130924</c:v>
                </c:pt>
                <c:pt idx="25">
                  <c:v>94.077205158352328</c:v>
                </c:pt>
                <c:pt idx="26">
                  <c:v>92.286169933848441</c:v>
                </c:pt>
                <c:pt idx="27">
                  <c:v>102.2335381463817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0D-4BA5-8FD2-C3D280942F29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D-4BA5-8FD2-C3D28094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717766101378396E-2"/>
          <c:y val="0.13784155471642667"/>
          <c:w val="0.6231976409023342"/>
          <c:h val="0.70889375568803603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Index'!$AA$12:$BB$12</c:f>
              <c:numCache>
                <c:formatCode>#,##0.00</c:formatCode>
                <c:ptCount val="28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109.83230973223652</c:v>
                </c:pt>
                <c:pt idx="19">
                  <c:v>110.99360771559942</c:v>
                </c:pt>
                <c:pt idx="20">
                  <c:v>111.89143011696099</c:v>
                </c:pt>
                <c:pt idx="21">
                  <c:v>113.74598420729735</c:v>
                </c:pt>
                <c:pt idx="22">
                  <c:v>115.91243427953215</c:v>
                </c:pt>
                <c:pt idx="23">
                  <c:v>117.89008437287664</c:v>
                </c:pt>
                <c:pt idx="24">
                  <c:v>121.29547658471263</c:v>
                </c:pt>
                <c:pt idx="25">
                  <c:v>124.65594469255686</c:v>
                </c:pt>
                <c:pt idx="26">
                  <c:v>126.76500273766564</c:v>
                </c:pt>
                <c:pt idx="27">
                  <c:v>128.16840272051402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6A-4E40-9AEB-C4E8FFAA9D0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Index'!$AA$38:$BB$38</c:f>
              <c:numCache>
                <c:formatCode>General</c:formatCode>
                <c:ptCount val="28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109.82492133334212</c:v>
                </c:pt>
                <c:pt idx="19">
                  <c:v>110.91391855609575</c:v>
                </c:pt>
                <c:pt idx="20">
                  <c:v>111.88496526792839</c:v>
                </c:pt>
                <c:pt idx="21">
                  <c:v>113.71946513269432</c:v>
                </c:pt>
                <c:pt idx="22">
                  <c:v>115.87536034936572</c:v>
                </c:pt>
                <c:pt idx="23">
                  <c:v>118.82207811912473</c:v>
                </c:pt>
                <c:pt idx="24">
                  <c:v>121.30570160103966</c:v>
                </c:pt>
                <c:pt idx="25">
                  <c:v>124.04613786078203</c:v>
                </c:pt>
                <c:pt idx="26">
                  <c:v>126.59690531634882</c:v>
                </c:pt>
                <c:pt idx="27">
                  <c:v>127.9203256172941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6A-4E40-9AEB-C4E8FFAA9D0B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A-4E40-9AEB-C4E8FFA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6490868199288E-2"/>
          <c:y val="0.10308371690276787"/>
          <c:w val="0.60532799793468439"/>
          <c:h val="0.7459780851136713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Index'!$AA$13:$BB$13</c:f>
              <c:numCache>
                <c:formatCode>#,##0.00</c:formatCode>
                <c:ptCount val="28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105.33592510161903</c:v>
                </c:pt>
                <c:pt idx="17">
                  <c:v>94.489060742824279</c:v>
                </c:pt>
                <c:pt idx="18">
                  <c:v>96.935420125580947</c:v>
                </c:pt>
                <c:pt idx="19">
                  <c:v>102.37211359692478</c:v>
                </c:pt>
                <c:pt idx="20">
                  <c:v>102.20434080473358</c:v>
                </c:pt>
                <c:pt idx="21">
                  <c:v>102.35963751305408</c:v>
                </c:pt>
                <c:pt idx="22">
                  <c:v>101.09344586819149</c:v>
                </c:pt>
                <c:pt idx="23">
                  <c:v>99.718110300795757</c:v>
                </c:pt>
                <c:pt idx="24">
                  <c:v>105.33845521652985</c:v>
                </c:pt>
                <c:pt idx="25">
                  <c:v>103.71534287855535</c:v>
                </c:pt>
                <c:pt idx="26">
                  <c:v>106.59007688931969</c:v>
                </c:pt>
                <c:pt idx="27">
                  <c:v>107.49725395286833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5F-45F2-9AD1-14C67E4AD5A4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Index'!$AA$39:$BB$39</c:f>
              <c:numCache>
                <c:formatCode>General</c:formatCode>
                <c:ptCount val="28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105.33609959230252</c:v>
                </c:pt>
                <c:pt idx="17">
                  <c:v>94.488624516115522</c:v>
                </c:pt>
                <c:pt idx="18">
                  <c:v>96.935245634897441</c:v>
                </c:pt>
                <c:pt idx="19">
                  <c:v>102.37176461555777</c:v>
                </c:pt>
                <c:pt idx="20">
                  <c:v>102.20277038858202</c:v>
                </c:pt>
                <c:pt idx="21">
                  <c:v>102.37507993854437</c:v>
                </c:pt>
                <c:pt idx="22">
                  <c:v>101.09065401725536</c:v>
                </c:pt>
                <c:pt idx="23">
                  <c:v>105.89935551866047</c:v>
                </c:pt>
                <c:pt idx="24">
                  <c:v>110.67673594237617</c:v>
                </c:pt>
                <c:pt idx="25">
                  <c:v>108.05019832967709</c:v>
                </c:pt>
                <c:pt idx="26">
                  <c:v>109.98775947855204</c:v>
                </c:pt>
                <c:pt idx="27">
                  <c:v>110.00084627981499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85F-45F2-9AD1-14C67E4AD5A4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Index'!$BH$3:$CJ$3</c:f>
              <c:numCache>
                <c:formatCode>General</c:formatCode>
                <c:ptCount val="29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5F-45F2-9AD1-14C67E4A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377803268676535E-2"/>
          <c:w val="0.62182527830572898"/>
          <c:h val="0.7692422956536777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Index'!$AA$14:$BB$14</c:f>
              <c:numCache>
                <c:formatCode>#,##0.00</c:formatCode>
                <c:ptCount val="28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</c:v>
                </c:pt>
                <c:pt idx="23">
                  <c:v>105.23553114327309</c:v>
                </c:pt>
                <c:pt idx="24">
                  <c:v>102.5232436646107</c:v>
                </c:pt>
                <c:pt idx="25">
                  <c:v>104.6597619636692</c:v>
                </c:pt>
                <c:pt idx="26">
                  <c:v>107.97930232170694</c:v>
                </c:pt>
                <c:pt idx="27">
                  <c:v>109.73230427250644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28-418C-84E4-8EEF236BF60C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Index'!$AA$40:$BB$40</c:f>
              <c:numCache>
                <c:formatCode>General</c:formatCode>
                <c:ptCount val="28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104.63888622967413</c:v>
                </c:pt>
                <c:pt idx="23">
                  <c:v>101.79893601017488</c:v>
                </c:pt>
                <c:pt idx="24">
                  <c:v>103.36349090113399</c:v>
                </c:pt>
                <c:pt idx="25">
                  <c:v>105.43313635804164</c:v>
                </c:pt>
                <c:pt idx="26">
                  <c:v>108.1086144883139</c:v>
                </c:pt>
                <c:pt idx="27">
                  <c:v>106.3566243250602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C28-418C-84E4-8EEF236BF60C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28-418C-84E4-8EEF236B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1551820418332E-2"/>
          <c:y val="0.11006300022641394"/>
          <c:w val="0.58899889487498269"/>
          <c:h val="0.7205258265615449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Index'!$AA$15:$BB$15</c:f>
              <c:numCache>
                <c:formatCode>#,##0.00</c:formatCode>
                <c:ptCount val="28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93.812431875531928</c:v>
                </c:pt>
                <c:pt idx="24">
                  <c:v>102.38879604467466</c:v>
                </c:pt>
                <c:pt idx="25">
                  <c:v>101.04312260164544</c:v>
                </c:pt>
                <c:pt idx="26">
                  <c:v>98.279012064563318</c:v>
                </c:pt>
                <c:pt idx="27">
                  <c:v>98.860135240293985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BD-4C60-BCF6-5E887300631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Index'!$AA$41:$BB$41</c:f>
              <c:numCache>
                <c:formatCode>General</c:formatCode>
                <c:ptCount val="28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97.913282218207343</c:v>
                </c:pt>
                <c:pt idx="24">
                  <c:v>102.11351962731246</c:v>
                </c:pt>
                <c:pt idx="25">
                  <c:v>100.95084959610587</c:v>
                </c:pt>
                <c:pt idx="26">
                  <c:v>98.188971675152672</c:v>
                </c:pt>
                <c:pt idx="27">
                  <c:v>103.08372403804518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BD-4C60-BCF6-5E8873006319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D-4C60-BCF6-5E887300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36614702706799E-2"/>
          <c:y val="0.16655379864017184"/>
          <c:w val="0.75447699430598825"/>
          <c:h val="0.6832652583860581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Y-o-Y'!$AD$64:$BI$64</c:f>
              <c:numCache>
                <c:formatCode>#,##0.00</c:formatCode>
                <c:ptCount val="32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  <c:pt idx="28">
                  <c:v>-3.8449145401522555</c:v>
                </c:pt>
                <c:pt idx="29">
                  <c:v>-0.85003391417950125</c:v>
                </c:pt>
                <c:pt idx="30">
                  <c:v>-4.608945377046969</c:v>
                </c:pt>
                <c:pt idx="31">
                  <c:v>10.716937391396424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16-45D6-B762-21A85B70B7AA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Y-o-Y'!$AD$136:$BI$136</c:f>
              <c:numCache>
                <c:formatCode>#,##0.00</c:formatCode>
                <c:ptCount val="32"/>
                <c:pt idx="19">
                  <c:v>8.951356018646937</c:v>
                </c:pt>
                <c:pt idx="20">
                  <c:v>-9.8293743795688471</c:v>
                </c:pt>
                <c:pt idx="21">
                  <c:v>9.8835230215933567</c:v>
                </c:pt>
                <c:pt idx="22">
                  <c:v>-16.588011624714433</c:v>
                </c:pt>
                <c:pt idx="23">
                  <c:v>31.960302081780682</c:v>
                </c:pt>
                <c:pt idx="24">
                  <c:v>-11.22976140498838</c:v>
                </c:pt>
                <c:pt idx="25">
                  <c:v>-2.1511067465888636</c:v>
                </c:pt>
                <c:pt idx="26">
                  <c:v>-5.7318216676394229</c:v>
                </c:pt>
                <c:pt idx="27">
                  <c:v>18.388179342231382</c:v>
                </c:pt>
                <c:pt idx="28">
                  <c:v>-7.4623235644226877</c:v>
                </c:pt>
                <c:pt idx="29">
                  <c:v>-2.1315214075977713</c:v>
                </c:pt>
                <c:pt idx="30">
                  <c:v>-4.8034441363116001</c:v>
                </c:pt>
                <c:pt idx="31">
                  <c:v>16.797640639164545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516-45D6-B762-21A85B70B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40315081517819E-2"/>
          <c:y val="0.1858293262073171"/>
          <c:w val="0.60398243539806573"/>
          <c:h val="0.54350077029096622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Index'!$AA$16:$BB$16</c:f>
              <c:numCache>
                <c:formatCode>#,##0.00</c:formatCode>
                <c:ptCount val="28"/>
                <c:pt idx="0">
                  <c:v>78.628580322212571</c:v>
                </c:pt>
                <c:pt idx="1">
                  <c:v>78.931873698168005</c:v>
                </c:pt>
                <c:pt idx="2">
                  <c:v>80.232871908322736</c:v>
                </c:pt>
                <c:pt idx="3">
                  <c:v>85.576434276497224</c:v>
                </c:pt>
                <c:pt idx="4">
                  <c:v>78.804836119502241</c:v>
                </c:pt>
                <c:pt idx="5">
                  <c:v>78.908022569635676</c:v>
                </c:pt>
                <c:pt idx="6">
                  <c:v>80.77326167214602</c:v>
                </c:pt>
                <c:pt idx="7">
                  <c:v>91.502631203946336</c:v>
                </c:pt>
                <c:pt idx="8">
                  <c:v>83.309364296679732</c:v>
                </c:pt>
                <c:pt idx="9">
                  <c:v>84.557404916364405</c:v>
                </c:pt>
                <c:pt idx="10">
                  <c:v>87.1317097721914</c:v>
                </c:pt>
                <c:pt idx="11">
                  <c:v>97.995797754557728</c:v>
                </c:pt>
                <c:pt idx="12">
                  <c:v>88.641102164692043</c:v>
                </c:pt>
                <c:pt idx="13">
                  <c:v>92.046153954992107</c:v>
                </c:pt>
                <c:pt idx="14">
                  <c:v>88.741256691706965</c:v>
                </c:pt>
                <c:pt idx="15">
                  <c:v>100</c:v>
                </c:pt>
                <c:pt idx="16">
                  <c:v>91.445024664694557</c:v>
                </c:pt>
                <c:pt idx="17">
                  <c:v>89.088209760569029</c:v>
                </c:pt>
                <c:pt idx="18">
                  <c:v>90.344234444465769</c:v>
                </c:pt>
                <c:pt idx="19">
                  <c:v>98.450485158231004</c:v>
                </c:pt>
                <c:pt idx="20">
                  <c:v>89.378769059426702</c:v>
                </c:pt>
                <c:pt idx="21">
                  <c:v>97.95375508731432</c:v>
                </c:pt>
                <c:pt idx="22">
                  <c:v>81.357007936564074</c:v>
                </c:pt>
                <c:pt idx="23">
                  <c:v>99.419689915116251</c:v>
                </c:pt>
                <c:pt idx="24">
                  <c:v>93.625876857431891</c:v>
                </c:pt>
                <c:pt idx="25">
                  <c:v>92.793068215238236</c:v>
                </c:pt>
                <c:pt idx="26">
                  <c:v>87.635625500898968</c:v>
                </c:pt>
                <c:pt idx="27">
                  <c:v>98.345992222106531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B1-4BC0-9A59-DBAAC5C3EB1F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Index'!$AA$42:$BB$42</c:f>
              <c:numCache>
                <c:formatCode>General</c:formatCode>
                <c:ptCount val="28"/>
                <c:pt idx="0">
                  <c:v>78.630408065911496</c:v>
                </c:pt>
                <c:pt idx="1">
                  <c:v>78.933708492007668</c:v>
                </c:pt>
                <c:pt idx="2">
                  <c:v>80.234736944235578</c:v>
                </c:pt>
                <c:pt idx="3">
                  <c:v>85.578423525036172</c:v>
                </c:pt>
                <c:pt idx="4">
                  <c:v>78.80666796031727</c:v>
                </c:pt>
                <c:pt idx="5">
                  <c:v>78.909856809049089</c:v>
                </c:pt>
                <c:pt idx="6">
                  <c:v>80.77513926957252</c:v>
                </c:pt>
                <c:pt idx="7">
                  <c:v>91.504758208617318</c:v>
                </c:pt>
                <c:pt idx="8">
                  <c:v>83.311300846532603</c:v>
                </c:pt>
                <c:pt idx="9">
                  <c:v>84.559370477276218</c:v>
                </c:pt>
                <c:pt idx="10">
                  <c:v>87.133735173551315</c:v>
                </c:pt>
                <c:pt idx="11">
                  <c:v>97.998075694730801</c:v>
                </c:pt>
                <c:pt idx="12">
                  <c:v>88.641646655508936</c:v>
                </c:pt>
                <c:pt idx="13">
                  <c:v>92.047383995925003</c:v>
                </c:pt>
                <c:pt idx="14">
                  <c:v>88.743016308082886</c:v>
                </c:pt>
                <c:pt idx="15">
                  <c:v>100</c:v>
                </c:pt>
                <c:pt idx="16">
                  <c:v>91.432697827475522</c:v>
                </c:pt>
                <c:pt idx="17">
                  <c:v>89.092200903938362</c:v>
                </c:pt>
                <c:pt idx="18">
                  <c:v>90.362303021482688</c:v>
                </c:pt>
                <c:pt idx="19">
                  <c:v>98.450954471584168</c:v>
                </c:pt>
                <c:pt idx="20">
                  <c:v>88.773841576313274</c:v>
                </c:pt>
                <c:pt idx="21">
                  <c:v>97.547824645661009</c:v>
                </c:pt>
                <c:pt idx="22">
                  <c:v>81.366580153782706</c:v>
                </c:pt>
                <c:pt idx="23">
                  <c:v>107.37158496454589</c:v>
                </c:pt>
                <c:pt idx="24">
                  <c:v>95.314012156272995</c:v>
                </c:pt>
                <c:pt idx="25">
                  <c:v>93.263706010334886</c:v>
                </c:pt>
                <c:pt idx="26">
                  <c:v>87.917996701190972</c:v>
                </c:pt>
                <c:pt idx="27">
                  <c:v>104.08451560870304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B1-4BC0-9A59-DBAAC5C3EB1F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B1-4BC0-9A59-DBAAC5C3E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3411720774969E-2"/>
          <c:y val="0.10308373578593112"/>
          <c:w val="0.61178732072161679"/>
          <c:h val="0.6980719793497146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Index'!$AA$17:$BB$17</c:f>
              <c:numCache>
                <c:formatCode>#,##0.00</c:formatCode>
                <c:ptCount val="28"/>
                <c:pt idx="0">
                  <c:v>73.39971778247903</c:v>
                </c:pt>
                <c:pt idx="1">
                  <c:v>78.004752013628405</c:v>
                </c:pt>
                <c:pt idx="2">
                  <c:v>77.00055290724606</c:v>
                </c:pt>
                <c:pt idx="3">
                  <c:v>85.287223573061667</c:v>
                </c:pt>
                <c:pt idx="4">
                  <c:v>76.407832069901133</c:v>
                </c:pt>
                <c:pt idx="5">
                  <c:v>78.749895929620678</c:v>
                </c:pt>
                <c:pt idx="6">
                  <c:v>79.847491530272194</c:v>
                </c:pt>
                <c:pt idx="7">
                  <c:v>90.346324874635215</c:v>
                </c:pt>
                <c:pt idx="8">
                  <c:v>80.092670670085155</c:v>
                </c:pt>
                <c:pt idx="9">
                  <c:v>82.713322929853362</c:v>
                </c:pt>
                <c:pt idx="10">
                  <c:v>85.126688341769267</c:v>
                </c:pt>
                <c:pt idx="11">
                  <c:v>94.841845045075814</c:v>
                </c:pt>
                <c:pt idx="12">
                  <c:v>84.616796852484782</c:v>
                </c:pt>
                <c:pt idx="13">
                  <c:v>87.946408557894088</c:v>
                </c:pt>
                <c:pt idx="14">
                  <c:v>91.78975435120924</c:v>
                </c:pt>
                <c:pt idx="15">
                  <c:v>100</c:v>
                </c:pt>
                <c:pt idx="16">
                  <c:v>89.576417545305304</c:v>
                </c:pt>
                <c:pt idx="17">
                  <c:v>88.985511268420453</c:v>
                </c:pt>
                <c:pt idx="18">
                  <c:v>93.975339055958912</c:v>
                </c:pt>
                <c:pt idx="19">
                  <c:v>101.3311402057498</c:v>
                </c:pt>
                <c:pt idx="20">
                  <c:v>88.193188780465931</c:v>
                </c:pt>
                <c:pt idx="21">
                  <c:v>94.22510796634738</c:v>
                </c:pt>
                <c:pt idx="22">
                  <c:v>89.822984290175967</c:v>
                </c:pt>
                <c:pt idx="23">
                  <c:v>102.04415572771346</c:v>
                </c:pt>
                <c:pt idx="24">
                  <c:v>91.093881088650875</c:v>
                </c:pt>
                <c:pt idx="25">
                  <c:v>95.630976041397602</c:v>
                </c:pt>
                <c:pt idx="26">
                  <c:v>98.633849451255557</c:v>
                </c:pt>
                <c:pt idx="27">
                  <c:v>108.80915733947009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29-456E-8630-6DCE1BC304C7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Index'!$AA$43:$BB$43</c:f>
              <c:numCache>
                <c:formatCode>General</c:formatCode>
                <c:ptCount val="28"/>
                <c:pt idx="0">
                  <c:v>73.396270719706266</c:v>
                </c:pt>
                <c:pt idx="1">
                  <c:v>78.001088685145845</c:v>
                </c:pt>
                <c:pt idx="2">
                  <c:v>76.996936738854316</c:v>
                </c:pt>
                <c:pt idx="3">
                  <c:v>85.283218238678202</c:v>
                </c:pt>
                <c:pt idx="4">
                  <c:v>76.404243737392065</c:v>
                </c:pt>
                <c:pt idx="5">
                  <c:v>78.746197607027355</c:v>
                </c:pt>
                <c:pt idx="6">
                  <c:v>79.843741661418903</c:v>
                </c:pt>
                <c:pt idx="7">
                  <c:v>90.342081950240683</c:v>
                </c:pt>
                <c:pt idx="8">
                  <c:v>80.088909286911232</c:v>
                </c:pt>
                <c:pt idx="9">
                  <c:v>82.709438473279178</c:v>
                </c:pt>
                <c:pt idx="10">
                  <c:v>85.122690546583996</c:v>
                </c:pt>
                <c:pt idx="11">
                  <c:v>94.83739099806813</c:v>
                </c:pt>
                <c:pt idx="12">
                  <c:v>84.613676873979344</c:v>
                </c:pt>
                <c:pt idx="13">
                  <c:v>87.940784066772693</c:v>
                </c:pt>
                <c:pt idx="14">
                  <c:v>91.786937912926533</c:v>
                </c:pt>
                <c:pt idx="15">
                  <c:v>100</c:v>
                </c:pt>
                <c:pt idx="16">
                  <c:v>89.578294606739178</c:v>
                </c:pt>
                <c:pt idx="17">
                  <c:v>88.986775677493043</c:v>
                </c:pt>
                <c:pt idx="18">
                  <c:v>93.996648557492179</c:v>
                </c:pt>
                <c:pt idx="19">
                  <c:v>101.35872175555815</c:v>
                </c:pt>
                <c:pt idx="20">
                  <c:v>88.209326402749454</c:v>
                </c:pt>
                <c:pt idx="21">
                  <c:v>94.081181757052448</c:v>
                </c:pt>
                <c:pt idx="22">
                  <c:v>89.84085984779756</c:v>
                </c:pt>
                <c:pt idx="23">
                  <c:v>103.09660479661869</c:v>
                </c:pt>
                <c:pt idx="24">
                  <c:v>91.120929438259807</c:v>
                </c:pt>
                <c:pt idx="25">
                  <c:v>95.319992574239549</c:v>
                </c:pt>
                <c:pt idx="26">
                  <c:v>98.50371967424833</c:v>
                </c:pt>
                <c:pt idx="27">
                  <c:v>108.58011975536603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29-456E-8630-6DCE1BC304C7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9-456E-8630-6DCE1BC30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25424027025883E-2"/>
          <c:y val="9.8430892825609254E-2"/>
          <c:w val="0.59008663017510576"/>
          <c:h val="0.7529573030217101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Index'!$AA$18:$BB$18</c:f>
              <c:numCache>
                <c:formatCode>#,##0.00</c:formatCode>
                <c:ptCount val="28"/>
                <c:pt idx="0">
                  <c:v>74.240840822907643</c:v>
                </c:pt>
                <c:pt idx="1">
                  <c:v>75.19811292586067</c:v>
                </c:pt>
                <c:pt idx="2">
                  <c:v>75.676748977337212</c:v>
                </c:pt>
                <c:pt idx="3">
                  <c:v>80.907407960347555</c:v>
                </c:pt>
                <c:pt idx="4">
                  <c:v>79.513302081156141</c:v>
                </c:pt>
                <c:pt idx="5">
                  <c:v>79.992535307993194</c:v>
                </c:pt>
                <c:pt idx="6">
                  <c:v>81.400077632796879</c:v>
                </c:pt>
                <c:pt idx="7">
                  <c:v>86.040130184228602</c:v>
                </c:pt>
                <c:pt idx="8">
                  <c:v>84.322056671941709</c:v>
                </c:pt>
                <c:pt idx="9">
                  <c:v>85.651070436833777</c:v>
                </c:pt>
                <c:pt idx="10">
                  <c:v>87.5575527753725</c:v>
                </c:pt>
                <c:pt idx="11">
                  <c:v>92.778955540294405</c:v>
                </c:pt>
                <c:pt idx="12">
                  <c:v>91.616553700994302</c:v>
                </c:pt>
                <c:pt idx="13">
                  <c:v>93.469887432444537</c:v>
                </c:pt>
                <c:pt idx="14">
                  <c:v>95.576722104445963</c:v>
                </c:pt>
                <c:pt idx="15">
                  <c:v>100</c:v>
                </c:pt>
                <c:pt idx="16">
                  <c:v>101.08267892866741</c:v>
                </c:pt>
                <c:pt idx="17">
                  <c:v>96.899764115732594</c:v>
                </c:pt>
                <c:pt idx="18">
                  <c:v>110.16213311038787</c:v>
                </c:pt>
                <c:pt idx="19">
                  <c:v>116.5319040936371</c:v>
                </c:pt>
                <c:pt idx="20">
                  <c:v>104.51046549819354</c:v>
                </c:pt>
                <c:pt idx="21">
                  <c:v>108.23056940670628</c:v>
                </c:pt>
                <c:pt idx="22">
                  <c:v>125.64748738467051</c:v>
                </c:pt>
                <c:pt idx="23">
                  <c:v>130.70675703920455</c:v>
                </c:pt>
                <c:pt idx="24">
                  <c:v>110.73470484607806</c:v>
                </c:pt>
                <c:pt idx="25">
                  <c:v>115.85001940819922</c:v>
                </c:pt>
                <c:pt idx="26">
                  <c:v>137.06112089815176</c:v>
                </c:pt>
                <c:pt idx="27">
                  <c:v>137.60204233973309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8F-460B-B095-FFAD63592506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Index'!$AA$44:$BB$44</c:f>
              <c:numCache>
                <c:formatCode>General</c:formatCode>
                <c:ptCount val="28"/>
                <c:pt idx="0">
                  <c:v>74.205611381536343</c:v>
                </c:pt>
                <c:pt idx="1">
                  <c:v>75.162429230994206</c:v>
                </c:pt>
                <c:pt idx="2">
                  <c:v>75.640838155723159</c:v>
                </c:pt>
                <c:pt idx="3">
                  <c:v>80.869015038693533</c:v>
                </c:pt>
                <c:pt idx="4">
                  <c:v>79.475570703347671</c:v>
                </c:pt>
                <c:pt idx="5">
                  <c:v>79.954576520060044</c:v>
                </c:pt>
                <c:pt idx="6">
                  <c:v>81.361450925033353</c:v>
                </c:pt>
                <c:pt idx="7">
                  <c:v>85.999301636379371</c:v>
                </c:pt>
                <c:pt idx="8">
                  <c:v>84.282043400016121</c:v>
                </c:pt>
                <c:pt idx="9">
                  <c:v>85.610426509166771</c:v>
                </c:pt>
                <c:pt idx="10">
                  <c:v>87.516004166306047</c:v>
                </c:pt>
                <c:pt idx="11">
                  <c:v>92.734929223533058</c:v>
                </c:pt>
                <c:pt idx="12">
                  <c:v>91.579644789580655</c:v>
                </c:pt>
                <c:pt idx="13">
                  <c:v>93.440157101970044</c:v>
                </c:pt>
                <c:pt idx="14">
                  <c:v>95.564794117032605</c:v>
                </c:pt>
                <c:pt idx="15">
                  <c:v>100</c:v>
                </c:pt>
                <c:pt idx="16">
                  <c:v>101.09410300564959</c:v>
                </c:pt>
                <c:pt idx="17">
                  <c:v>96.910487093703097</c:v>
                </c:pt>
                <c:pt idx="18">
                  <c:v>110.17253162781398</c:v>
                </c:pt>
                <c:pt idx="19">
                  <c:v>116.54047375316725</c:v>
                </c:pt>
                <c:pt idx="20">
                  <c:v>104.51578630073209</c:v>
                </c:pt>
                <c:pt idx="21">
                  <c:v>108.17324192927427</c:v>
                </c:pt>
                <c:pt idx="22">
                  <c:v>125.66008792218908</c:v>
                </c:pt>
                <c:pt idx="23">
                  <c:v>120.78100331573496</c:v>
                </c:pt>
                <c:pt idx="24">
                  <c:v>109.45632093688164</c:v>
                </c:pt>
                <c:pt idx="25">
                  <c:v>115.60279231978537</c:v>
                </c:pt>
                <c:pt idx="26">
                  <c:v>136.84044181944603</c:v>
                </c:pt>
                <c:pt idx="27">
                  <c:v>130.66634036571571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8F-460B-B095-FFAD63592506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F-460B-B095-FFAD63592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07233342342597E-2"/>
          <c:y val="0.13565037901412277"/>
          <c:w val="0.6212540777403015"/>
          <c:h val="0.69224071487862948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Index'!$AA$19:$BB$19</c:f>
              <c:numCache>
                <c:formatCode>#,##0.00</c:formatCode>
                <c:ptCount val="28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93.906600444041203</c:v>
                </c:pt>
                <c:pt idx="22">
                  <c:v>92.751791538317889</c:v>
                </c:pt>
                <c:pt idx="23">
                  <c:v>98.3526713208622</c:v>
                </c:pt>
                <c:pt idx="24">
                  <c:v>105.19325972259685</c:v>
                </c:pt>
                <c:pt idx="25">
                  <c:v>100.42010423838636</c:v>
                </c:pt>
                <c:pt idx="26">
                  <c:v>101.6144755064883</c:v>
                </c:pt>
                <c:pt idx="27">
                  <c:v>98.053353074683216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BD-423F-8498-0BF4286A1A46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Index'!$AA$45:$BB$45</c:f>
              <c:numCache>
                <c:formatCode>General</c:formatCode>
                <c:ptCount val="28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93.904902750452251</c:v>
                </c:pt>
                <c:pt idx="22">
                  <c:v>92.751980170938879</c:v>
                </c:pt>
                <c:pt idx="23">
                  <c:v>105.40575819938847</c:v>
                </c:pt>
                <c:pt idx="24">
                  <c:v>105.18388851057567</c:v>
                </c:pt>
                <c:pt idx="25">
                  <c:v>100.40889829992811</c:v>
                </c:pt>
                <c:pt idx="26">
                  <c:v>101.60540696544815</c:v>
                </c:pt>
                <c:pt idx="27">
                  <c:v>105.07443460611003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5BD-423F-8498-0BF4286A1A46}"/>
            </c:ext>
          </c:extLst>
        </c:ser>
        <c:ser>
          <c:idx val="2"/>
          <c:order val="2"/>
          <c:tx>
            <c:v>Tw4 2019 = 100</c:v>
          </c:tx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'Grafik Index'!$BI$3:$CJ$3</c:f>
              <c:numCache>
                <c:formatCode>General</c:formatCode>
                <c:ptCount val="2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D-423F-8498-0BF4286A1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23030657558654E-2"/>
          <c:y val="0.15985524477484081"/>
          <c:w val="0.71702152786222106"/>
          <c:h val="0.61675173438056707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Q-t-Q'!$AD$51:$BE$51</c:f>
              <c:numCache>
                <c:formatCode>#,##0.00</c:formatCode>
                <c:ptCount val="28"/>
                <c:pt idx="0">
                  <c:v>13.610006064353644</c:v>
                </c:pt>
                <c:pt idx="1">
                  <c:v>12.536232491998433</c:v>
                </c:pt>
                <c:pt idx="2">
                  <c:v>4.7734378276123994</c:v>
                </c:pt>
                <c:pt idx="3">
                  <c:v>-21.240105580009658</c:v>
                </c:pt>
                <c:pt idx="4">
                  <c:v>15.372054321357592</c:v>
                </c:pt>
                <c:pt idx="5">
                  <c:v>8.5572944756632197</c:v>
                </c:pt>
                <c:pt idx="6">
                  <c:v>4.2777960113055808</c:v>
                </c:pt>
                <c:pt idx="7">
                  <c:v>-21.543117449456474</c:v>
                </c:pt>
                <c:pt idx="8">
                  <c:v>16.357069882726083</c:v>
                </c:pt>
                <c:pt idx="9">
                  <c:v>9.9819312275304597</c:v>
                </c:pt>
                <c:pt idx="10">
                  <c:v>3.2059664045264751</c:v>
                </c:pt>
                <c:pt idx="11">
                  <c:v>-21.381041587567815</c:v>
                </c:pt>
                <c:pt idx="12">
                  <c:v>14.069853957035852</c:v>
                </c:pt>
                <c:pt idx="13">
                  <c:v>13.753074036476248</c:v>
                </c:pt>
                <c:pt idx="14">
                  <c:v>1.03612575509085</c:v>
                </c:pt>
                <c:pt idx="15">
                  <c:v>-20.482668691706554</c:v>
                </c:pt>
                <c:pt idx="16">
                  <c:v>9.4314835510362922</c:v>
                </c:pt>
                <c:pt idx="17">
                  <c:v>16.238916522742855</c:v>
                </c:pt>
                <c:pt idx="18">
                  <c:v>1.0032997770622805</c:v>
                </c:pt>
                <c:pt idx="19">
                  <c:v>-20.149313066385751</c:v>
                </c:pt>
                <c:pt idx="20">
                  <c:v>12.921523778082456</c:v>
                </c:pt>
                <c:pt idx="21">
                  <c:v>10.759387093476928</c:v>
                </c:pt>
                <c:pt idx="22">
                  <c:v>2.7211067340374515</c:v>
                </c:pt>
                <c:pt idx="23">
                  <c:v>-18.758501310473715</c:v>
                </c:pt>
                <c:pt idx="24">
                  <c:v>12.417867932641141</c:v>
                </c:pt>
                <c:pt idx="25">
                  <c:v>10.073297158766701</c:v>
                </c:pt>
                <c:pt idx="26">
                  <c:v>3.6765079753006988</c:v>
                </c:pt>
                <c:pt idx="27">
                  <c:v>-19.124112047485241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0C-45F3-8B39-14DD66C5E39B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Q-t-Q'!$AD$123:$BE$123</c:f>
              <c:numCache>
                <c:formatCode>#,##0.00</c:formatCode>
                <c:ptCount val="28"/>
                <c:pt idx="19">
                  <c:v>-20.187050811782992</c:v>
                </c:pt>
                <c:pt idx="20">
                  <c:v>12.790762817749743</c:v>
                </c:pt>
                <c:pt idx="21">
                  <c:v>11.006296486349301</c:v>
                </c:pt>
                <c:pt idx="22">
                  <c:v>2.5716934341542506</c:v>
                </c:pt>
                <c:pt idx="23">
                  <c:v>-18.725550465499317</c:v>
                </c:pt>
                <c:pt idx="24">
                  <c:v>12.279970051966709</c:v>
                </c:pt>
                <c:pt idx="25">
                  <c:v>10.258516696663085</c:v>
                </c:pt>
                <c:pt idx="26">
                  <c:v>3.5786676440577834</c:v>
                </c:pt>
                <c:pt idx="27">
                  <c:v>-19.106354774220513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0C-45F3-8B39-14DD66C5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7092817023595E-2"/>
          <c:y val="0.11772112956335837"/>
          <c:w val="0.76632145492005965"/>
          <c:h val="0.7326044997026632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Q-t-Q'!$AD$55:$BE$55</c:f>
              <c:numCache>
                <c:formatCode>#,##0.00</c:formatCode>
                <c:ptCount val="28"/>
                <c:pt idx="0">
                  <c:v>-0.97914681909600931</c:v>
                </c:pt>
                <c:pt idx="1">
                  <c:v>1.9669677695226873</c:v>
                </c:pt>
                <c:pt idx="2">
                  <c:v>0.45604654819940477</c:v>
                </c:pt>
                <c:pt idx="3">
                  <c:v>1.2106032143602492</c:v>
                </c:pt>
                <c:pt idx="4">
                  <c:v>0.68570839348320178</c:v>
                </c:pt>
                <c:pt idx="5">
                  <c:v>1.2596651134210612</c:v>
                </c:pt>
                <c:pt idx="6">
                  <c:v>1.5676359039190897</c:v>
                </c:pt>
                <c:pt idx="7">
                  <c:v>1.8869803335822797</c:v>
                </c:pt>
                <c:pt idx="8">
                  <c:v>-1.040852228303371</c:v>
                </c:pt>
                <c:pt idx="9">
                  <c:v>1.8715125179003551</c:v>
                </c:pt>
                <c:pt idx="10">
                  <c:v>3.3882695104217202</c:v>
                </c:pt>
                <c:pt idx="11">
                  <c:v>3.5397815181208681</c:v>
                </c:pt>
                <c:pt idx="12">
                  <c:v>-9.5091468936782692E-2</c:v>
                </c:pt>
                <c:pt idx="13">
                  <c:v>1.300820378008422</c:v>
                </c:pt>
                <c:pt idx="14">
                  <c:v>6.2639821029086842E-2</c:v>
                </c:pt>
                <c:pt idx="15">
                  <c:v>4.0600965837953726</c:v>
                </c:pt>
                <c:pt idx="16">
                  <c:v>-1.0441732554142202</c:v>
                </c:pt>
                <c:pt idx="17">
                  <c:v>1.3591558469755407</c:v>
                </c:pt>
                <c:pt idx="18">
                  <c:v>1.4994430640047982</c:v>
                </c:pt>
                <c:pt idx="19">
                  <c:v>3.1149755191625945</c:v>
                </c:pt>
                <c:pt idx="20">
                  <c:v>-1.0026369218174374</c:v>
                </c:pt>
                <c:pt idx="21">
                  <c:v>1.9963000966547371</c:v>
                </c:pt>
                <c:pt idx="22">
                  <c:v>1.5700100245383986</c:v>
                </c:pt>
                <c:pt idx="23">
                  <c:v>2.7412727523084075</c:v>
                </c:pt>
                <c:pt idx="24">
                  <c:v>-0.34132749352739866</c:v>
                </c:pt>
                <c:pt idx="25">
                  <c:v>1.6715706558101198</c:v>
                </c:pt>
                <c:pt idx="26">
                  <c:v>1.3171742085904525</c:v>
                </c:pt>
                <c:pt idx="27">
                  <c:v>2.5552381132575022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1F-4CE0-BF20-F19D0F3D3911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Q-t-Q'!$AD$127:$BE$127</c:f>
              <c:numCache>
                <c:formatCode>#,##0.00</c:formatCode>
                <c:ptCount val="28"/>
                <c:pt idx="19">
                  <c:v>3.0019394552660348</c:v>
                </c:pt>
                <c:pt idx="20">
                  <c:v>-1.0026369218174374</c:v>
                </c:pt>
                <c:pt idx="21">
                  <c:v>1.9963000966547371</c:v>
                </c:pt>
                <c:pt idx="22">
                  <c:v>1.5700100245383986</c:v>
                </c:pt>
                <c:pt idx="23">
                  <c:v>2.7412727523084075</c:v>
                </c:pt>
                <c:pt idx="24">
                  <c:v>-0.34132749352739866</c:v>
                </c:pt>
                <c:pt idx="25">
                  <c:v>1.6715706558101198</c:v>
                </c:pt>
                <c:pt idx="26">
                  <c:v>1.3171742085904525</c:v>
                </c:pt>
                <c:pt idx="27">
                  <c:v>2.5552381132575022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1F-4CE0-BF20-F19D0F3D3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26009894825696E-2"/>
          <c:y val="0.14509248430812452"/>
          <c:w val="0.73507477455474102"/>
          <c:h val="0.6664672357977807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Q-t-Q'!$AD$59:$BE$59</c:f>
              <c:numCache>
                <c:formatCode>#,##0.00</c:formatCode>
                <c:ptCount val="28"/>
                <c:pt idx="0">
                  <c:v>0.19075738497388001</c:v>
                </c:pt>
                <c:pt idx="1">
                  <c:v>1.2290393038333125</c:v>
                </c:pt>
                <c:pt idx="2">
                  <c:v>1.4607081494842586</c:v>
                </c:pt>
                <c:pt idx="3">
                  <c:v>1.8630308076602913</c:v>
                </c:pt>
                <c:pt idx="4">
                  <c:v>0.70460263062695261</c:v>
                </c:pt>
                <c:pt idx="5">
                  <c:v>1.4829825829070231</c:v>
                </c:pt>
                <c:pt idx="6">
                  <c:v>1.3797072783206767</c:v>
                </c:pt>
                <c:pt idx="7">
                  <c:v>1.4740747552204394</c:v>
                </c:pt>
                <c:pt idx="8">
                  <c:v>0.76671525944604613</c:v>
                </c:pt>
                <c:pt idx="9">
                  <c:v>1.885130097957942</c:v>
                </c:pt>
                <c:pt idx="10">
                  <c:v>1.6776849355021926</c:v>
                </c:pt>
                <c:pt idx="11">
                  <c:v>1.5087180300108034</c:v>
                </c:pt>
                <c:pt idx="12">
                  <c:v>0.67175731465633171</c:v>
                </c:pt>
                <c:pt idx="13">
                  <c:v>1.561201537933105</c:v>
                </c:pt>
                <c:pt idx="14">
                  <c:v>1.5453245084491027</c:v>
                </c:pt>
                <c:pt idx="15">
                  <c:v>2.4463762164433569</c:v>
                </c:pt>
                <c:pt idx="16">
                  <c:v>-3.5130118238460217</c:v>
                </c:pt>
                <c:pt idx="17">
                  <c:v>-22.262397754678858</c:v>
                </c:pt>
                <c:pt idx="18">
                  <c:v>14.767443486258195</c:v>
                </c:pt>
                <c:pt idx="19">
                  <c:v>5.8550253807106518</c:v>
                </c:pt>
                <c:pt idx="20">
                  <c:v>0.1787741878558306</c:v>
                </c:pt>
                <c:pt idx="21">
                  <c:v>-0.27063259798327272</c:v>
                </c:pt>
                <c:pt idx="22">
                  <c:v>5.1107060028038731</c:v>
                </c:pt>
                <c:pt idx="23">
                  <c:v>2.3922478379184176</c:v>
                </c:pt>
                <c:pt idx="24">
                  <c:v>1.0193445770905802</c:v>
                </c:pt>
                <c:pt idx="25">
                  <c:v>-1.709189847338096</c:v>
                </c:pt>
                <c:pt idx="26">
                  <c:v>4.584738814724683</c:v>
                </c:pt>
                <c:pt idx="27">
                  <c:v>2.270096368752867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7B-4F57-B693-DC5DB3388C0F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Q-t-Q'!$AD$131:$BE$131</c:f>
              <c:numCache>
                <c:formatCode>#,##0.00</c:formatCode>
                <c:ptCount val="28"/>
                <c:pt idx="19">
                  <c:v>5.8983164691352554</c:v>
                </c:pt>
                <c:pt idx="20">
                  <c:v>0.1787741878558306</c:v>
                </c:pt>
                <c:pt idx="21">
                  <c:v>0.25046710218500234</c:v>
                </c:pt>
                <c:pt idx="22">
                  <c:v>4.6238375804140501</c:v>
                </c:pt>
                <c:pt idx="23">
                  <c:v>2.3856116899299522</c:v>
                </c:pt>
                <c:pt idx="24">
                  <c:v>0.91560619303516655</c:v>
                </c:pt>
                <c:pt idx="25">
                  <c:v>-1.1907396717538559</c:v>
                </c:pt>
                <c:pt idx="26">
                  <c:v>4.080633580742326</c:v>
                </c:pt>
                <c:pt idx="27">
                  <c:v>2.2399678875292524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7B-4F57-B693-DC5DB3388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926348493357075E-2"/>
          <c:y val="0.10791698214762702"/>
          <c:w val="0.75119718705388927"/>
          <c:h val="0.74190216441696111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Q-t-Q'!$AD$63:$BE$63</c:f>
              <c:numCache>
                <c:formatCode>#,##0.00</c:formatCode>
                <c:ptCount val="28"/>
                <c:pt idx="0">
                  <c:v>2.249642102392801</c:v>
                </c:pt>
                <c:pt idx="1">
                  <c:v>1.2385441080687429</c:v>
                </c:pt>
                <c:pt idx="2">
                  <c:v>1.5638139431211471</c:v>
                </c:pt>
                <c:pt idx="3">
                  <c:v>1.6167969315024653</c:v>
                </c:pt>
                <c:pt idx="4">
                  <c:v>2.2488041800319611</c:v>
                </c:pt>
                <c:pt idx="5">
                  <c:v>2.5706632359153576</c:v>
                </c:pt>
                <c:pt idx="6">
                  <c:v>2.6204327294341092</c:v>
                </c:pt>
                <c:pt idx="7">
                  <c:v>1.508669834812524</c:v>
                </c:pt>
                <c:pt idx="8">
                  <c:v>1.1187290519108251</c:v>
                </c:pt>
                <c:pt idx="9">
                  <c:v>3.3721519212312812</c:v>
                </c:pt>
                <c:pt idx="10">
                  <c:v>2.41474983183147</c:v>
                </c:pt>
                <c:pt idx="11">
                  <c:v>1.7605966303145779</c:v>
                </c:pt>
                <c:pt idx="12">
                  <c:v>2.4405433327903028</c:v>
                </c:pt>
                <c:pt idx="13">
                  <c:v>2.9776475135274354</c:v>
                </c:pt>
                <c:pt idx="14">
                  <c:v>2.6761279224333414</c:v>
                </c:pt>
                <c:pt idx="15">
                  <c:v>2.0055211803902928</c:v>
                </c:pt>
                <c:pt idx="16">
                  <c:v>-2.2822630015080758</c:v>
                </c:pt>
                <c:pt idx="17">
                  <c:v>-14.107946427889273</c:v>
                </c:pt>
                <c:pt idx="18">
                  <c:v>7.9154000618199518</c:v>
                </c:pt>
                <c:pt idx="19">
                  <c:v>2.6553304429534594</c:v>
                </c:pt>
                <c:pt idx="20">
                  <c:v>3.0199999999999623</c:v>
                </c:pt>
                <c:pt idx="21">
                  <c:v>2.3876933735514618</c:v>
                </c:pt>
                <c:pt idx="22">
                  <c:v>1.1710793948030884</c:v>
                </c:pt>
                <c:pt idx="23">
                  <c:v>0.76211118811685485</c:v>
                </c:pt>
                <c:pt idx="24">
                  <c:v>2.8466570907452362</c:v>
                </c:pt>
                <c:pt idx="25">
                  <c:v>3.560817660108416</c:v>
                </c:pt>
                <c:pt idx="26">
                  <c:v>0.18929410610733602</c:v>
                </c:pt>
                <c:pt idx="27">
                  <c:v>0.81721405056637897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16-416C-B27B-E9F124621522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Q-t-Q'!$AD$135:$BE$135</c:f>
              <c:numCache>
                <c:formatCode>#,##0.00</c:formatCode>
                <c:ptCount val="28"/>
                <c:pt idx="19">
                  <c:v>2.6553304429534594</c:v>
                </c:pt>
                <c:pt idx="20">
                  <c:v>3.0199999999999623</c:v>
                </c:pt>
                <c:pt idx="21">
                  <c:v>2.3876933735514618</c:v>
                </c:pt>
                <c:pt idx="22">
                  <c:v>1.1710793948030884</c:v>
                </c:pt>
                <c:pt idx="23">
                  <c:v>0.76211118811685485</c:v>
                </c:pt>
                <c:pt idx="24">
                  <c:v>2.8466570907452362</c:v>
                </c:pt>
                <c:pt idx="25">
                  <c:v>3.560817660108416</c:v>
                </c:pt>
                <c:pt idx="26">
                  <c:v>0.18929410610733602</c:v>
                </c:pt>
                <c:pt idx="27">
                  <c:v>0.81721405056637897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F16-416C-B27B-E9F12462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40658393252172E-2"/>
          <c:y val="0.10791700382132038"/>
          <c:w val="0.77182529895588248"/>
          <c:h val="0.72914898048248611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Q-t-Q'!$AD$67:$BE$67</c:f>
              <c:numCache>
                <c:formatCode>#,##0.00</c:formatCode>
                <c:ptCount val="28"/>
                <c:pt idx="0">
                  <c:v>1.7958713445592116</c:v>
                </c:pt>
                <c:pt idx="1">
                  <c:v>1.9660585132702368</c:v>
                </c:pt>
                <c:pt idx="2">
                  <c:v>1.9454439391045255</c:v>
                </c:pt>
                <c:pt idx="3">
                  <c:v>1.9746553404818308</c:v>
                </c:pt>
                <c:pt idx="4">
                  <c:v>1.8544818921723967</c:v>
                </c:pt>
                <c:pt idx="5">
                  <c:v>2.5527578902206778</c:v>
                </c:pt>
                <c:pt idx="6">
                  <c:v>2.6972034371694389</c:v>
                </c:pt>
                <c:pt idx="7">
                  <c:v>1.5614222691312554</c:v>
                </c:pt>
                <c:pt idx="8">
                  <c:v>1.3473476941028402</c:v>
                </c:pt>
                <c:pt idx="9">
                  <c:v>3.2948054868450574</c:v>
                </c:pt>
                <c:pt idx="10">
                  <c:v>2.6576568731604588</c:v>
                </c:pt>
                <c:pt idx="11">
                  <c:v>1.4598354398167814</c:v>
                </c:pt>
                <c:pt idx="12">
                  <c:v>2.2316091329392722</c:v>
                </c:pt>
                <c:pt idx="13">
                  <c:v>4.0039172311145945</c:v>
                </c:pt>
                <c:pt idx="14">
                  <c:v>2.6443616634395122</c:v>
                </c:pt>
                <c:pt idx="15">
                  <c:v>1.5271268986147872</c:v>
                </c:pt>
                <c:pt idx="16">
                  <c:v>-1.1959308170999243</c:v>
                </c:pt>
                <c:pt idx="17">
                  <c:v>-15.117098231928377</c:v>
                </c:pt>
                <c:pt idx="18">
                  <c:v>10.928478730749942</c:v>
                </c:pt>
                <c:pt idx="19">
                  <c:v>2.2893442390277303</c:v>
                </c:pt>
                <c:pt idx="20">
                  <c:v>2.5054795775951688</c:v>
                </c:pt>
                <c:pt idx="21">
                  <c:v>2.7666120305419541</c:v>
                </c:pt>
                <c:pt idx="22">
                  <c:v>0.80769520720828936</c:v>
                </c:pt>
                <c:pt idx="23">
                  <c:v>2.6320436370532487</c:v>
                </c:pt>
                <c:pt idx="24">
                  <c:v>-0.47950622231046358</c:v>
                </c:pt>
                <c:pt idx="25">
                  <c:v>4.5798276989019548</c:v>
                </c:pt>
                <c:pt idx="26">
                  <c:v>-0.18477898031846068</c:v>
                </c:pt>
                <c:pt idx="27">
                  <c:v>2.839553679879053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A7-4B6F-99B0-42078812ABE3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Q-t-Q'!$AD$139:$BE$139</c:f>
              <c:numCache>
                <c:formatCode>#,##0.00</c:formatCode>
                <c:ptCount val="28"/>
                <c:pt idx="19">
                  <c:v>2.2970186206938563</c:v>
                </c:pt>
                <c:pt idx="20">
                  <c:v>2.5054795775951688</c:v>
                </c:pt>
                <c:pt idx="21">
                  <c:v>2.7666120305419541</c:v>
                </c:pt>
                <c:pt idx="22">
                  <c:v>0.56885169005442326</c:v>
                </c:pt>
                <c:pt idx="23">
                  <c:v>2.6954364498373797</c:v>
                </c:pt>
                <c:pt idx="24">
                  <c:v>-0.31736643243781509</c:v>
                </c:pt>
                <c:pt idx="25">
                  <c:v>4.4005892397346162</c:v>
                </c:pt>
                <c:pt idx="26">
                  <c:v>-0.42850559565661628</c:v>
                </c:pt>
                <c:pt idx="27">
                  <c:v>2.8707767181477952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A7-4B6F-99B0-42078812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29107833057272E-2"/>
          <c:y val="0.14107570913237139"/>
          <c:w val="0.76719778933001737"/>
          <c:h val="0.67399893813511869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Q-t-Q'!$AD$54:$BE$54</c:f>
              <c:numCache>
                <c:formatCode>#,##0.00</c:formatCode>
                <c:ptCount val="28"/>
                <c:pt idx="0">
                  <c:v>-1.9839645583030272</c:v>
                </c:pt>
                <c:pt idx="1">
                  <c:v>3.2044511041784256</c:v>
                </c:pt>
                <c:pt idx="2">
                  <c:v>-2.1215402985548271</c:v>
                </c:pt>
                <c:pt idx="3">
                  <c:v>4.1737424665529108</c:v>
                </c:pt>
                <c:pt idx="4">
                  <c:v>-3.4490003151370852</c:v>
                </c:pt>
                <c:pt idx="5">
                  <c:v>-0.99167492726642059</c:v>
                </c:pt>
                <c:pt idx="6">
                  <c:v>5.3226430068578141</c:v>
                </c:pt>
                <c:pt idx="7">
                  <c:v>1.5750648226506463</c:v>
                </c:pt>
                <c:pt idx="8">
                  <c:v>-2.4682434308888146</c:v>
                </c:pt>
                <c:pt idx="9">
                  <c:v>3.0888829079732165</c:v>
                </c:pt>
                <c:pt idx="10">
                  <c:v>3.3762155208293891</c:v>
                </c:pt>
                <c:pt idx="11">
                  <c:v>1.4636931624776326</c:v>
                </c:pt>
                <c:pt idx="12">
                  <c:v>-3.7047458262990061</c:v>
                </c:pt>
                <c:pt idx="13">
                  <c:v>1.1886477212278295</c:v>
                </c:pt>
                <c:pt idx="14">
                  <c:v>4.935305332913754</c:v>
                </c:pt>
                <c:pt idx="15">
                  <c:v>3.6754796328048482</c:v>
                </c:pt>
                <c:pt idx="16">
                  <c:v>-5.6631639125581925</c:v>
                </c:pt>
                <c:pt idx="17">
                  <c:v>-7.8882628362828315</c:v>
                </c:pt>
                <c:pt idx="18">
                  <c:v>8.2967174980615077</c:v>
                </c:pt>
                <c:pt idx="19">
                  <c:v>0.9430823750632793</c:v>
                </c:pt>
                <c:pt idx="20">
                  <c:v>-3.4700000000000015</c:v>
                </c:pt>
                <c:pt idx="21">
                  <c:v>2.0045014156476402</c:v>
                </c:pt>
                <c:pt idx="22">
                  <c:v>5.5839013980260574</c:v>
                </c:pt>
                <c:pt idx="23">
                  <c:v>0.93600862820501873</c:v>
                </c:pt>
                <c:pt idx="24">
                  <c:v>-3.2436515544802162</c:v>
                </c:pt>
                <c:pt idx="25">
                  <c:v>1.4069342926038748</c:v>
                </c:pt>
                <c:pt idx="26">
                  <c:v>5.2348376471839142</c:v>
                </c:pt>
                <c:pt idx="27">
                  <c:v>0.79941387116473228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C7-4072-A9A1-758102ED17B1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Q-t-Q'!$AD$126:$BE$126</c:f>
              <c:numCache>
                <c:formatCode>#,##0.00</c:formatCode>
                <c:ptCount val="28"/>
                <c:pt idx="19">
                  <c:v>0.9430823750632793</c:v>
                </c:pt>
                <c:pt idx="20">
                  <c:v>-3.4700000000000015</c:v>
                </c:pt>
                <c:pt idx="21">
                  <c:v>2.1845540332000994</c:v>
                </c:pt>
                <c:pt idx="22">
                  <c:v>5.4887984495702469</c:v>
                </c:pt>
                <c:pt idx="23">
                  <c:v>0.92056982442417279</c:v>
                </c:pt>
                <c:pt idx="24">
                  <c:v>-3.3699562226242228</c:v>
                </c:pt>
                <c:pt idx="25">
                  <c:v>1.5814205722919306</c:v>
                </c:pt>
                <c:pt idx="26">
                  <c:v>5.130974388622521</c:v>
                </c:pt>
                <c:pt idx="27">
                  <c:v>0.7685118655507982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C7-4072-A9A1-758102ED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Y-o-Y'!$AD$66:$BI$66</c:f>
              <c:numCache>
                <c:formatCode>#,##0.00</c:formatCode>
                <c:ptCount val="32"/>
                <c:pt idx="0">
                  <c:v>-4.3409009591302015</c:v>
                </c:pt>
                <c:pt idx="1">
                  <c:v>1.2894144144144086</c:v>
                </c:pt>
                <c:pt idx="2">
                  <c:v>0.63650008338430197</c:v>
                </c:pt>
                <c:pt idx="3">
                  <c:v>6.9118441974519493</c:v>
                </c:pt>
                <c:pt idx="4">
                  <c:v>-1.7230880513125268</c:v>
                </c:pt>
                <c:pt idx="5">
                  <c:v>0.60270824414753399</c:v>
                </c:pt>
                <c:pt idx="6">
                  <c:v>1.7595920911673311</c:v>
                </c:pt>
                <c:pt idx="7">
                  <c:v>5.7003048232502005</c:v>
                </c:pt>
                <c:pt idx="8">
                  <c:v>-1.9968281180051204</c:v>
                </c:pt>
                <c:pt idx="9">
                  <c:v>1.5761164010297419</c:v>
                </c:pt>
                <c:pt idx="10">
                  <c:v>2.2258710005786915</c:v>
                </c:pt>
                <c:pt idx="11">
                  <c:v>5.96339504636149</c:v>
                </c:pt>
                <c:pt idx="12">
                  <c:v>-1.2528723055038822</c:v>
                </c:pt>
                <c:pt idx="13">
                  <c:v>2.0229245224601029</c:v>
                </c:pt>
                <c:pt idx="14">
                  <c:v>2.2540250447227144</c:v>
                </c:pt>
                <c:pt idx="15">
                  <c:v>4.6279866040187985</c:v>
                </c:pt>
                <c:pt idx="16">
                  <c:v>1.0826789286673988</c:v>
                </c:pt>
                <c:pt idx="17">
                  <c:v>-4.138112342557358</c:v>
                </c:pt>
                <c:pt idx="18">
                  <c:v>13.686688626832282</c:v>
                </c:pt>
                <c:pt idx="19">
                  <c:v>5.7821783251658667</c:v>
                </c:pt>
                <c:pt idx="20">
                  <c:v>-10.316006323713667</c:v>
                </c:pt>
                <c:pt idx="21">
                  <c:v>3.559551563357108</c:v>
                </c:pt>
                <c:pt idx="22">
                  <c:v>16.09242016690806</c:v>
                </c:pt>
                <c:pt idx="23">
                  <c:v>4.0265585566745754</c:v>
                </c:pt>
                <c:pt idx="24">
                  <c:v>-15.280045688178175</c:v>
                </c:pt>
                <c:pt idx="25">
                  <c:v>4.6194321547445139</c:v>
                </c:pt>
                <c:pt idx="26">
                  <c:v>18.309104822170891</c:v>
                </c:pt>
                <c:pt idx="27">
                  <c:v>0.39465709753189759</c:v>
                </c:pt>
                <c:pt idx="28">
                  <c:v>-13.51623003929755</c:v>
                </c:pt>
                <c:pt idx="29">
                  <c:v>5.1096161527761303</c:v>
                </c:pt>
                <c:pt idx="30">
                  <c:v>19.566646535487759</c:v>
                </c:pt>
                <c:pt idx="31">
                  <c:v>-1.6875383519127023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03-4F04-9096-EE97756496E9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Y-o-Y'!$AD$138:$BI$138</c:f>
              <c:numCache>
                <c:formatCode>#,##0.00</c:formatCode>
                <c:ptCount val="32"/>
                <c:pt idx="19">
                  <c:v>5.7799725859668243</c:v>
                </c:pt>
                <c:pt idx="20">
                  <c:v>-10.318035498897538</c:v>
                </c:pt>
                <c:pt idx="21">
                  <c:v>3.4994288977727015</c:v>
                </c:pt>
                <c:pt idx="22">
                  <c:v>16.16559297016174</c:v>
                </c:pt>
                <c:pt idx="23">
                  <c:v>-3.8827639604035022</c:v>
                </c:pt>
                <c:pt idx="24">
                  <c:v>-9.3762115464874398</c:v>
                </c:pt>
                <c:pt idx="25">
                  <c:v>5.6154558551699285</c:v>
                </c:pt>
                <c:pt idx="26">
                  <c:v>18.371225360121237</c:v>
                </c:pt>
                <c:pt idx="27">
                  <c:v>-4.5118982163743295</c:v>
                </c:pt>
                <c:pt idx="28">
                  <c:v>-8.9907955371858463</c:v>
                </c:pt>
                <c:pt idx="29">
                  <c:v>5.0187149452556072</c:v>
                </c:pt>
                <c:pt idx="30">
                  <c:v>19.553459768457714</c:v>
                </c:pt>
                <c:pt idx="31">
                  <c:v>-6.4528774339285455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03-4F04-9096-EE9775649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82038292363238E-2"/>
          <c:y val="8.9758866009116464E-2"/>
          <c:w val="0.75937559806688704"/>
          <c:h val="0.7605667632569052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Q-t-Q'!$AD$53:$BE$53</c:f>
              <c:numCache>
                <c:formatCode>#,##0.00</c:formatCode>
                <c:ptCount val="28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-0.36687555498991703</c:v>
                </c:pt>
                <c:pt idx="21">
                  <c:v>1.5012241906150385</c:v>
                </c:pt>
                <c:pt idx="22">
                  <c:v>6.0015705325318951</c:v>
                </c:pt>
                <c:pt idx="23">
                  <c:v>-0.90642416096699074</c:v>
                </c:pt>
                <c:pt idx="24">
                  <c:v>-1.7611797627100398</c:v>
                </c:pt>
                <c:pt idx="25">
                  <c:v>2.0844936908800533</c:v>
                </c:pt>
                <c:pt idx="26">
                  <c:v>5.3098369703437651</c:v>
                </c:pt>
                <c:pt idx="27">
                  <c:v>-0.84984212977032358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7A8-4692-B3EF-DFD380F4F9FA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Q-t-Q'!$AD$125:$BE$125</c:f>
              <c:numCache>
                <c:formatCode>#,##0.00</c:formatCode>
                <c:ptCount val="28"/>
                <c:pt idx="19">
                  <c:v>-0.40704655766436126</c:v>
                </c:pt>
                <c:pt idx="20">
                  <c:v>-0.39999999999997604</c:v>
                </c:pt>
                <c:pt idx="21">
                  <c:v>1.4085436231188</c:v>
                </c:pt>
                <c:pt idx="22">
                  <c:v>6.1898598458161036</c:v>
                </c:pt>
                <c:pt idx="23">
                  <c:v>-0.9110373780448815</c:v>
                </c:pt>
                <c:pt idx="24">
                  <c:v>-1.8666497706620717</c:v>
                </c:pt>
                <c:pt idx="25">
                  <c:v>1.9763921328687077</c:v>
                </c:pt>
                <c:pt idx="26">
                  <c:v>5.4750497471378159</c:v>
                </c:pt>
                <c:pt idx="27">
                  <c:v>-0.86366956656689542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7A8-4692-B3EF-DFD380F4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2623368423337E-2"/>
          <c:y val="0.14460313301450614"/>
          <c:w val="0.73917954559552068"/>
          <c:h val="0.65996606498093779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Q-t-Q'!$AD$52:$BE$52</c:f>
              <c:numCache>
                <c:formatCode>#,##0.00</c:formatCode>
                <c:ptCount val="28"/>
                <c:pt idx="0">
                  <c:v>1.3274615570071677</c:v>
                </c:pt>
                <c:pt idx="1">
                  <c:v>-2.5352817433572259</c:v>
                </c:pt>
                <c:pt idx="2">
                  <c:v>0.55938971095927548</c:v>
                </c:pt>
                <c:pt idx="3">
                  <c:v>2.0555402741484494</c:v>
                </c:pt>
                <c:pt idx="4">
                  <c:v>-1.3236848781598405</c:v>
                </c:pt>
                <c:pt idx="5">
                  <c:v>0.83504477333982297</c:v>
                </c:pt>
                <c:pt idx="6">
                  <c:v>0.28416611430670147</c:v>
                </c:pt>
                <c:pt idx="7">
                  <c:v>0.25578705420792724</c:v>
                </c:pt>
                <c:pt idx="8">
                  <c:v>-0.3200406582264847</c:v>
                </c:pt>
                <c:pt idx="9">
                  <c:v>2.4221913826562824</c:v>
                </c:pt>
                <c:pt idx="10">
                  <c:v>0.31022652984111448</c:v>
                </c:pt>
                <c:pt idx="11">
                  <c:v>-0.16098630644796083</c:v>
                </c:pt>
                <c:pt idx="12">
                  <c:v>-0.24344087051821137</c:v>
                </c:pt>
                <c:pt idx="13">
                  <c:v>-0.61243867858925116</c:v>
                </c:pt>
                <c:pt idx="14">
                  <c:v>3.3841357218073305</c:v>
                </c:pt>
                <c:pt idx="15">
                  <c:v>-1.5215082845517491</c:v>
                </c:pt>
                <c:pt idx="16">
                  <c:v>-0.73117565074830393</c:v>
                </c:pt>
                <c:pt idx="17">
                  <c:v>-3.7467552260036112</c:v>
                </c:pt>
                <c:pt idx="18">
                  <c:v>1.7248132711378077</c:v>
                </c:pt>
                <c:pt idx="19">
                  <c:v>1.6478046989011415</c:v>
                </c:pt>
                <c:pt idx="20">
                  <c:v>-0.8491935599309981</c:v>
                </c:pt>
                <c:pt idx="21">
                  <c:v>-0.30006084406501482</c:v>
                </c:pt>
                <c:pt idx="22">
                  <c:v>2.8325057771031346</c:v>
                </c:pt>
                <c:pt idx="23">
                  <c:v>0.20163602826252153</c:v>
                </c:pt>
                <c:pt idx="24">
                  <c:v>-8.2740371779411348E-2</c:v>
                </c:pt>
                <c:pt idx="25">
                  <c:v>-1.4036554874455784</c:v>
                </c:pt>
                <c:pt idx="26">
                  <c:v>4.0689062696314355</c:v>
                </c:pt>
                <c:pt idx="27">
                  <c:v>9.2484374692960777E-3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4F-452B-A31C-4045E618FE35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4925" cap="rnd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Q-t-Q'!$AD$124:$BE$124</c:f>
              <c:numCache>
                <c:formatCode>#,##0.00</c:formatCode>
                <c:ptCount val="28"/>
                <c:pt idx="19">
                  <c:v>1.6478046989011415</c:v>
                </c:pt>
                <c:pt idx="20">
                  <c:v>-4.7078420932525324E-2</c:v>
                </c:pt>
                <c:pt idx="21">
                  <c:v>-1.3471970531094539</c:v>
                </c:pt>
                <c:pt idx="22">
                  <c:v>2.9614287218317261</c:v>
                </c:pt>
                <c:pt idx="23">
                  <c:v>0.18713483019853347</c:v>
                </c:pt>
                <c:pt idx="24">
                  <c:v>0.84580291118366513</c:v>
                </c:pt>
                <c:pt idx="25">
                  <c:v>-2.4456954395940365</c:v>
                </c:pt>
                <c:pt idx="26">
                  <c:v>4.1726299320901301</c:v>
                </c:pt>
                <c:pt idx="27">
                  <c:v>-5.680148576367209E-2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44F-452B-A31C-4045E618F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82300171796333E-2"/>
          <c:y val="0.18080129049672555"/>
          <c:w val="0.76474466444531775"/>
          <c:h val="0.64606215335574135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Q-t-Q'!$AD$57:$BE$57</c:f>
              <c:numCache>
                <c:formatCode>#,##0.00</c:formatCode>
                <c:ptCount val="28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1.179655007643877</c:v>
                </c:pt>
                <c:pt idx="13">
                  <c:v>2.5306948695830189</c:v>
                </c:pt>
                <c:pt idx="14">
                  <c:v>2.8461781876870011</c:v>
                </c:pt>
                <c:pt idx="15">
                  <c:v>-2.316740024327776</c:v>
                </c:pt>
                <c:pt idx="16">
                  <c:v>-1.3953863325274611</c:v>
                </c:pt>
                <c:pt idx="17">
                  <c:v>-6.7130454913112718</c:v>
                </c:pt>
                <c:pt idx="18">
                  <c:v>5.6728626326631479</c:v>
                </c:pt>
                <c:pt idx="19">
                  <c:v>-0.86858656111883459</c:v>
                </c:pt>
                <c:pt idx="20">
                  <c:v>-0.25352477642268628</c:v>
                </c:pt>
                <c:pt idx="21">
                  <c:v>-1.4592365084932302</c:v>
                </c:pt>
                <c:pt idx="22">
                  <c:v>4.2397728579029295</c:v>
                </c:pt>
                <c:pt idx="23">
                  <c:v>-0.36034236172121742</c:v>
                </c:pt>
                <c:pt idx="24">
                  <c:v>-0.38020206938967877</c:v>
                </c:pt>
                <c:pt idx="25">
                  <c:v>1.3531068668915931</c:v>
                </c:pt>
                <c:pt idx="26">
                  <c:v>3.4473820067016181</c:v>
                </c:pt>
                <c:pt idx="27">
                  <c:v>-0.4224368198391209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948-4682-96D5-C03D9C092D93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Q-t-Q'!$AD$129:$BE$129</c:f>
              <c:numCache>
                <c:formatCode>#,##0.00</c:formatCode>
                <c:ptCount val="28"/>
                <c:pt idx="19">
                  <c:v>-0.91221699039041748</c:v>
                </c:pt>
                <c:pt idx="20">
                  <c:v>-0.25352477642268628</c:v>
                </c:pt>
                <c:pt idx="21">
                  <c:v>-1.0139040283798462</c:v>
                </c:pt>
                <c:pt idx="22">
                  <c:v>3.8496698731887089</c:v>
                </c:pt>
                <c:pt idx="23">
                  <c:v>-0.36752056527697924</c:v>
                </c:pt>
                <c:pt idx="24">
                  <c:v>-0.50621570374295966</c:v>
                </c:pt>
                <c:pt idx="25">
                  <c:v>1.8137922838276241</c:v>
                </c:pt>
                <c:pt idx="26">
                  <c:v>3.0567074037165778</c:v>
                </c:pt>
                <c:pt idx="27">
                  <c:v>-0.45231421457888543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948-4682-96D5-C03D9C09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5905697029736E-2"/>
          <c:y val="8.4674818090163403E-2"/>
          <c:w val="0.74762971023673896"/>
          <c:h val="0.7656508111758582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Q-t-Q'!$AD$56:$BE$56</c:f>
              <c:numCache>
                <c:formatCode>#,##0.00</c:formatCode>
                <c:ptCount val="28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-5.9999999999999893</c:v>
                </c:pt>
                <c:pt idx="21">
                  <c:v>2.8693243725105808</c:v>
                </c:pt>
                <c:pt idx="22">
                  <c:v>4.67948191202436</c:v>
                </c:pt>
                <c:pt idx="23">
                  <c:v>4.9208450267873802</c:v>
                </c:pt>
                <c:pt idx="24">
                  <c:v>-3.9902956817712298</c:v>
                </c:pt>
                <c:pt idx="25">
                  <c:v>1.7304974855575299</c:v>
                </c:pt>
                <c:pt idx="26">
                  <c:v>4.6035369397249504</c:v>
                </c:pt>
                <c:pt idx="27">
                  <c:v>5.0294482936393097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319-4A3B-9551-39FAA376B300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Q-t-Q'!$AD$128:$BE$128</c:f>
              <c:numCache>
                <c:formatCode>#,##0.00</c:formatCode>
                <c:ptCount val="28"/>
                <c:pt idx="19">
                  <c:v>3.4835258010198467</c:v>
                </c:pt>
                <c:pt idx="20">
                  <c:v>-5.9999999999999893</c:v>
                </c:pt>
                <c:pt idx="21">
                  <c:v>2.8693243725105808</c:v>
                </c:pt>
                <c:pt idx="22">
                  <c:v>8.214497478115927</c:v>
                </c:pt>
                <c:pt idx="23">
                  <c:v>3.3498651994915614</c:v>
                </c:pt>
                <c:pt idx="24">
                  <c:v>-6.6184151882207196</c:v>
                </c:pt>
                <c:pt idx="25">
                  <c:v>1.743057973701613</c:v>
                </c:pt>
                <c:pt idx="26">
                  <c:v>8.0338520233307307</c:v>
                </c:pt>
                <c:pt idx="27">
                  <c:v>3.4638454167302317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319-4A3B-9551-39FAA376B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552160927897682E-2"/>
          <c:y val="0.11443079087993856"/>
          <c:w val="0.76154720814037169"/>
          <c:h val="0.69829480465065386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Q-t-Q'!$AD$62:$BE$62</c:f>
              <c:numCache>
                <c:formatCode>#,##0.00</c:formatCode>
                <c:ptCount val="28"/>
                <c:pt idx="0">
                  <c:v>2.144158225108558</c:v>
                </c:pt>
                <c:pt idx="1">
                  <c:v>0.9713301408833539</c:v>
                </c:pt>
                <c:pt idx="2">
                  <c:v>0.4481915492473687</c:v>
                </c:pt>
                <c:pt idx="3">
                  <c:v>0.41453481407963444</c:v>
                </c:pt>
                <c:pt idx="4">
                  <c:v>1.755387510206988</c:v>
                </c:pt>
                <c:pt idx="5">
                  <c:v>1.0238145745642804</c:v>
                </c:pt>
                <c:pt idx="6">
                  <c:v>0.29148799787807789</c:v>
                </c:pt>
                <c:pt idx="7">
                  <c:v>0.45634740255268441</c:v>
                </c:pt>
                <c:pt idx="8">
                  <c:v>1.2778093912614157</c:v>
                </c:pt>
                <c:pt idx="9">
                  <c:v>0.9011472839670055</c:v>
                </c:pt>
                <c:pt idx="10">
                  <c:v>1.0322433480483622</c:v>
                </c:pt>
                <c:pt idx="11">
                  <c:v>0.88609931696510602</c:v>
                </c:pt>
                <c:pt idx="12">
                  <c:v>2.4959355479934442</c:v>
                </c:pt>
                <c:pt idx="13">
                  <c:v>1.2052479145126724</c:v>
                </c:pt>
                <c:pt idx="14">
                  <c:v>1.2851865341589201</c:v>
                </c:pt>
                <c:pt idx="15">
                  <c:v>0.77997158272209455</c:v>
                </c:pt>
                <c:pt idx="16">
                  <c:v>0.48860481567911718</c:v>
                </c:pt>
                <c:pt idx="17">
                  <c:v>-0.25771378304780618</c:v>
                </c:pt>
                <c:pt idx="18">
                  <c:v>0.94296793015934077</c:v>
                </c:pt>
                <c:pt idx="19">
                  <c:v>7.3115584064489175E-2</c:v>
                </c:pt>
                <c:pt idx="20">
                  <c:v>0.57918003376824201</c:v>
                </c:pt>
                <c:pt idx="21">
                  <c:v>0.89384014308040372</c:v>
                </c:pt>
                <c:pt idx="22">
                  <c:v>0.82062935162118267</c:v>
                </c:pt>
                <c:pt idx="23">
                  <c:v>0.21620470734159358</c:v>
                </c:pt>
                <c:pt idx="24">
                  <c:v>1.2273749329487256</c:v>
                </c:pt>
                <c:pt idx="25">
                  <c:v>1.3709631305254937</c:v>
                </c:pt>
                <c:pt idx="26">
                  <c:v>1.4369488639697532</c:v>
                </c:pt>
                <c:pt idx="27">
                  <c:v>0.6891418610117731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6F-4EB2-8B02-C45C85E6F58B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Q-t-Q'!$AD$134:$BE$134</c:f>
              <c:numCache>
                <c:formatCode>#,##0.00</c:formatCode>
                <c:ptCount val="28"/>
                <c:pt idx="19">
                  <c:v>7.5575108139992131E-2</c:v>
                </c:pt>
                <c:pt idx="20">
                  <c:v>0.57918003376824201</c:v>
                </c:pt>
                <c:pt idx="21">
                  <c:v>0.89384014308040372</c:v>
                </c:pt>
                <c:pt idx="22">
                  <c:v>0.82062935162118267</c:v>
                </c:pt>
                <c:pt idx="23">
                  <c:v>0.21620470734159358</c:v>
                </c:pt>
                <c:pt idx="24">
                  <c:v>1.2273749329487256</c:v>
                </c:pt>
                <c:pt idx="25">
                  <c:v>1.3709631305254937</c:v>
                </c:pt>
                <c:pt idx="26">
                  <c:v>1.4369488639697532</c:v>
                </c:pt>
                <c:pt idx="27">
                  <c:v>0.6891418610117731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6F-4EB2-8B02-C45C85E6F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7912996265442E-2"/>
          <c:y val="0.12477667534248651"/>
          <c:w val="0.75143362439949379"/>
          <c:h val="0.70938190961765824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Q-t-Q'!$AD$58:$BE$58</c:f>
              <c:numCache>
                <c:formatCode>#,##0.00</c:formatCode>
                <c:ptCount val="28"/>
                <c:pt idx="0">
                  <c:v>-1.1855585843100793</c:v>
                </c:pt>
                <c:pt idx="1">
                  <c:v>2.3109285964978956</c:v>
                </c:pt>
                <c:pt idx="2">
                  <c:v>5.3026371707906454</c:v>
                </c:pt>
                <c:pt idx="3">
                  <c:v>1.1087548787497241</c:v>
                </c:pt>
                <c:pt idx="4">
                  <c:v>-0.79687161706656218</c:v>
                </c:pt>
                <c:pt idx="5">
                  <c:v>3.0136688749941878</c:v>
                </c:pt>
                <c:pt idx="6">
                  <c:v>5.3780834214418434</c:v>
                </c:pt>
                <c:pt idx="7">
                  <c:v>0.48423381575674834</c:v>
                </c:pt>
                <c:pt idx="8">
                  <c:v>-0.55311381362160394</c:v>
                </c:pt>
                <c:pt idx="9">
                  <c:v>3.2395002774753072</c:v>
                </c:pt>
                <c:pt idx="10">
                  <c:v>2.480983009394889</c:v>
                </c:pt>
                <c:pt idx="11">
                  <c:v>0.24793209670702851</c:v>
                </c:pt>
                <c:pt idx="12">
                  <c:v>-0.59514765865135222</c:v>
                </c:pt>
                <c:pt idx="13">
                  <c:v>3.6553017113906203</c:v>
                </c:pt>
                <c:pt idx="14">
                  <c:v>3.2533072280011073</c:v>
                </c:pt>
                <c:pt idx="15">
                  <c:v>1.0912504763763742</c:v>
                </c:pt>
                <c:pt idx="16">
                  <c:v>-6.3694959655679426</c:v>
                </c:pt>
                <c:pt idx="17">
                  <c:v>-29.191332768516425</c:v>
                </c:pt>
                <c:pt idx="18">
                  <c:v>24.279358050903561</c:v>
                </c:pt>
                <c:pt idx="19">
                  <c:v>5.083502583903301</c:v>
                </c:pt>
                <c:pt idx="20">
                  <c:v>-0.91061551604233959</c:v>
                </c:pt>
                <c:pt idx="21">
                  <c:v>-1.8648705780543826</c:v>
                </c:pt>
                <c:pt idx="22">
                  <c:v>8.1216216814328099</c:v>
                </c:pt>
                <c:pt idx="23">
                  <c:v>5.5929017619798831</c:v>
                </c:pt>
                <c:pt idx="24">
                  <c:v>-2.1637755101799843</c:v>
                </c:pt>
                <c:pt idx="25">
                  <c:v>-3.5754356358237525</c:v>
                </c:pt>
                <c:pt idx="26">
                  <c:v>7.2289988820171498</c:v>
                </c:pt>
                <c:pt idx="27">
                  <c:v>6.5924572159507688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10-448E-9EF8-742D6AD1DB2B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Q-t-Q'!$AD$130:$BE$130</c:f>
              <c:numCache>
                <c:formatCode>#,##0.00</c:formatCode>
                <c:ptCount val="28"/>
                <c:pt idx="19">
                  <c:v>5.0586692442119237</c:v>
                </c:pt>
                <c:pt idx="20">
                  <c:v>-0.91061551604233959</c:v>
                </c:pt>
                <c:pt idx="21">
                  <c:v>-0.85538292075402356</c:v>
                </c:pt>
                <c:pt idx="22">
                  <c:v>7.0689804950480424</c:v>
                </c:pt>
                <c:pt idx="23">
                  <c:v>5.5834059933000235</c:v>
                </c:pt>
                <c:pt idx="24">
                  <c:v>-2.2152042443063529</c:v>
                </c:pt>
                <c:pt idx="25">
                  <c:v>-2.60500585273383</c:v>
                </c:pt>
                <c:pt idx="26">
                  <c:v>6.1547985186512308</c:v>
                </c:pt>
                <c:pt idx="27">
                  <c:v>6.5374135651166991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10-448E-9EF8-742D6AD1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558258935654278E-2"/>
          <c:y val="0.10536641972442379"/>
          <c:w val="0.78202412777232311"/>
          <c:h val="0.708743852134302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Q-t-Q'!$AD$61:$BE$61</c:f>
              <c:numCache>
                <c:formatCode>#,##0.00</c:formatCode>
                <c:ptCount val="28"/>
                <c:pt idx="0">
                  <c:v>0.17062413831001896</c:v>
                </c:pt>
                <c:pt idx="1">
                  <c:v>2.0187996919223119</c:v>
                </c:pt>
                <c:pt idx="2">
                  <c:v>2.8044010899437852</c:v>
                </c:pt>
                <c:pt idx="3">
                  <c:v>-0.80996987989244584</c:v>
                </c:pt>
                <c:pt idx="4">
                  <c:v>1.9017426027099698</c:v>
                </c:pt>
                <c:pt idx="5">
                  <c:v>1.9411595925645102</c:v>
                </c:pt>
                <c:pt idx="6">
                  <c:v>3.0069269996170123</c:v>
                </c:pt>
                <c:pt idx="7">
                  <c:v>-2.9648214724860407</c:v>
                </c:pt>
                <c:pt idx="8">
                  <c:v>2.3574549824757307</c:v>
                </c:pt>
                <c:pt idx="9">
                  <c:v>0.76372404143936223</c:v>
                </c:pt>
                <c:pt idx="10">
                  <c:v>3.0259890068636439</c:v>
                </c:pt>
                <c:pt idx="11">
                  <c:v>-2.678448052304782E-2</c:v>
                </c:pt>
                <c:pt idx="12">
                  <c:v>3.3204613466452293</c:v>
                </c:pt>
                <c:pt idx="13">
                  <c:v>-1.8045159629201095</c:v>
                </c:pt>
                <c:pt idx="14">
                  <c:v>4.6662293466607183</c:v>
                </c:pt>
                <c:pt idx="15">
                  <c:v>2.1848360414590151</c:v>
                </c:pt>
                <c:pt idx="16">
                  <c:v>5.3360995923025154</c:v>
                </c:pt>
                <c:pt idx="17">
                  <c:v>-10.297965387147942</c:v>
                </c:pt>
                <c:pt idx="18">
                  <c:v>2.5893287486311478</c:v>
                </c:pt>
                <c:pt idx="19">
                  <c:v>5.6084027487140746</c:v>
                </c:pt>
                <c:pt idx="20">
                  <c:v>5.4548484283684751</c:v>
                </c:pt>
                <c:pt idx="21">
                  <c:v>2.2993769441105671</c:v>
                </c:pt>
                <c:pt idx="22">
                  <c:v>-6.8330420242167342</c:v>
                </c:pt>
                <c:pt idx="23">
                  <c:v>5.2945670505816178</c:v>
                </c:pt>
                <c:pt idx="24">
                  <c:v>4.5228008545070333</c:v>
                </c:pt>
                <c:pt idx="25">
                  <c:v>1.4647437828282508</c:v>
                </c:pt>
                <c:pt idx="26">
                  <c:v>-7.1239917084523281</c:v>
                </c:pt>
                <c:pt idx="27">
                  <c:v>5.9460223997802029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42-48DE-A8DD-14727BBFCF2A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Q-t-Q'!$AD$133:$BE$133</c:f>
              <c:numCache>
                <c:formatCode>#,##0.00</c:formatCode>
                <c:ptCount val="28"/>
                <c:pt idx="19">
                  <c:v>5.6247541392375329</c:v>
                </c:pt>
                <c:pt idx="20">
                  <c:v>5.4548484283684751</c:v>
                </c:pt>
                <c:pt idx="21">
                  <c:v>2.2993769441105671</c:v>
                </c:pt>
                <c:pt idx="22">
                  <c:v>-6.8330420242167342</c:v>
                </c:pt>
                <c:pt idx="23">
                  <c:v>5.2945670505816178</c:v>
                </c:pt>
                <c:pt idx="24">
                  <c:v>4.5228008545070333</c:v>
                </c:pt>
                <c:pt idx="25">
                  <c:v>1.4647437828282508</c:v>
                </c:pt>
                <c:pt idx="26">
                  <c:v>-7.1239917084523281</c:v>
                </c:pt>
                <c:pt idx="27">
                  <c:v>5.9460223997802029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42-48DE-A8DD-14727BBFC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63908825296182E-2"/>
          <c:y val="0.12322081183459002"/>
          <c:w val="0.76227149451444298"/>
          <c:h val="0.72404761680015961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Q-t-Q'!$AD$60:$BE$60</c:f>
              <c:numCache>
                <c:formatCode>#,##0.00</c:formatCode>
                <c:ptCount val="28"/>
                <c:pt idx="0">
                  <c:v>0.6979484017046057</c:v>
                </c:pt>
                <c:pt idx="1">
                  <c:v>3.9584005528068538</c:v>
                </c:pt>
                <c:pt idx="2">
                  <c:v>2.8444819582190308</c:v>
                </c:pt>
                <c:pt idx="3">
                  <c:v>1.8161735538320618</c:v>
                </c:pt>
                <c:pt idx="4">
                  <c:v>1.4936739896352125</c:v>
                </c:pt>
                <c:pt idx="5">
                  <c:v>4.5019420969683406</c:v>
                </c:pt>
                <c:pt idx="6">
                  <c:v>0.76759750530811233</c:v>
                </c:pt>
                <c:pt idx="7">
                  <c:v>1.3028947455254192</c:v>
                </c:pt>
                <c:pt idx="8">
                  <c:v>1.0166413068598734</c:v>
                </c:pt>
                <c:pt idx="9">
                  <c:v>1.9355863993041214</c:v>
                </c:pt>
                <c:pt idx="10">
                  <c:v>3.6692542268462249</c:v>
                </c:pt>
                <c:pt idx="11">
                  <c:v>0.31595037203537291</c:v>
                </c:pt>
                <c:pt idx="12">
                  <c:v>2.8797151860003098</c:v>
                </c:pt>
                <c:pt idx="13">
                  <c:v>2.4342617002030877</c:v>
                </c:pt>
                <c:pt idx="14">
                  <c:v>3.3345794598041705</c:v>
                </c:pt>
                <c:pt idx="15">
                  <c:v>0.81066702134734314</c:v>
                </c:pt>
                <c:pt idx="16">
                  <c:v>2.9170322384869576</c:v>
                </c:pt>
                <c:pt idx="17">
                  <c:v>3.392903957351709</c:v>
                </c:pt>
                <c:pt idx="18">
                  <c:v>3.2102697883873996</c:v>
                </c:pt>
                <c:pt idx="19">
                  <c:v>0.99157569113870125</c:v>
                </c:pt>
                <c:pt idx="20">
                  <c:v>0.70499405531205428</c:v>
                </c:pt>
                <c:pt idx="21">
                  <c:v>1.2232058207731851</c:v>
                </c:pt>
                <c:pt idx="22">
                  <c:v>4.5932473323751415</c:v>
                </c:pt>
                <c:pt idx="23">
                  <c:v>1.5615682288671269</c:v>
                </c:pt>
                <c:pt idx="24">
                  <c:v>1.0775089530347945</c:v>
                </c:pt>
                <c:pt idx="25">
                  <c:v>1.6433178933110466</c:v>
                </c:pt>
                <c:pt idx="26">
                  <c:v>4.689827681395216</c:v>
                </c:pt>
                <c:pt idx="27">
                  <c:v>1.6721505014661113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BF5-4A6F-8FC1-8D104CADF6FA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Q-t-Q'!$AD$132:$BE$132</c:f>
              <c:numCache>
                <c:formatCode>#,##0.00</c:formatCode>
                <c:ptCount val="28"/>
                <c:pt idx="19">
                  <c:v>1.0880596620082674</c:v>
                </c:pt>
                <c:pt idx="20">
                  <c:v>0.70499405531205428</c:v>
                </c:pt>
                <c:pt idx="21">
                  <c:v>1.0779241672810953</c:v>
                </c:pt>
                <c:pt idx="22">
                  <c:v>4.7489696317266139</c:v>
                </c:pt>
                <c:pt idx="23">
                  <c:v>1.561567065535844</c:v>
                </c:pt>
                <c:pt idx="24">
                  <c:v>1.0732673200340463</c:v>
                </c:pt>
                <c:pt idx="25">
                  <c:v>1.4737919847950196</c:v>
                </c:pt>
                <c:pt idx="26">
                  <c:v>4.8376614351560452</c:v>
                </c:pt>
                <c:pt idx="27">
                  <c:v>1.7030035105343775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BF5-4A6F-8FC1-8D104CADF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6986295207265E-2"/>
          <c:y val="0.138675864315248"/>
          <c:w val="0.76834576385377584"/>
          <c:h val="0.71097917359891505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Q-t-Q'!$AD$65:$BE$65</c:f>
              <c:numCache>
                <c:formatCode>#,##0.00</c:formatCode>
                <c:ptCount val="28"/>
                <c:pt idx="0">
                  <c:v>-11.246244153269522</c:v>
                </c:pt>
                <c:pt idx="1">
                  <c:v>6.2739127210222581</c:v>
                </c:pt>
                <c:pt idx="2">
                  <c:v>-1.2873563218390844</c:v>
                </c:pt>
                <c:pt idx="3">
                  <c:v>10.76183267904274</c:v>
                </c:pt>
                <c:pt idx="4">
                  <c:v>-10.411162576483653</c:v>
                </c:pt>
                <c:pt idx="5">
                  <c:v>3.0652143847988329</c:v>
                </c:pt>
                <c:pt idx="6">
                  <c:v>1.3937740332158028</c:v>
                </c:pt>
                <c:pt idx="7">
                  <c:v>13.148607605766353</c:v>
                </c:pt>
                <c:pt idx="8">
                  <c:v>-11.349276485543875</c:v>
                </c:pt>
                <c:pt idx="9">
                  <c:v>3.2720250652685801</c:v>
                </c:pt>
                <c:pt idx="10">
                  <c:v>2.9177468954579417</c:v>
                </c:pt>
                <c:pt idx="11">
                  <c:v>11.412586220083938</c:v>
                </c:pt>
                <c:pt idx="12">
                  <c:v>-10.780256622935813</c:v>
                </c:pt>
                <c:pt idx="13">
                  <c:v>3.9321151328154911</c:v>
                </c:pt>
                <c:pt idx="14">
                  <c:v>4.3735723839276828</c:v>
                </c:pt>
                <c:pt idx="15">
                  <c:v>8.9479639192940059</c:v>
                </c:pt>
                <c:pt idx="16">
                  <c:v>-10.421705393260822</c:v>
                </c:pt>
                <c:pt idx="17">
                  <c:v>-0.66033734158814239</c:v>
                </c:pt>
                <c:pt idx="18">
                  <c:v>5.6299071877331253</c:v>
                </c:pt>
                <c:pt idx="19">
                  <c:v>7.8322720129357011</c:v>
                </c:pt>
                <c:pt idx="20">
                  <c:v>-10.99648384724256</c:v>
                </c:pt>
                <c:pt idx="21">
                  <c:v>4.5002069326058969</c:v>
                </c:pt>
                <c:pt idx="22">
                  <c:v>8.9348922687950143</c:v>
                </c:pt>
                <c:pt idx="23">
                  <c:v>3.7859447848278496</c:v>
                </c:pt>
                <c:pt idx="24">
                  <c:v>-9.2737109065504093</c:v>
                </c:pt>
                <c:pt idx="25">
                  <c:v>3.978217849306303</c:v>
                </c:pt>
                <c:pt idx="26">
                  <c:v>8.7992769580326389</c:v>
                </c:pt>
                <c:pt idx="27">
                  <c:v>4.1211956823989739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D5-4836-BB6F-1D3866F491E4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Q-t-Q'!$AD$137:$BE$137</c:f>
              <c:numCache>
                <c:formatCode>#,##0.00</c:formatCode>
                <c:ptCount val="28"/>
                <c:pt idx="19">
                  <c:v>7.821620412579712</c:v>
                </c:pt>
                <c:pt idx="20">
                  <c:v>-10.99648384724256</c:v>
                </c:pt>
                <c:pt idx="21">
                  <c:v>4.5002069326058969</c:v>
                </c:pt>
                <c:pt idx="22">
                  <c:v>8.9348922687950143</c:v>
                </c:pt>
                <c:pt idx="23">
                  <c:v>3.7859447848278496</c:v>
                </c:pt>
                <c:pt idx="24">
                  <c:v>-9.2737109065504093</c:v>
                </c:pt>
                <c:pt idx="25">
                  <c:v>3.978217849306303</c:v>
                </c:pt>
                <c:pt idx="26">
                  <c:v>8.7992769580326389</c:v>
                </c:pt>
                <c:pt idx="27">
                  <c:v>4.1211956823989739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D5-4836-BB6F-1D3866F4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36614702706799E-2"/>
          <c:y val="0.16655379864017184"/>
          <c:w val="0.75447699430598825"/>
          <c:h val="0.68326525838605812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Q-t-Q'!$AD$64:$BE$64</c:f>
              <c:numCache>
                <c:formatCode>#,##0.00</c:formatCode>
                <c:ptCount val="28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-9.5475640443876042</c:v>
                </c:pt>
                <c:pt idx="13">
                  <c:v>3.8421413285020605</c:v>
                </c:pt>
                <c:pt idx="14">
                  <c:v>-3.5898550772376066</c:v>
                </c:pt>
                <c:pt idx="15">
                  <c:v>12.68492345677887</c:v>
                </c:pt>
                <c:pt idx="16">
                  <c:v>-8.5673021725244869</c:v>
                </c:pt>
                <c:pt idx="17">
                  <c:v>-2.5598029798414559</c:v>
                </c:pt>
                <c:pt idx="18">
                  <c:v>1.4256041546372655</c:v>
                </c:pt>
                <c:pt idx="19">
                  <c:v>8.951356018646937</c:v>
                </c:pt>
                <c:pt idx="20">
                  <c:v>-6.0456476568121573</c:v>
                </c:pt>
                <c:pt idx="21">
                  <c:v>1.684980876940424</c:v>
                </c:pt>
                <c:pt idx="22">
                  <c:v>0.95528755213062677</c:v>
                </c:pt>
                <c:pt idx="23">
                  <c:v>13.779613000349435</c:v>
                </c:pt>
                <c:pt idx="24">
                  <c:v>-10.532729974780546</c:v>
                </c:pt>
                <c:pt idx="25">
                  <c:v>3.3882577662989481</c:v>
                </c:pt>
                <c:pt idx="26">
                  <c:v>-0.71469678363824585</c:v>
                </c:pt>
                <c:pt idx="27">
                  <c:v>13.756559593484704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1FC-4390-91E8-7236A3624420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Q-t-Q'!$AD$136:$BE$136</c:f>
              <c:numCache>
                <c:formatCode>#,##0.00</c:formatCode>
                <c:ptCount val="28"/>
                <c:pt idx="19">
                  <c:v>8.8597961646774905</c:v>
                </c:pt>
                <c:pt idx="20">
                  <c:v>-6.1343095677620703</c:v>
                </c:pt>
                <c:pt idx="21">
                  <c:v>1.350985106040973</c:v>
                </c:pt>
                <c:pt idx="22">
                  <c:v>1.4280884164099541</c:v>
                </c:pt>
                <c:pt idx="23">
                  <c:v>13.880198439772565</c:v>
                </c:pt>
                <c:pt idx="24">
                  <c:v>-10.740860087022892</c:v>
                </c:pt>
                <c:pt idx="25">
                  <c:v>3.0070854551749338</c:v>
                </c:pt>
                <c:pt idx="26">
                  <c:v>-0.30076992067273728</c:v>
                </c:pt>
                <c:pt idx="27">
                  <c:v>13.900703278484217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1FC-4390-91E8-7236A362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040184277320537E-2"/>
          <c:y val="0.21304515678008995"/>
          <c:w val="0.69530873052573894"/>
          <c:h val="0.5872809751824450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Y-o-Y'!$AD$28:$BI$28</c:f>
              <c:numCache>
                <c:formatCode>#,##0.00</c:formatCode>
                <c:ptCount val="32"/>
                <c:pt idx="0">
                  <c:v>1.4810521110402413</c:v>
                </c:pt>
                <c:pt idx="1">
                  <c:v>3.5250712609850043</c:v>
                </c:pt>
                <c:pt idx="2">
                  <c:v>3.2180406123090357</c:v>
                </c:pt>
                <c:pt idx="3">
                  <c:v>5.5031129951512927</c:v>
                </c:pt>
                <c:pt idx="4">
                  <c:v>7.1394264045203091</c:v>
                </c:pt>
                <c:pt idx="5">
                  <c:v>3.3513029945811526</c:v>
                </c:pt>
                <c:pt idx="6">
                  <c:v>2.8623887373417056</c:v>
                </c:pt>
                <c:pt idx="7">
                  <c:v>2.4666476696752109</c:v>
                </c:pt>
                <c:pt idx="8">
                  <c:v>3.3414803409801546</c:v>
                </c:pt>
                <c:pt idx="9">
                  <c:v>4.6976680720508801</c:v>
                </c:pt>
                <c:pt idx="10">
                  <c:v>3.6215227689013076</c:v>
                </c:pt>
                <c:pt idx="11">
                  <c:v>3.8355836271334209</c:v>
                </c:pt>
                <c:pt idx="12">
                  <c:v>1.794500942903875</c:v>
                </c:pt>
                <c:pt idx="13">
                  <c:v>5.2849070117597075</c:v>
                </c:pt>
                <c:pt idx="14">
                  <c:v>3.0713579412464105</c:v>
                </c:pt>
                <c:pt idx="15">
                  <c:v>4.2491465584431936</c:v>
                </c:pt>
                <c:pt idx="16">
                  <c:v>2.0811486700044114E-2</c:v>
                </c:pt>
                <c:pt idx="17">
                  <c:v>2.1968832521495605</c:v>
                </c:pt>
                <c:pt idx="18">
                  <c:v>2.1740843467978102</c:v>
                </c:pt>
                <c:pt idx="19">
                  <c:v>2.630693894893732</c:v>
                </c:pt>
                <c:pt idx="20">
                  <c:v>3.4412742042115347</c:v>
                </c:pt>
                <c:pt idx="21">
                  <c:v>0.52574877713919532</c:v>
                </c:pt>
                <c:pt idx="22">
                  <c:v>1.4295980977077234</c:v>
                </c:pt>
                <c:pt idx="23">
                  <c:v>2.2808987092091444</c:v>
                </c:pt>
                <c:pt idx="24">
                  <c:v>2.0500000000000016</c:v>
                </c:pt>
                <c:pt idx="25">
                  <c:v>2.109999999999987</c:v>
                </c:pt>
                <c:pt idx="26">
                  <c:v>5.3955714854141128</c:v>
                </c:pt>
                <c:pt idx="27">
                  <c:v>7.3898421137930823</c:v>
                </c:pt>
                <c:pt idx="28">
                  <c:v>4.5960737988295666</c:v>
                </c:pt>
                <c:pt idx="29">
                  <c:v>5.754048622654051</c:v>
                </c:pt>
                <c:pt idx="30">
                  <c:v>5.2064086740520477</c:v>
                </c:pt>
                <c:pt idx="31">
                  <c:v>4.6320656050915758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3E-4548-B2B5-9774F3944BAC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Y-o-Y'!$AD$99:$BI$99</c:f>
              <c:numCache>
                <c:formatCode>#,##0.00</c:formatCode>
                <c:ptCount val="32"/>
                <c:pt idx="19">
                  <c:v>2.59071560127455</c:v>
                </c:pt>
                <c:pt idx="20">
                  <c:v>3.3760509746140781</c:v>
                </c:pt>
                <c:pt idx="21">
                  <c:v>0.38443149814359923</c:v>
                </c:pt>
                <c:pt idx="22">
                  <c:v>1.3051355654130135</c:v>
                </c:pt>
                <c:pt idx="23">
                  <c:v>0.21998473669811841</c:v>
                </c:pt>
                <c:pt idx="24">
                  <c:v>2.0899882641220571</c:v>
                </c:pt>
                <c:pt idx="25">
                  <c:v>4.1427871223804029</c:v>
                </c:pt>
                <c:pt idx="26">
                  <c:v>3.995571485414124</c:v>
                </c:pt>
                <c:pt idx="27">
                  <c:v>6.5898421137930683</c:v>
                </c:pt>
                <c:pt idx="28">
                  <c:v>4.4960737988295394</c:v>
                </c:pt>
                <c:pt idx="29">
                  <c:v>5.5040486226540351</c:v>
                </c:pt>
                <c:pt idx="30">
                  <c:v>5.106408674052048</c:v>
                </c:pt>
                <c:pt idx="31">
                  <c:v>4.4320656050915748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3E-4548-B2B5-9774F3944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'Q-t-Q &amp; Y-o-Y_from Q-t-Q'!$D$48</c:f>
              <c:strCache>
                <c:ptCount val="1"/>
                <c:pt idx="0">
                  <c:v>Q-t-Q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Q-t-Q'!$AD$66:$BE$66</c:f>
              <c:numCache>
                <c:formatCode>#,##0.00</c:formatCode>
                <c:ptCount val="28"/>
                <c:pt idx="0">
                  <c:v>-4.3409009591302015</c:v>
                </c:pt>
                <c:pt idx="1">
                  <c:v>1.2894144144144086</c:v>
                </c:pt>
                <c:pt idx="2">
                  <c:v>0.63650008338430197</c:v>
                </c:pt>
                <c:pt idx="3">
                  <c:v>6.9118441974519493</c:v>
                </c:pt>
                <c:pt idx="4">
                  <c:v>-1.7230880513125268</c:v>
                </c:pt>
                <c:pt idx="5">
                  <c:v>0.60270824414753399</c:v>
                </c:pt>
                <c:pt idx="6">
                  <c:v>1.7595920911673311</c:v>
                </c:pt>
                <c:pt idx="7">
                  <c:v>5.7003048232502005</c:v>
                </c:pt>
                <c:pt idx="8">
                  <c:v>-1.9968281180051204</c:v>
                </c:pt>
                <c:pt idx="9">
                  <c:v>1.5761164010297419</c:v>
                </c:pt>
                <c:pt idx="10">
                  <c:v>2.2258710005786915</c:v>
                </c:pt>
                <c:pt idx="11">
                  <c:v>5.96339504636149</c:v>
                </c:pt>
                <c:pt idx="12">
                  <c:v>-1.2457921126651732</c:v>
                </c:pt>
                <c:pt idx="13">
                  <c:v>2.0315784328102899</c:v>
                </c:pt>
                <c:pt idx="14">
                  <c:v>2.2737943524045807</c:v>
                </c:pt>
                <c:pt idx="15">
                  <c:v>4.6410458202168661</c:v>
                </c:pt>
                <c:pt idx="16">
                  <c:v>1.0941030056495782</c:v>
                </c:pt>
                <c:pt idx="17">
                  <c:v>-4.1383382289990678</c:v>
                </c:pt>
                <c:pt idx="18">
                  <c:v>13.684839414012821</c:v>
                </c:pt>
                <c:pt idx="19">
                  <c:v>5.7799725859668243</c:v>
                </c:pt>
                <c:pt idx="20">
                  <c:v>2.2664968462781498</c:v>
                </c:pt>
                <c:pt idx="21">
                  <c:v>-0.31678428139150644</c:v>
                </c:pt>
                <c:pt idx="22">
                  <c:v>-0.8944300817614449</c:v>
                </c:pt>
                <c:pt idx="23">
                  <c:v>1.9562709639839768</c:v>
                </c:pt>
                <c:pt idx="24">
                  <c:v>7.0795516355172294</c:v>
                </c:pt>
                <c:pt idx="25">
                  <c:v>-0.88163218543810562</c:v>
                </c:pt>
                <c:pt idx="26">
                  <c:v>-1.0920648240658497</c:v>
                </c:pt>
                <c:pt idx="27">
                  <c:v>2.6711862576394294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FB-4A57-A2ED-76C2CCF1D7E5}"/>
            </c:ext>
          </c:extLst>
        </c:ser>
        <c:ser>
          <c:idx val="1"/>
          <c:order val="1"/>
          <c:tx>
            <c:strRef>
              <c:f>'Q-t-Q &amp; Y-o-Y_from Q-t-Q'!$D$120</c:f>
              <c:strCache>
                <c:ptCount val="1"/>
                <c:pt idx="0">
                  <c:v>Q-t-Q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Q-t-Q'!$AD$138:$BE$138</c:f>
              <c:numCache>
                <c:formatCode>#,##0.00</c:formatCode>
                <c:ptCount val="28"/>
                <c:pt idx="19">
                  <c:v>5.7599180984984644</c:v>
                </c:pt>
                <c:pt idx="20">
                  <c:v>1.5274216307162019</c:v>
                </c:pt>
                <c:pt idx="21">
                  <c:v>0.82510734800252084</c:v>
                </c:pt>
                <c:pt idx="22">
                  <c:v>-1.2812323858525541</c:v>
                </c:pt>
                <c:pt idx="23">
                  <c:v>1.9887979175135069</c:v>
                </c:pt>
                <c:pt idx="24">
                  <c:v>6.2394216997007357</c:v>
                </c:pt>
                <c:pt idx="25">
                  <c:v>0.24230228786188152</c:v>
                </c:pt>
                <c:pt idx="26">
                  <c:v>-1.5014462413299843</c:v>
                </c:pt>
                <c:pt idx="27">
                  <c:v>2.701323094305109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DFB-4A57-A2ED-76C2CCF1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Q-t-Q'!$AD$28:$BE$28</c:f>
              <c:numCache>
                <c:formatCode>#,##0.00</c:formatCode>
                <c:ptCount val="28"/>
                <c:pt idx="0">
                  <c:v>1.4810521110402617</c:v>
                </c:pt>
                <c:pt idx="1">
                  <c:v>3.5250712609850221</c:v>
                </c:pt>
                <c:pt idx="2">
                  <c:v>3.2180406123090535</c:v>
                </c:pt>
                <c:pt idx="3">
                  <c:v>5.5031129951512918</c:v>
                </c:pt>
                <c:pt idx="4">
                  <c:v>7.1394264045202851</c:v>
                </c:pt>
                <c:pt idx="5">
                  <c:v>3.351302994581133</c:v>
                </c:pt>
                <c:pt idx="6">
                  <c:v>2.8623887373416874</c:v>
                </c:pt>
                <c:pt idx="7">
                  <c:v>2.46664766967521</c:v>
                </c:pt>
                <c:pt idx="8">
                  <c:v>3.3414803409801728</c:v>
                </c:pt>
                <c:pt idx="9">
                  <c:v>4.6976680720508961</c:v>
                </c:pt>
                <c:pt idx="10">
                  <c:v>3.6215227689013409</c:v>
                </c:pt>
                <c:pt idx="11">
                  <c:v>3.8355836271334418</c:v>
                </c:pt>
                <c:pt idx="12">
                  <c:v>1.7945009429038927</c:v>
                </c:pt>
                <c:pt idx="13">
                  <c:v>5.2849070117597394</c:v>
                </c:pt>
                <c:pt idx="14">
                  <c:v>3.0713579412464251</c:v>
                </c:pt>
                <c:pt idx="15">
                  <c:v>4.2491465584432131</c:v>
                </c:pt>
                <c:pt idx="16">
                  <c:v>1.0111094879609707E-2</c:v>
                </c:pt>
                <c:pt idx="17">
                  <c:v>2.1956290276624522</c:v>
                </c:pt>
                <c:pt idx="18">
                  <c:v>2.1624263345860224</c:v>
                </c:pt>
                <c:pt idx="19">
                  <c:v>2.5907156012745287</c:v>
                </c:pt>
                <c:pt idx="20">
                  <c:v>5.8625868466544615</c:v>
                </c:pt>
                <c:pt idx="21">
                  <c:v>0.87219999999999143</c:v>
                </c:pt>
                <c:pt idx="22">
                  <c:v>2.2480318548276963</c:v>
                </c:pt>
                <c:pt idx="23">
                  <c:v>4.296495180018586</c:v>
                </c:pt>
                <c:pt idx="24">
                  <c:v>3.783489283877449</c:v>
                </c:pt>
                <c:pt idx="25">
                  <c:v>3.3141649329177478</c:v>
                </c:pt>
                <c:pt idx="26">
                  <c:v>4.2068610396224058</c:v>
                </c:pt>
                <c:pt idx="27">
                  <c:v>3.7287537437286766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CB-4573-B8CE-FB34C6BB16FF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Q-t-Q'!$AD$99:$BE$99</c:f>
              <c:numCache>
                <c:formatCode>#,##0.00</c:formatCode>
                <c:ptCount val="28"/>
                <c:pt idx="19">
                  <c:v>2.5747720522541639</c:v>
                </c:pt>
                <c:pt idx="20">
                  <c:v>5.6927669571859134</c:v>
                </c:pt>
                <c:pt idx="21">
                  <c:v>0.93419343208084815</c:v>
                </c:pt>
                <c:pt idx="22">
                  <c:v>2.4995672558901694</c:v>
                </c:pt>
                <c:pt idx="23">
                  <c:v>4.3764951800186287</c:v>
                </c:pt>
                <c:pt idx="24">
                  <c:v>3.9038079020551959</c:v>
                </c:pt>
                <c:pt idx="25">
                  <c:v>3.2038731228586812</c:v>
                </c:pt>
                <c:pt idx="26">
                  <c:v>4.2170536126942002</c:v>
                </c:pt>
                <c:pt idx="27">
                  <c:v>3.7287537437286717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CB-4573-B8CE-FB34C6BB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1046763024111052"/>
          <c:w val="0.78631249265764125"/>
          <c:h val="0.73169960690227631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Q-t-Q'!$AD$32:$BE$32</c:f>
              <c:numCache>
                <c:formatCode>#,##0.00</c:formatCode>
                <c:ptCount val="28"/>
                <c:pt idx="0">
                  <c:v>5.3909418657052743</c:v>
                </c:pt>
                <c:pt idx="1">
                  <c:v>4.1207291780373572</c:v>
                </c:pt>
                <c:pt idx="2">
                  <c:v>2.360858882598015</c:v>
                </c:pt>
                <c:pt idx="3">
                  <c:v>2.6569281253307708</c:v>
                </c:pt>
                <c:pt idx="4">
                  <c:v>4.382917312523384</c:v>
                </c:pt>
                <c:pt idx="5">
                  <c:v>3.6588562142894432</c:v>
                </c:pt>
                <c:pt idx="6">
                  <c:v>4.8058860363180909</c:v>
                </c:pt>
                <c:pt idx="7">
                  <c:v>5.5062899566921235</c:v>
                </c:pt>
                <c:pt idx="8">
                  <c:v>3.6970659019918992</c:v>
                </c:pt>
                <c:pt idx="9">
                  <c:v>4.3236409608091133</c:v>
                </c:pt>
                <c:pt idx="10">
                  <c:v>6.1936768732885383</c:v>
                </c:pt>
                <c:pt idx="11">
                  <c:v>7.9163408913213553</c:v>
                </c:pt>
                <c:pt idx="12">
                  <c:v>8.9477062861093533</c:v>
                </c:pt>
                <c:pt idx="13">
                  <c:v>8.3373727581192423</c:v>
                </c:pt>
                <c:pt idx="14">
                  <c:v>4.8525481738478327</c:v>
                </c:pt>
                <c:pt idx="15">
                  <c:v>5.3794602427096612</c:v>
                </c:pt>
                <c:pt idx="16">
                  <c:v>4.3783710284186341</c:v>
                </c:pt>
                <c:pt idx="17">
                  <c:v>4.4384787472035905</c:v>
                </c:pt>
                <c:pt idx="18">
                  <c:v>5.9381148274011659</c:v>
                </c:pt>
                <c:pt idx="19">
                  <c:v>4.9759367480233818</c:v>
                </c:pt>
                <c:pt idx="20">
                  <c:v>5.0199999999999942</c:v>
                </c:pt>
                <c:pt idx="21">
                  <c:v>5.6801563375520869</c:v>
                </c:pt>
                <c:pt idx="22">
                  <c:v>5.7536299172716729</c:v>
                </c:pt>
                <c:pt idx="23">
                  <c:v>5.3703643061809361</c:v>
                </c:pt>
                <c:pt idx="24">
                  <c:v>6.0742458360657503</c:v>
                </c:pt>
                <c:pt idx="25">
                  <c:v>5.7365332866328727</c:v>
                </c:pt>
                <c:pt idx="26">
                  <c:v>5.4733258431899285</c:v>
                </c:pt>
                <c:pt idx="27">
                  <c:v>5.2823442485775978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F7-4FB2-9960-1B141CD396D3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Q-t-Q'!$AD$103:$BE$103</c:f>
              <c:numCache>
                <c:formatCode>#,##0.00</c:formatCode>
                <c:ptCount val="28"/>
                <c:pt idx="19">
                  <c:v>4.9533874640202855</c:v>
                </c:pt>
                <c:pt idx="20">
                  <c:v>4.8333584742089295</c:v>
                </c:pt>
                <c:pt idx="21">
                  <c:v>5.5716087148480833</c:v>
                </c:pt>
                <c:pt idx="22">
                  <c:v>5.6377013238890159</c:v>
                </c:pt>
                <c:pt idx="23">
                  <c:v>5.3703643061809201</c:v>
                </c:pt>
                <c:pt idx="24">
                  <c:v>6.0742458360657343</c:v>
                </c:pt>
                <c:pt idx="25">
                  <c:v>5.7365332866328762</c:v>
                </c:pt>
                <c:pt idx="26">
                  <c:v>5.4733258431899321</c:v>
                </c:pt>
                <c:pt idx="27">
                  <c:v>5.2823442485776004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F7-4FB2-9960-1B141CD3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2071491456650785"/>
          <c:w val="0.76948336042060261"/>
          <c:h val="0.72904847225074043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Q-t-Q'!$AD$36:$BE$36</c:f>
              <c:numCache>
                <c:formatCode>#,##0.00</c:formatCode>
                <c:ptCount val="28"/>
                <c:pt idx="0">
                  <c:v>5.7283632331513736</c:v>
                </c:pt>
                <c:pt idx="1">
                  <c:v>5.1553043887989336</c:v>
                </c:pt>
                <c:pt idx="2">
                  <c:v>4.9975559365636375</c:v>
                </c:pt>
                <c:pt idx="3">
                  <c:v>4.8207488457586383</c:v>
                </c:pt>
                <c:pt idx="4">
                  <c:v>5.3583397857415491</c:v>
                </c:pt>
                <c:pt idx="5">
                  <c:v>5.6226418325351535</c:v>
                </c:pt>
                <c:pt idx="6">
                  <c:v>5.5383182933141226</c:v>
                </c:pt>
                <c:pt idx="7">
                  <c:v>5.1353284417553278</c:v>
                </c:pt>
                <c:pt idx="8">
                  <c:v>5.2001738555764652</c:v>
                </c:pt>
                <c:pt idx="9">
                  <c:v>5.6170515174483224</c:v>
                </c:pt>
                <c:pt idx="10">
                  <c:v>5.9274836780304092</c:v>
                </c:pt>
                <c:pt idx="11">
                  <c:v>5.9636473477535574</c:v>
                </c:pt>
                <c:pt idx="12">
                  <c:v>5.8637920517993756</c:v>
                </c:pt>
                <c:pt idx="13">
                  <c:v>5.5272139300937084</c:v>
                </c:pt>
                <c:pt idx="14">
                  <c:v>5.3898423218556761</c:v>
                </c:pt>
                <c:pt idx="15">
                  <c:v>6.3633513005692883</c:v>
                </c:pt>
                <c:pt idx="16">
                  <c:v>1.9419914091441373</c:v>
                </c:pt>
                <c:pt idx="17">
                  <c:v>-21.970931219240185</c:v>
                </c:pt>
                <c:pt idx="18">
                  <c:v>-11.810841267870611</c:v>
                </c:pt>
                <c:pt idx="19">
                  <c:v>-8.8765656662172727</c:v>
                </c:pt>
                <c:pt idx="20">
                  <c:v>-5.3899999999999935</c:v>
                </c:pt>
                <c:pt idx="21">
                  <c:v>21.374922526282315</c:v>
                </c:pt>
                <c:pt idx="22">
                  <c:v>11.162219966159</c:v>
                </c:pt>
                <c:pt idx="23">
                  <c:v>7.5258310699178281</c:v>
                </c:pt>
                <c:pt idx="24">
                  <c:v>8.4280484349031877</c:v>
                </c:pt>
                <c:pt idx="25">
                  <c:v>6.8640161024743795</c:v>
                </c:pt>
                <c:pt idx="26">
                  <c:v>6.3292754638303155</c:v>
                </c:pt>
                <c:pt idx="27">
                  <c:v>6.2024272161604621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835-4041-8B38-F9E3F337D204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Q-t-Q'!$AD$107:$BE$107</c:f>
              <c:numCache>
                <c:formatCode>#,##0.00</c:formatCode>
                <c:ptCount val="28"/>
                <c:pt idx="19">
                  <c:v>-8.9125471742067806</c:v>
                </c:pt>
                <c:pt idx="20">
                  <c:v>-5.397083510949825</c:v>
                </c:pt>
                <c:pt idx="21">
                  <c:v>22.078156843731417</c:v>
                </c:pt>
                <c:pt idx="22">
                  <c:v>11.270956113362057</c:v>
                </c:pt>
                <c:pt idx="23">
                  <c:v>7.5800379537700708</c:v>
                </c:pt>
                <c:pt idx="24">
                  <c:v>8.3713075188587887</c:v>
                </c:pt>
                <c:pt idx="25">
                  <c:v>6.8133550522873243</c:v>
                </c:pt>
                <c:pt idx="26">
                  <c:v>6.2587831399526896</c:v>
                </c:pt>
                <c:pt idx="27">
                  <c:v>6.1076297409590676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835-4041-8B38-F9E3F337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02090118423167E-2"/>
          <c:y val="9.5163871722369744E-2"/>
          <c:w val="0.76516819830854144"/>
          <c:h val="0.75465524468038736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Q-t-Q'!$AD$40:$BE$40</c:f>
              <c:numCache>
                <c:formatCode>#,##0.00</c:formatCode>
                <c:ptCount val="28"/>
                <c:pt idx="0">
                  <c:v>8.1413696047030797</c:v>
                </c:pt>
                <c:pt idx="1">
                  <c:v>7.5666426905556046</c:v>
                </c:pt>
                <c:pt idx="2">
                  <c:v>6.9519943240316477</c:v>
                </c:pt>
                <c:pt idx="3">
                  <c:v>6.834664415276583</c:v>
                </c:pt>
                <c:pt idx="4">
                  <c:v>6.8337889192613019</c:v>
                </c:pt>
                <c:pt idx="5">
                  <c:v>8.2395315143717056</c:v>
                </c:pt>
                <c:pt idx="6">
                  <c:v>9.3656011052975519</c:v>
                </c:pt>
                <c:pt idx="7">
                  <c:v>9.2492287605439838</c:v>
                </c:pt>
                <c:pt idx="8">
                  <c:v>8.0417834786281972</c:v>
                </c:pt>
                <c:pt idx="9">
                  <c:v>8.8860235787463377</c:v>
                </c:pt>
                <c:pt idx="10">
                  <c:v>8.6677825107403752</c:v>
                </c:pt>
                <c:pt idx="11">
                  <c:v>8.9374769739502185</c:v>
                </c:pt>
                <c:pt idx="12">
                  <c:v>10.361497174137149</c:v>
                </c:pt>
                <c:pt idx="13">
                  <c:v>9.9403189722054552</c:v>
                </c:pt>
                <c:pt idx="14">
                  <c:v>10.220903465164731</c:v>
                </c:pt>
                <c:pt idx="15">
                  <c:v>10.486190875852964</c:v>
                </c:pt>
                <c:pt idx="16">
                  <c:v>5.3924568410203451</c:v>
                </c:pt>
                <c:pt idx="17">
                  <c:v>-12.093791539604327</c:v>
                </c:pt>
                <c:pt idx="18">
                  <c:v>-7.6081865778200672</c:v>
                </c:pt>
                <c:pt idx="19">
                  <c:v>-7.0196198468039341</c:v>
                </c:pt>
                <c:pt idx="20">
                  <c:v>-1.9744106074613144</c:v>
                </c:pt>
                <c:pt idx="21">
                  <c:v>16.85148476580159</c:v>
                </c:pt>
                <c:pt idx="22">
                  <c:v>9.5486912513806477</c:v>
                </c:pt>
                <c:pt idx="23">
                  <c:v>7.5283413024365293</c:v>
                </c:pt>
                <c:pt idx="24">
                  <c:v>7.3474125943342221</c:v>
                </c:pt>
                <c:pt idx="25">
                  <c:v>8.5773637013877835</c:v>
                </c:pt>
                <c:pt idx="26">
                  <c:v>7.5237062826366579</c:v>
                </c:pt>
                <c:pt idx="27">
                  <c:v>7.5825067973092048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27-4D8E-81C2-654A4DEE1AB0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Q-t-Q'!$AD$111:$BE$111</c:f>
              <c:numCache>
                <c:formatCode>#,##0.00</c:formatCode>
                <c:ptCount val="28"/>
                <c:pt idx="19">
                  <c:v>-7.0196198468039359</c:v>
                </c:pt>
                <c:pt idx="20">
                  <c:v>-1.9744106074613144</c:v>
                </c:pt>
                <c:pt idx="21">
                  <c:v>16.851484765801576</c:v>
                </c:pt>
                <c:pt idx="22">
                  <c:v>9.5486912513806192</c:v>
                </c:pt>
                <c:pt idx="23">
                  <c:v>7.5283413024364867</c:v>
                </c:pt>
                <c:pt idx="24">
                  <c:v>7.3474125943341821</c:v>
                </c:pt>
                <c:pt idx="25">
                  <c:v>8.5773637013877728</c:v>
                </c:pt>
                <c:pt idx="26">
                  <c:v>7.5237062826366747</c:v>
                </c:pt>
                <c:pt idx="27">
                  <c:v>7.5825067973092368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527-4D8E-81C2-654A4DEE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268322883947499E-2"/>
          <c:y val="0.10609717618895488"/>
          <c:w val="0.7690994422279851"/>
          <c:h val="0.7337163994444548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Q-t-Q'!$AD$44:$BE$44</c:f>
              <c:numCache>
                <c:formatCode>#,##0.00</c:formatCode>
                <c:ptCount val="28"/>
                <c:pt idx="0">
                  <c:v>8.1246905218584047</c:v>
                </c:pt>
                <c:pt idx="1">
                  <c:v>8.0883973584579447</c:v>
                </c:pt>
                <c:pt idx="2">
                  <c:v>7.9194583192156855</c:v>
                </c:pt>
                <c:pt idx="3">
                  <c:v>7.9060670605098569</c:v>
                </c:pt>
                <c:pt idx="4">
                  <c:v>7.9681956478254907</c:v>
                </c:pt>
                <c:pt idx="5">
                  <c:v>8.5894305375589077</c:v>
                </c:pt>
                <c:pt idx="6">
                  <c:v>9.3901836918129842</c:v>
                </c:pt>
                <c:pt idx="7">
                  <c:v>8.9469005894416966</c:v>
                </c:pt>
                <c:pt idx="8">
                  <c:v>8.4044531876564434</c:v>
                </c:pt>
                <c:pt idx="9">
                  <c:v>9.188842272905525</c:v>
                </c:pt>
                <c:pt idx="10">
                  <c:v>9.1467959133602665</c:v>
                </c:pt>
                <c:pt idx="11">
                  <c:v>9.0376218128116328</c:v>
                </c:pt>
                <c:pt idx="12">
                  <c:v>9.9889813357319532</c:v>
                </c:pt>
                <c:pt idx="13">
                  <c:v>10.744048137376138</c:v>
                </c:pt>
                <c:pt idx="14">
                  <c:v>10.729705657816604</c:v>
                </c:pt>
                <c:pt idx="15">
                  <c:v>10.803145195675977</c:v>
                </c:pt>
                <c:pt idx="16">
                  <c:v>7.0882256128851555</c:v>
                </c:pt>
                <c:pt idx="17">
                  <c:v>-12.59983684060505</c:v>
                </c:pt>
                <c:pt idx="18">
                  <c:v>-5.5460330896645784</c:v>
                </c:pt>
                <c:pt idx="19">
                  <c:v>-4.8369176675198968</c:v>
                </c:pt>
                <c:pt idx="20">
                  <c:v>-1.2719063775028221</c:v>
                </c:pt>
                <c:pt idx="21">
                  <c:v>19.528803592746051</c:v>
                </c:pt>
                <c:pt idx="22">
                  <c:v>8.6233520817197089</c:v>
                </c:pt>
                <c:pt idx="23">
                  <c:v>8.9872722695638334</c:v>
                </c:pt>
                <c:pt idx="24">
                  <c:v>5.8135350075589249</c:v>
                </c:pt>
                <c:pt idx="25">
                  <c:v>7.6805106313465821</c:v>
                </c:pt>
                <c:pt idx="26">
                  <c:v>6.6203720468700515</c:v>
                </c:pt>
                <c:pt idx="27">
                  <c:v>6.8359460253810029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3F-439C-BBAD-3740D6F0306A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Q-t-Q'!$AD$115:$BE$115</c:f>
              <c:numCache>
                <c:formatCode>#,##0.00</c:formatCode>
                <c:ptCount val="28"/>
                <c:pt idx="19">
                  <c:v>-4.8308139831011978</c:v>
                </c:pt>
                <c:pt idx="20">
                  <c:v>-1.2666284433581452</c:v>
                </c:pt>
                <c:pt idx="21">
                  <c:v>19.538751510592739</c:v>
                </c:pt>
                <c:pt idx="22">
                  <c:v>8.3741212301864927</c:v>
                </c:pt>
                <c:pt idx="23">
                  <c:v>8.7962076477385818</c:v>
                </c:pt>
                <c:pt idx="24">
                  <c:v>5.8001244926653222</c:v>
                </c:pt>
                <c:pt idx="25">
                  <c:v>7.4823341980838824</c:v>
                </c:pt>
                <c:pt idx="26">
                  <c:v>6.4164148075745349</c:v>
                </c:pt>
                <c:pt idx="27">
                  <c:v>6.5981082047695194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3F-439C-BBAD-3740D6F03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88596577164583E-2"/>
          <c:y val="0.12340965027391873"/>
          <c:w val="0.73733445912336126"/>
          <c:h val="0.7159611050723034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Q-t-Q'!$AC$31:$BE$31</c:f>
              <c:numCache>
                <c:formatCode>#,##0.00</c:formatCode>
                <c:ptCount val="28"/>
                <c:pt idx="0">
                  <c:v>7.5014303947889687</c:v>
                </c:pt>
                <c:pt idx="1">
                  <c:v>6.2373304225791379</c:v>
                </c:pt>
                <c:pt idx="2">
                  <c:v>4.8771779188043727</c:v>
                </c:pt>
                <c:pt idx="3">
                  <c:v>3.1432836539619076</c:v>
                </c:pt>
                <c:pt idx="4">
                  <c:v>1.6016114372743011</c:v>
                </c:pt>
                <c:pt idx="5">
                  <c:v>-2.5293457261753116</c:v>
                </c:pt>
                <c:pt idx="6">
                  <c:v>4.883821783061042</c:v>
                </c:pt>
                <c:pt idx="7">
                  <c:v>2.2674307768323785</c:v>
                </c:pt>
                <c:pt idx="8">
                  <c:v>3.3062546843644984</c:v>
                </c:pt>
                <c:pt idx="9">
                  <c:v>7.5639486375938629</c:v>
                </c:pt>
                <c:pt idx="10">
                  <c:v>5.5761004393642555</c:v>
                </c:pt>
                <c:pt idx="11">
                  <c:v>5.460341856280361</c:v>
                </c:pt>
                <c:pt idx="12">
                  <c:v>4.1233212804880521</c:v>
                </c:pt>
                <c:pt idx="13">
                  <c:v>2.2040183132165292</c:v>
                </c:pt>
                <c:pt idx="14">
                  <c:v>3.7454293902559388</c:v>
                </c:pt>
                <c:pt idx="15">
                  <c:v>6.0069549658744963</c:v>
                </c:pt>
                <c:pt idx="16">
                  <c:v>3.8510238179080107</c:v>
                </c:pt>
                <c:pt idx="17">
                  <c:v>-5.4647094755937111</c:v>
                </c:pt>
                <c:pt idx="18">
                  <c:v>-2.4364429203445988</c:v>
                </c:pt>
                <c:pt idx="19">
                  <c:v>-5.0077586910951961</c:v>
                </c:pt>
                <c:pt idx="20">
                  <c:v>-2.7993577710282675</c:v>
                </c:pt>
                <c:pt idx="21">
                  <c:v>7.6399528783666018</c:v>
                </c:pt>
                <c:pt idx="22">
                  <c:v>4.9435886309394483</c:v>
                </c:pt>
                <c:pt idx="23">
                  <c:v>4.9362345422499851</c:v>
                </c:pt>
                <c:pt idx="24">
                  <c:v>5.1822943533691994</c:v>
                </c:pt>
                <c:pt idx="25">
                  <c:v>4.5661109481313398</c:v>
                </c:pt>
                <c:pt idx="26">
                  <c:v>4.2204120450293123</c:v>
                </c:pt>
                <c:pt idx="27">
                  <c:v>4.0793725680834072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D78-4867-9AB6-E2CC22C725F9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Q-t-Q'!$AD$102:$BE$102</c:f>
              <c:numCache>
                <c:formatCode>#,##0.00</c:formatCode>
                <c:ptCount val="28"/>
                <c:pt idx="19">
                  <c:v>-5.0077586910952077</c:v>
                </c:pt>
                <c:pt idx="20">
                  <c:v>-2.79935777102828</c:v>
                </c:pt>
                <c:pt idx="21">
                  <c:v>7.829952878366603</c:v>
                </c:pt>
                <c:pt idx="22">
                  <c:v>5.034136110508423</c:v>
                </c:pt>
                <c:pt idx="23">
                  <c:v>5.010711163970365</c:v>
                </c:pt>
                <c:pt idx="24">
                  <c:v>5.1195443578972331</c:v>
                </c:pt>
                <c:pt idx="25">
                  <c:v>4.4990874287896387</c:v>
                </c:pt>
                <c:pt idx="26">
                  <c:v>4.1446205244483529</c:v>
                </c:pt>
                <c:pt idx="27">
                  <c:v>3.9877048584732164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78-4867-9AB6-E2CC22C72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79180131543305E-2"/>
          <c:y val="0.1002651446988734"/>
          <c:w val="0.7859638259209778"/>
          <c:h val="0.74955394154204069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Q-t-Q'!$AD$30:$BE$30</c:f>
              <c:numCache>
                <c:formatCode>#,##0.00</c:formatCode>
                <c:ptCount val="28"/>
                <c:pt idx="0">
                  <c:v>4.6751183343815175</c:v>
                </c:pt>
                <c:pt idx="1">
                  <c:v>4.6232679727782289</c:v>
                </c:pt>
                <c:pt idx="2">
                  <c:v>4.4726981772365875</c:v>
                </c:pt>
                <c:pt idx="3">
                  <c:v>3.2807511179432702</c:v>
                </c:pt>
                <c:pt idx="4">
                  <c:v>4.2784977314675361</c:v>
                </c:pt>
                <c:pt idx="5">
                  <c:v>3.5013122728597494</c:v>
                </c:pt>
                <c:pt idx="6">
                  <c:v>4.8773091242265281</c:v>
                </c:pt>
                <c:pt idx="7">
                  <c:v>4.5106067051076133</c:v>
                </c:pt>
                <c:pt idx="8">
                  <c:v>4.608201797453237</c:v>
                </c:pt>
                <c:pt idx="9">
                  <c:v>3.8904004537296597</c:v>
                </c:pt>
                <c:pt idx="10">
                  <c:v>4.3572887268670719</c:v>
                </c:pt>
                <c:pt idx="11">
                  <c:v>4.2476255260775426</c:v>
                </c:pt>
                <c:pt idx="12">
                  <c:v>3.8526364140310658</c:v>
                </c:pt>
                <c:pt idx="13">
                  <c:v>3.5244224234346637</c:v>
                </c:pt>
                <c:pt idx="14">
                  <c:v>4.1417527421544156</c:v>
                </c:pt>
                <c:pt idx="15">
                  <c:v>3.6663753516792545</c:v>
                </c:pt>
                <c:pt idx="16">
                  <c:v>2.0645142700724657</c:v>
                </c:pt>
                <c:pt idx="17">
                  <c:v>-6.1822262897118545</c:v>
                </c:pt>
                <c:pt idx="18">
                  <c:v>-4.3388521548792314</c:v>
                </c:pt>
                <c:pt idx="19">
                  <c:v>-3.1374891612758664</c:v>
                </c:pt>
                <c:pt idx="20">
                  <c:v>-2.3399999999999923</c:v>
                </c:pt>
                <c:pt idx="21">
                  <c:v>6.0020757081421943</c:v>
                </c:pt>
                <c:pt idx="22">
                  <c:v>6.7899946095356292</c:v>
                </c:pt>
                <c:pt idx="23">
                  <c:v>6.226489713121623</c:v>
                </c:pt>
                <c:pt idx="24">
                  <c:v>4.7399154196486695</c:v>
                </c:pt>
                <c:pt idx="25">
                  <c:v>5.3417958266267469</c:v>
                </c:pt>
                <c:pt idx="26">
                  <c:v>4.6543677507183627</c:v>
                </c:pt>
                <c:pt idx="27">
                  <c:v>4.7141249716158873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7A-4BD5-9086-1DCEE5F8DA14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Q-t-Q'!$AD$101:$BE$101</c:f>
              <c:numCache>
                <c:formatCode>#,##0.00</c:formatCode>
                <c:ptCount val="28"/>
                <c:pt idx="19">
                  <c:v>-3.1283006424596818</c:v>
                </c:pt>
                <c:pt idx="20">
                  <c:v>-2.3724684518095907</c:v>
                </c:pt>
                <c:pt idx="21">
                  <c:v>5.8700757081422017</c:v>
                </c:pt>
                <c:pt idx="22">
                  <c:v>6.8182708170471047</c:v>
                </c:pt>
                <c:pt idx="23">
                  <c:v>6.2777162287962121</c:v>
                </c:pt>
                <c:pt idx="24">
                  <c:v>4.7127344202273846</c:v>
                </c:pt>
                <c:pt idx="25">
                  <c:v>5.299085116805264</c:v>
                </c:pt>
                <c:pt idx="26">
                  <c:v>4.5902712099749445</c:v>
                </c:pt>
                <c:pt idx="27">
                  <c:v>4.6402688294677112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7A-4BD5-9086-1DCEE5F8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17087869344368E-2"/>
          <c:y val="0.11567218983983907"/>
          <c:w val="0.7681922058230688"/>
          <c:h val="0.69843823413179829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Q-t-Q'!$AD$29:$BE$29</c:f>
              <c:numCache>
                <c:formatCode>#,##0.00</c:formatCode>
                <c:ptCount val="28"/>
                <c:pt idx="0">
                  <c:v>1.2172823708530103</c:v>
                </c:pt>
                <c:pt idx="1">
                  <c:v>1.0436974531918779</c:v>
                </c:pt>
                <c:pt idx="2">
                  <c:v>0.16954592064372404</c:v>
                </c:pt>
                <c:pt idx="3">
                  <c:v>1.3523469342353287</c:v>
                </c:pt>
                <c:pt idx="4">
                  <c:v>-1.2994506055593005</c:v>
                </c:pt>
                <c:pt idx="5">
                  <c:v>2.1136109082565291</c:v>
                </c:pt>
                <c:pt idx="6">
                  <c:v>1.8341335233784759</c:v>
                </c:pt>
                <c:pt idx="7">
                  <c:v>3.8284819660633164E-2</c:v>
                </c:pt>
                <c:pt idx="8">
                  <c:v>1.0557817357881478</c:v>
                </c:pt>
                <c:pt idx="9">
                  <c:v>2.6464027514708639</c:v>
                </c:pt>
                <c:pt idx="10">
                  <c:v>2.6730770312945298</c:v>
                </c:pt>
                <c:pt idx="11">
                  <c:v>2.2462547537927198</c:v>
                </c:pt>
                <c:pt idx="12">
                  <c:v>2.324826629823014</c:v>
                </c:pt>
                <c:pt idx="13">
                  <c:v>-0.70691864637873847</c:v>
                </c:pt>
                <c:pt idx="14">
                  <c:v>2.3358211223401271</c:v>
                </c:pt>
                <c:pt idx="15">
                  <c:v>0.94127475581052988</c:v>
                </c:pt>
                <c:pt idx="16">
                  <c:v>0.44774760442524736</c:v>
                </c:pt>
                <c:pt idx="17">
                  <c:v>-2.7200033020378069</c:v>
                </c:pt>
                <c:pt idx="18">
                  <c:v>-4.2813539038007509</c:v>
                </c:pt>
                <c:pt idx="19">
                  <c:v>-1.200860462575279</c:v>
                </c:pt>
                <c:pt idx="20">
                  <c:v>-1.3183199767147151</c:v>
                </c:pt>
                <c:pt idx="21">
                  <c:v>2.2153332828209824</c:v>
                </c:pt>
                <c:pt idx="22">
                  <c:v>3.3283671143046054</c:v>
                </c:pt>
                <c:pt idx="23">
                  <c:v>1.8582886630130195</c:v>
                </c:pt>
                <c:pt idx="24">
                  <c:v>2.6456711653693628</c:v>
                </c:pt>
                <c:pt idx="25">
                  <c:v>1.5094697411425049</c:v>
                </c:pt>
                <c:pt idx="26">
                  <c:v>2.7299627888980247</c:v>
                </c:pt>
                <c:pt idx="27">
                  <c:v>2.5327207993794034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8E-496C-A517-3BDE58CA8884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Q-t-Q'!$AD$100:$BE$100</c:f>
              <c:numCache>
                <c:formatCode>#,##0.00</c:formatCode>
                <c:ptCount val="28"/>
                <c:pt idx="19">
                  <c:v>-1.2008604625752641</c:v>
                </c:pt>
                <c:pt idx="20">
                  <c:v>-0.51999999999999325</c:v>
                </c:pt>
                <c:pt idx="21">
                  <c:v>1.9600000000000037</c:v>
                </c:pt>
                <c:pt idx="22">
                  <c:v>3.1994744929802326</c:v>
                </c:pt>
                <c:pt idx="23">
                  <c:v>1.7165072680179292</c:v>
                </c:pt>
                <c:pt idx="24">
                  <c:v>2.6251427443289495</c:v>
                </c:pt>
                <c:pt idx="25">
                  <c:v>1.482412377325742</c:v>
                </c:pt>
                <c:pt idx="26">
                  <c:v>2.6762149713382763</c:v>
                </c:pt>
                <c:pt idx="27">
                  <c:v>2.4262182261523644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78E-496C-A517-3BDE58CA8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5194741167887E-2"/>
          <c:y val="0.12322076234006119"/>
          <c:w val="0.74817050142398689"/>
          <c:h val="0.71639584838353554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Q-t-Q'!$AD$34:$BE$34</c:f>
              <c:numCache>
                <c:formatCode>#,##0.00</c:formatCode>
                <c:ptCount val="28"/>
                <c:pt idx="0">
                  <c:v>4.3129508204614275</c:v>
                </c:pt>
                <c:pt idx="1">
                  <c:v>4.2886936633218342</c:v>
                </c:pt>
                <c:pt idx="2">
                  <c:v>3.6594617860436163</c:v>
                </c:pt>
                <c:pt idx="3">
                  <c:v>3.8612802353432465</c:v>
                </c:pt>
                <c:pt idx="4">
                  <c:v>4.6097738203407239</c:v>
                </c:pt>
                <c:pt idx="5">
                  <c:v>3.4642795002847273</c:v>
                </c:pt>
                <c:pt idx="6">
                  <c:v>5.2152589340248685</c:v>
                </c:pt>
                <c:pt idx="7">
                  <c:v>4.5395973535060774</c:v>
                </c:pt>
                <c:pt idx="8">
                  <c:v>4.9793160133703669</c:v>
                </c:pt>
                <c:pt idx="9">
                  <c:v>5.2121437493912053</c:v>
                </c:pt>
                <c:pt idx="10">
                  <c:v>5.2616396211797909</c:v>
                </c:pt>
                <c:pt idx="11">
                  <c:v>4.4086048084772385</c:v>
                </c:pt>
                <c:pt idx="12">
                  <c:v>5.2066974904374854</c:v>
                </c:pt>
                <c:pt idx="13">
                  <c:v>4.6091994749013363</c:v>
                </c:pt>
                <c:pt idx="14">
                  <c:v>4.4044729860685354</c:v>
                </c:pt>
                <c:pt idx="15">
                  <c:v>4.2210387881815041</c:v>
                </c:pt>
                <c:pt idx="16">
                  <c:v>1.5685936560559499</c:v>
                </c:pt>
                <c:pt idx="17">
                  <c:v>-7.5884076670306113</c:v>
                </c:pt>
                <c:pt idx="18">
                  <c:v>-5.0485134756647794</c:v>
                </c:pt>
                <c:pt idx="19">
                  <c:v>-3.640858529655624</c:v>
                </c:pt>
                <c:pt idx="20">
                  <c:v>-2.5249999999999915</c:v>
                </c:pt>
                <c:pt idx="21">
                  <c:v>2.9646746634867487</c:v>
                </c:pt>
                <c:pt idx="22">
                  <c:v>1.5683121656268129</c:v>
                </c:pt>
                <c:pt idx="23">
                  <c:v>2.0890502819315215</c:v>
                </c:pt>
                <c:pt idx="24">
                  <c:v>1.9593979357979969</c:v>
                </c:pt>
                <c:pt idx="25">
                  <c:v>4.8693087907882706</c:v>
                </c:pt>
                <c:pt idx="26">
                  <c:v>4.072132448405978</c:v>
                </c:pt>
                <c:pt idx="27">
                  <c:v>4.007275715427042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6A-411A-A88B-7B781CBD2665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Q-t-Q'!$AD$105:$BE$105</c:f>
              <c:numCache>
                <c:formatCode>#,##0.00</c:formatCode>
                <c:ptCount val="28"/>
                <c:pt idx="19">
                  <c:v>-3.6616754368399285</c:v>
                </c:pt>
                <c:pt idx="20">
                  <c:v>-2.5654861308862835</c:v>
                </c:pt>
                <c:pt idx="21">
                  <c:v>3.3875606711174679</c:v>
                </c:pt>
                <c:pt idx="22">
                  <c:v>1.6007668010866332</c:v>
                </c:pt>
                <c:pt idx="23">
                  <c:v>2.1592773740799651</c:v>
                </c:pt>
                <c:pt idx="24">
                  <c:v>1.9004740181101154</c:v>
                </c:pt>
                <c:pt idx="25">
                  <c:v>4.8114242052537257</c:v>
                </c:pt>
                <c:pt idx="26">
                  <c:v>4.0111180909620101</c:v>
                </c:pt>
                <c:pt idx="27">
                  <c:v>3.9225979384882135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6A-411A-A88B-7B781CBD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1046763024111052"/>
          <c:w val="0.74201739829756852"/>
          <c:h val="0.7316996069022763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Y-o-Y'!$AD$32:$BI$32</c:f>
              <c:numCache>
                <c:formatCode>#,##0.00</c:formatCode>
                <c:ptCount val="32"/>
                <c:pt idx="0">
                  <c:v>5.3909418657052752</c:v>
                </c:pt>
                <c:pt idx="1">
                  <c:v>4.1207291780373323</c:v>
                </c:pt>
                <c:pt idx="2">
                  <c:v>2.3608588825980155</c:v>
                </c:pt>
                <c:pt idx="3">
                  <c:v>2.6569281253307828</c:v>
                </c:pt>
                <c:pt idx="4">
                  <c:v>4.382917312523384</c:v>
                </c:pt>
                <c:pt idx="5">
                  <c:v>3.6588562142894561</c:v>
                </c:pt>
                <c:pt idx="6">
                  <c:v>4.8058860363180917</c:v>
                </c:pt>
                <c:pt idx="7">
                  <c:v>5.5062899566921111</c:v>
                </c:pt>
                <c:pt idx="8">
                  <c:v>3.6970659019919001</c:v>
                </c:pt>
                <c:pt idx="9">
                  <c:v>4.3236409608091027</c:v>
                </c:pt>
                <c:pt idx="10">
                  <c:v>6.1936768732885286</c:v>
                </c:pt>
                <c:pt idx="11">
                  <c:v>7.9163408913213438</c:v>
                </c:pt>
                <c:pt idx="12">
                  <c:v>8.9477062861093408</c:v>
                </c:pt>
                <c:pt idx="13">
                  <c:v>8.3373727581192441</c:v>
                </c:pt>
                <c:pt idx="14">
                  <c:v>4.8525481738478131</c:v>
                </c:pt>
                <c:pt idx="15">
                  <c:v>5.3794602427096416</c:v>
                </c:pt>
                <c:pt idx="16">
                  <c:v>4.3783710284186146</c:v>
                </c:pt>
                <c:pt idx="17">
                  <c:v>4.4384787472035709</c:v>
                </c:pt>
                <c:pt idx="18">
                  <c:v>5.9381148274011686</c:v>
                </c:pt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4.1383544821940195</c:v>
                </c:pt>
                <c:pt idx="24">
                  <c:v>5.7315633878206613</c:v>
                </c:pt>
                <c:pt idx="25">
                  <c:v>5.491185809168968</c:v>
                </c:pt>
                <c:pt idx="26">
                  <c:v>6.3047935252088809</c:v>
                </c:pt>
                <c:pt idx="27">
                  <c:v>5.2197872358649526</c:v>
                </c:pt>
                <c:pt idx="28">
                  <c:v>4.8632065100308504</c:v>
                </c:pt>
                <c:pt idx="29">
                  <c:v>5.7733631340888101</c:v>
                </c:pt>
                <c:pt idx="30">
                  <c:v>6.1311175021915503</c:v>
                </c:pt>
                <c:pt idx="31">
                  <c:v>6.9594071291918249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5F-443C-BCEF-C136E3C5A4BC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Y-o-Y'!$AD$103:$BI$103</c:f>
              <c:numCache>
                <c:formatCode>#,##0.00</c:formatCode>
                <c:ptCount val="32"/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5.1362259516987336</c:v>
                </c:pt>
                <c:pt idx="24">
                  <c:v>5.6915633878206728</c:v>
                </c:pt>
                <c:pt idx="25">
                  <c:v>5.4111858091689635</c:v>
                </c:pt>
                <c:pt idx="26">
                  <c:v>6.2547935252088713</c:v>
                </c:pt>
                <c:pt idx="27">
                  <c:v>5.1597872358649672</c:v>
                </c:pt>
                <c:pt idx="28">
                  <c:v>5.8132065100308496</c:v>
                </c:pt>
                <c:pt idx="29">
                  <c:v>5.6933631340888144</c:v>
                </c:pt>
                <c:pt idx="30">
                  <c:v>6.0511175021915653</c:v>
                </c:pt>
                <c:pt idx="31">
                  <c:v>5.8794071291918408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5F-443C-BCEF-C136E3C5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00007684884906E-2"/>
          <c:y val="0.10281575098174013"/>
          <c:w val="0.75414627317339999"/>
          <c:h val="0.7470033654210170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Q-t-Q'!$AD$33:$BE$33</c:f>
              <c:numCache>
                <c:formatCode>#,##0.00</c:formatCode>
                <c:ptCount val="28"/>
                <c:pt idx="0">
                  <c:v>6.7604169185751113</c:v>
                </c:pt>
                <c:pt idx="1">
                  <c:v>5.1175842485079404</c:v>
                </c:pt>
                <c:pt idx="2">
                  <c:v>4.9527497266928924</c:v>
                </c:pt>
                <c:pt idx="3">
                  <c:v>4.2074235613171922</c:v>
                </c:pt>
                <c:pt idx="4">
                  <c:v>5.9623299695332674</c:v>
                </c:pt>
                <c:pt idx="5">
                  <c:v>6.9511893726004974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5.7316198246448167</c:v>
                </c:pt>
                <c:pt idx="10">
                  <c:v>5.7873221628186995</c:v>
                </c:pt>
                <c:pt idx="11">
                  <c:v>5.5816106034566904</c:v>
                </c:pt>
                <c:pt idx="12">
                  <c:v>5.9056210992245974</c:v>
                </c:pt>
                <c:pt idx="13">
                  <c:v>5.6899651298252145</c:v>
                </c:pt>
                <c:pt idx="14">
                  <c:v>5.6487372567148197</c:v>
                </c:pt>
                <c:pt idx="15">
                  <c:v>5.7888185167337909</c:v>
                </c:pt>
                <c:pt idx="16">
                  <c:v>2.8988079703304899</c:v>
                </c:pt>
                <c:pt idx="17">
                  <c:v>-5.3926336904483785</c:v>
                </c:pt>
                <c:pt idx="18">
                  <c:v>-4.5205832845172447</c:v>
                </c:pt>
                <c:pt idx="19">
                  <c:v>-5.6690527266876209</c:v>
                </c:pt>
                <c:pt idx="20">
                  <c:v>-4.739839912054677</c:v>
                </c:pt>
                <c:pt idx="21">
                  <c:v>5.790000000000008</c:v>
                </c:pt>
                <c:pt idx="22">
                  <c:v>4.7481889166516034</c:v>
                </c:pt>
                <c:pt idx="23">
                  <c:v>6.2030734949343884</c:v>
                </c:pt>
                <c:pt idx="24">
                  <c:v>8.4736774886783888</c:v>
                </c:pt>
                <c:pt idx="25">
                  <c:v>7.2728069550735981</c:v>
                </c:pt>
                <c:pt idx="26">
                  <c:v>7.1949805252529835</c:v>
                </c:pt>
                <c:pt idx="27">
                  <c:v>7.3059377432605306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2F-419C-81B5-6325D8A593E4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Q-t-Q'!$AD$104:$BE$104</c:f>
              <c:numCache>
                <c:formatCode>#,##0.00</c:formatCode>
                <c:ptCount val="28"/>
                <c:pt idx="19">
                  <c:v>-5.6690527266876201</c:v>
                </c:pt>
                <c:pt idx="20">
                  <c:v>-4.7398399120546761</c:v>
                </c:pt>
                <c:pt idx="21">
                  <c:v>5.7900000000000071</c:v>
                </c:pt>
                <c:pt idx="22">
                  <c:v>8.2855247113726946</c:v>
                </c:pt>
                <c:pt idx="23">
                  <c:v>8.1456617886736939</c:v>
                </c:pt>
                <c:pt idx="24">
                  <c:v>7.4341839185641412</c:v>
                </c:pt>
                <c:pt idx="25">
                  <c:v>6.2579390839740165</c:v>
                </c:pt>
                <c:pt idx="26">
                  <c:v>6.0805597662514161</c:v>
                </c:pt>
                <c:pt idx="27">
                  <c:v>6.197551551616769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2F-419C-81B5-6325D8A5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57731202050339E-2"/>
          <c:y val="0.10536639856297277"/>
          <c:w val="0.73717028753358482"/>
          <c:h val="0.70874391062924569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Q-t-Q'!$AD$39:$BE$39</c:f>
              <c:numCache>
                <c:formatCode>#,##0.00</c:formatCode>
                <c:ptCount val="28"/>
                <c:pt idx="0">
                  <c:v>5.2533592728413057</c:v>
                </c:pt>
                <c:pt idx="1">
                  <c:v>5.1450577354336033</c:v>
                </c:pt>
                <c:pt idx="2">
                  <c:v>4.35582301706705</c:v>
                </c:pt>
                <c:pt idx="3">
                  <c:v>4.028015582596784</c:v>
                </c:pt>
                <c:pt idx="4">
                  <c:v>3.6320747212632543</c:v>
                </c:pt>
                <c:pt idx="5">
                  <c:v>3.6859421977571851</c:v>
                </c:pt>
                <c:pt idx="6">
                  <c:v>3.5241876144355575</c:v>
                </c:pt>
                <c:pt idx="7">
                  <c:v>3.567295061596905</c:v>
                </c:pt>
                <c:pt idx="8">
                  <c:v>3.0812129467325979</c:v>
                </c:pt>
                <c:pt idx="9">
                  <c:v>2.9560474780071662</c:v>
                </c:pt>
                <c:pt idx="10">
                  <c:v>3.716483328787775</c:v>
                </c:pt>
                <c:pt idx="11">
                  <c:v>4.1601820936658012</c:v>
                </c:pt>
                <c:pt idx="12">
                  <c:v>5.4129761959562002</c:v>
                </c:pt>
                <c:pt idx="13">
                  <c:v>5.7306747890026166</c:v>
                </c:pt>
                <c:pt idx="14">
                  <c:v>5.9953809151312738</c:v>
                </c:pt>
                <c:pt idx="15">
                  <c:v>5.8838784416199781</c:v>
                </c:pt>
                <c:pt idx="16">
                  <c:v>3.8101965720303972</c:v>
                </c:pt>
                <c:pt idx="17">
                  <c:v>2.3095793162000633</c:v>
                </c:pt>
                <c:pt idx="18">
                  <c:v>1.96389953214234</c:v>
                </c:pt>
                <c:pt idx="19">
                  <c:v>1.2487396357966987</c:v>
                </c:pt>
                <c:pt idx="20">
                  <c:v>1.3400000000000083</c:v>
                </c:pt>
                <c:pt idx="21">
                  <c:v>2.5099999999999958</c:v>
                </c:pt>
                <c:pt idx="22">
                  <c:v>2.3857622453242544</c:v>
                </c:pt>
                <c:pt idx="23">
                  <c:v>2.532158096699872</c:v>
                </c:pt>
                <c:pt idx="24">
                  <c:v>3.1929392032662056</c:v>
                </c:pt>
                <c:pt idx="25">
                  <c:v>3.6809345394143724</c:v>
                </c:pt>
                <c:pt idx="26">
                  <c:v>4.3147391826319517</c:v>
                </c:pt>
                <c:pt idx="27">
                  <c:v>4.807018010980646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19-4972-8105-ECA8E8854462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Q-t-Q'!$AD$110:$BE$110</c:f>
              <c:numCache>
                <c:formatCode>#,##0.00</c:formatCode>
                <c:ptCount val="28"/>
                <c:pt idx="19">
                  <c:v>1.2775742380941759</c:v>
                </c:pt>
                <c:pt idx="20">
                  <c:v>1.3694729377520107</c:v>
                </c:pt>
                <c:pt idx="21">
                  <c:v>2.5409081129371462</c:v>
                </c:pt>
                <c:pt idx="22">
                  <c:v>2.3882786079433558</c:v>
                </c:pt>
                <c:pt idx="23">
                  <c:v>2.5321580966999067</c:v>
                </c:pt>
                <c:pt idx="24">
                  <c:v>3.1929392032662394</c:v>
                </c:pt>
                <c:pt idx="25">
                  <c:v>3.6809345394144066</c:v>
                </c:pt>
                <c:pt idx="26">
                  <c:v>4.3147391826319845</c:v>
                </c:pt>
                <c:pt idx="27">
                  <c:v>4.8070180109806602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119-4972-8105-ECA8E8854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95676368357388E-2"/>
          <c:y val="0.11037816024024699"/>
          <c:w val="0.7397193515928806"/>
          <c:h val="0.73956259074230335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Q-t-Q'!$AD$35:$BE$35</c:f>
              <c:numCache>
                <c:formatCode>#,##0.00</c:formatCode>
                <c:ptCount val="28"/>
                <c:pt idx="0">
                  <c:v>7.4186491594166766</c:v>
                </c:pt>
                <c:pt idx="1">
                  <c:v>6.5180152817440398</c:v>
                </c:pt>
                <c:pt idx="2">
                  <c:v>8.183392576347142</c:v>
                </c:pt>
                <c:pt idx="3">
                  <c:v>7.6391987594378454</c:v>
                </c:pt>
                <c:pt idx="4">
                  <c:v>8.0625979420160814</c:v>
                </c:pt>
                <c:pt idx="5">
                  <c:v>8.8048445545192777</c:v>
                </c:pt>
                <c:pt idx="6">
                  <c:v>8.8828000340293425</c:v>
                </c:pt>
                <c:pt idx="7">
                  <c:v>8.2102608251304776</c:v>
                </c:pt>
                <c:pt idx="8">
                  <c:v>8.4761505800091914</c:v>
                </c:pt>
                <c:pt idx="9">
                  <c:v>8.7139570914049163</c:v>
                </c:pt>
                <c:pt idx="10">
                  <c:v>5.7251453797214635</c:v>
                </c:pt>
                <c:pt idx="11">
                  <c:v>5.4765189768390368</c:v>
                </c:pt>
                <c:pt idx="12">
                  <c:v>5.4319365487412821</c:v>
                </c:pt>
                <c:pt idx="13">
                  <c:v>5.8565681120441724</c:v>
                </c:pt>
                <c:pt idx="14">
                  <c:v>6.6543316468062521</c:v>
                </c:pt>
                <c:pt idx="15">
                  <c:v>7.5515427539873334</c:v>
                </c:pt>
                <c:pt idx="16">
                  <c:v>1.3039597217712697</c:v>
                </c:pt>
                <c:pt idx="17">
                  <c:v>-30.797573739710998</c:v>
                </c:pt>
                <c:pt idx="18">
                  <c:v>-16.705495038503038</c:v>
                </c:pt>
                <c:pt idx="19">
                  <c:v>-13.416064336924599</c:v>
                </c:pt>
                <c:pt idx="20">
                  <c:v>-8.3680155358594099</c:v>
                </c:pt>
                <c:pt idx="21">
                  <c:v>26.994575751312883</c:v>
                </c:pt>
                <c:pt idx="22">
                  <c:v>10.483830060930083</c:v>
                </c:pt>
                <c:pt idx="23">
                  <c:v>11.019407681012302</c:v>
                </c:pt>
                <c:pt idx="24">
                  <c:v>9.6153715069736361</c:v>
                </c:pt>
                <c:pt idx="25">
                  <c:v>7.7046976697992129</c:v>
                </c:pt>
                <c:pt idx="26">
                  <c:v>6.8155168820054843</c:v>
                </c:pt>
                <c:pt idx="27">
                  <c:v>7.8266457617553327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75-4671-9A34-EE3325B8BC68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Q-t-Q'!$AD$106:$BE$106</c:f>
              <c:numCache>
                <c:formatCode>#,##0.00</c:formatCode>
                <c:ptCount val="28"/>
                <c:pt idx="19">
                  <c:v>-13.425906191833766</c:v>
                </c:pt>
                <c:pt idx="20">
                  <c:v>-8.3778310838016878</c:v>
                </c:pt>
                <c:pt idx="21">
                  <c:v>28.267294530508835</c:v>
                </c:pt>
                <c:pt idx="22">
                  <c:v>10.507520150595653</c:v>
                </c:pt>
                <c:pt idx="23">
                  <c:v>11.059472286395298</c:v>
                </c:pt>
                <c:pt idx="24">
                  <c:v>9.5972880527730009</c:v>
                </c:pt>
                <c:pt idx="25">
                  <c:v>7.6632049516535545</c:v>
                </c:pt>
                <c:pt idx="26">
                  <c:v>6.7439493368821992</c:v>
                </c:pt>
                <c:pt idx="27">
                  <c:v>7.7084430937843322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275-4671-9A34-EE3325B8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95519966601074E-2"/>
          <c:y val="0.11811955694597111"/>
          <c:w val="0.7779485794037807"/>
          <c:h val="0.72659824424446895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Q-t-Q'!$AD$38:$BE$38</c:f>
              <c:numCache>
                <c:formatCode>#,##0.00</c:formatCode>
                <c:ptCount val="28"/>
                <c:pt idx="0">
                  <c:v>9.3257658350969468</c:v>
                </c:pt>
                <c:pt idx="1">
                  <c:v>13.617430039452055</c:v>
                </c:pt>
                <c:pt idx="2">
                  <c:v>9.0781321318335486</c:v>
                </c:pt>
                <c:pt idx="3">
                  <c:v>4.2078219415242302</c:v>
                </c:pt>
                <c:pt idx="4">
                  <c:v>6.008710038705237</c:v>
                </c:pt>
                <c:pt idx="5">
                  <c:v>5.9280334692390975</c:v>
                </c:pt>
                <c:pt idx="6">
                  <c:v>6.1367129723616101</c:v>
                </c:pt>
                <c:pt idx="7">
                  <c:v>3.8309483233923238</c:v>
                </c:pt>
                <c:pt idx="8">
                  <c:v>4.2952882585617012</c:v>
                </c:pt>
                <c:pt idx="9">
                  <c:v>3.0906621713042748</c:v>
                </c:pt>
                <c:pt idx="10">
                  <c:v>3.1097396742121637</c:v>
                </c:pt>
                <c:pt idx="11">
                  <c:v>6.2317025952018135</c:v>
                </c:pt>
                <c:pt idx="12">
                  <c:v>7.2311589190548782</c:v>
                </c:pt>
                <c:pt idx="13">
                  <c:v>4.4980785901014979</c:v>
                </c:pt>
                <c:pt idx="14">
                  <c:v>6.1617555476054013</c:v>
                </c:pt>
                <c:pt idx="15">
                  <c:v>8.5102797598028559</c:v>
                </c:pt>
                <c:pt idx="16">
                  <c:v>10.627164131786291</c:v>
                </c:pt>
                <c:pt idx="17">
                  <c:v>1.0584326090181884</c:v>
                </c:pt>
                <c:pt idx="18">
                  <c:v>-0.94687818159448489</c:v>
                </c:pt>
                <c:pt idx="19">
                  <c:v>2.3717646155578023</c:v>
                </c:pt>
                <c:pt idx="20">
                  <c:v>2.4871716596876454</c:v>
                </c:pt>
                <c:pt idx="21">
                  <c:v>16.880000000000056</c:v>
                </c:pt>
                <c:pt idx="22">
                  <c:v>6.1450950214434341</c:v>
                </c:pt>
                <c:pt idx="23">
                  <c:v>5.8296644389105712</c:v>
                </c:pt>
                <c:pt idx="24">
                  <c:v>4.8943041074236824</c:v>
                </c:pt>
                <c:pt idx="25">
                  <c:v>4.0384996318449291</c:v>
                </c:pt>
                <c:pt idx="26">
                  <c:v>3.7135993745659688</c:v>
                </c:pt>
                <c:pt idx="27">
                  <c:v>4.3552733088416264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B09-4B6E-A3A9-6F259324F202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Q-t-Q'!$AD$109:$BE$109</c:f>
              <c:numCache>
                <c:formatCode>#,##0.00</c:formatCode>
                <c:ptCount val="28"/>
                <c:pt idx="19">
                  <c:v>2.3888265465505349</c:v>
                </c:pt>
                <c:pt idx="20">
                  <c:v>2.5016042604755255</c:v>
                </c:pt>
                <c:pt idx="21">
                  <c:v>16.897809553800744</c:v>
                </c:pt>
                <c:pt idx="22">
                  <c:v>6.1615295082424835</c:v>
                </c:pt>
                <c:pt idx="23">
                  <c:v>5.8296644389105587</c:v>
                </c:pt>
                <c:pt idx="24">
                  <c:v>4.8943041074236833</c:v>
                </c:pt>
                <c:pt idx="25">
                  <c:v>4.0384996318449309</c:v>
                </c:pt>
                <c:pt idx="26">
                  <c:v>3.7135993745659692</c:v>
                </c:pt>
                <c:pt idx="27">
                  <c:v>4.3552733088416398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09-4B6E-A3A9-6F259324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620607787362387E-2"/>
          <c:y val="0.10285394549677336"/>
          <c:w val="0.74826687327587749"/>
          <c:h val="0.74690938095199821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Q-t-Q'!$AD$37:$BE$37</c:f>
              <c:numCache>
                <c:formatCode>#,##0.00</c:formatCode>
                <c:ptCount val="28"/>
                <c:pt idx="0">
                  <c:v>7.5849624355898202</c:v>
                </c:pt>
                <c:pt idx="1">
                  <c:v>9.3080405839834199</c:v>
                </c:pt>
                <c:pt idx="2">
                  <c:v>8.9321185808517249</c:v>
                </c:pt>
                <c:pt idx="3">
                  <c:v>9.6170165766196991</c:v>
                </c:pt>
                <c:pt idx="4">
                  <c:v>10.483221562392297</c:v>
                </c:pt>
                <c:pt idx="5">
                  <c:v>11.060877822325379</c:v>
                </c:pt>
                <c:pt idx="6">
                  <c:v>8.8180680372604439</c:v>
                </c:pt>
                <c:pt idx="7">
                  <c:v>8.269491064321425</c:v>
                </c:pt>
                <c:pt idx="8">
                  <c:v>7.7606112124559106</c:v>
                </c:pt>
                <c:pt idx="9">
                  <c:v>5.1142292120883859</c:v>
                </c:pt>
                <c:pt idx="10">
                  <c:v>8.1410495122001212</c:v>
                </c:pt>
                <c:pt idx="11">
                  <c:v>7.0874843536971861</c:v>
                </c:pt>
                <c:pt idx="12">
                  <c:v>9.0625242312969085</c:v>
                </c:pt>
                <c:pt idx="13">
                  <c:v>9.5960649603882953</c:v>
                </c:pt>
                <c:pt idx="14">
                  <c:v>9.2422567094956669</c:v>
                </c:pt>
                <c:pt idx="15">
                  <c:v>9.7809941984211104</c:v>
                </c:pt>
                <c:pt idx="16">
                  <c:v>9.820814517860466</c:v>
                </c:pt>
                <c:pt idx="17">
                  <c:v>10.848584638559183</c:v>
                </c:pt>
                <c:pt idx="18">
                  <c:v>10.715235751812212</c:v>
                </c:pt>
                <c:pt idx="19">
                  <c:v>10.913918556095767</c:v>
                </c:pt>
                <c:pt idx="20">
                  <c:v>8.5299999999999994</c:v>
                </c:pt>
                <c:pt idx="21">
                  <c:v>6.2525000000000137</c:v>
                </c:pt>
                <c:pt idx="22">
                  <c:v>7.676242247683672</c:v>
                </c:pt>
                <c:pt idx="23">
                  <c:v>8.2839627842907984</c:v>
                </c:pt>
                <c:pt idx="24">
                  <c:v>8.6845128235415601</c:v>
                </c:pt>
                <c:pt idx="25">
                  <c:v>9.1355919566793844</c:v>
                </c:pt>
                <c:pt idx="26">
                  <c:v>9.2363666608836947</c:v>
                </c:pt>
                <c:pt idx="27">
                  <c:v>9.355305407955786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42-4C2A-B0DB-D4932C4A4A03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Q-t-Q'!$AD$108:$BE$108</c:f>
              <c:numCache>
                <c:formatCode>#,##0.00</c:formatCode>
                <c:ptCount val="28"/>
                <c:pt idx="19">
                  <c:v>10.987793760698022</c:v>
                </c:pt>
                <c:pt idx="20">
                  <c:v>8.5504561566595854</c:v>
                </c:pt>
                <c:pt idx="21">
                  <c:v>6.1192759691681777</c:v>
                </c:pt>
                <c:pt idx="22">
                  <c:v>7.7846566623944122</c:v>
                </c:pt>
                <c:pt idx="23">
                  <c:v>8.2895316504688221</c:v>
                </c:pt>
                <c:pt idx="24">
                  <c:v>8.6855412002457637</c:v>
                </c:pt>
                <c:pt idx="25">
                  <c:v>9.1112039584070388</c:v>
                </c:pt>
                <c:pt idx="26">
                  <c:v>9.2035893010738974</c:v>
                </c:pt>
                <c:pt idx="27">
                  <c:v>9.3556681621834077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42-4C2A-B0DB-D4932C4A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59689773829278E-2"/>
          <c:y val="0.11054726864113586"/>
          <c:w val="0.77376052280137131"/>
          <c:h val="0.72640125315993187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Q-t-Q'!$AD$42:$BE$42</c:f>
              <c:numCache>
                <c:formatCode>#,##0.00</c:formatCode>
                <c:ptCount val="28"/>
                <c:pt idx="0">
                  <c:v>5.33477321814253</c:v>
                </c:pt>
                <c:pt idx="1">
                  <c:v>5.1495661932922019</c:v>
                </c:pt>
                <c:pt idx="2">
                  <c:v>1.953590391891133</c:v>
                </c:pt>
                <c:pt idx="3">
                  <c:v>3.1279362719284838</c:v>
                </c:pt>
                <c:pt idx="4">
                  <c:v>4.0982641055060824</c:v>
                </c:pt>
                <c:pt idx="5">
                  <c:v>0.95525451559933061</c:v>
                </c:pt>
                <c:pt idx="6">
                  <c:v>3.6972963381905832</c:v>
                </c:pt>
                <c:pt idx="7">
                  <c:v>5.9318395999133697</c:v>
                </c:pt>
                <c:pt idx="8">
                  <c:v>4.8225927897194909</c:v>
                </c:pt>
                <c:pt idx="9">
                  <c:v>5.0329298260594877</c:v>
                </c:pt>
                <c:pt idx="10">
                  <c:v>6.6116000769987693</c:v>
                </c:pt>
                <c:pt idx="11">
                  <c:v>4.9758749751897522</c:v>
                </c:pt>
                <c:pt idx="12">
                  <c:v>5.6496806203946992</c:v>
                </c:pt>
                <c:pt idx="13">
                  <c:v>6.3249680931923988</c:v>
                </c:pt>
                <c:pt idx="14">
                  <c:v>7.8289905118723855</c:v>
                </c:pt>
                <c:pt idx="15">
                  <c:v>5.4436430057813787</c:v>
                </c:pt>
                <c:pt idx="16">
                  <c:v>5.8673939204343428</c:v>
                </c:pt>
                <c:pt idx="17">
                  <c:v>1.1894272058413007</c:v>
                </c:pt>
                <c:pt idx="18">
                  <c:v>2.4074347557621651</c:v>
                </c:pt>
                <c:pt idx="19">
                  <c:v>1.3587217555581641</c:v>
                </c:pt>
                <c:pt idx="20">
                  <c:v>0.70835427932979433</c:v>
                </c:pt>
                <c:pt idx="21">
                  <c:v>5.9399999999999782</c:v>
                </c:pt>
                <c:pt idx="22">
                  <c:v>9.2546873722554661</c:v>
                </c:pt>
                <c:pt idx="23">
                  <c:v>5.1549850469651695</c:v>
                </c:pt>
                <c:pt idx="24">
                  <c:v>7.190389609037501</c:v>
                </c:pt>
                <c:pt idx="25">
                  <c:v>6.6549627916855272</c:v>
                </c:pt>
                <c:pt idx="26">
                  <c:v>6.5221858125000507</c:v>
                </c:pt>
                <c:pt idx="27">
                  <c:v>6.8662753564061862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10-496F-B428-5B6F4E7231A0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Q-t-Q'!$AD$113:$BE$113</c:f>
              <c:numCache>
                <c:formatCode>#,##0.00</c:formatCode>
                <c:ptCount val="28"/>
                <c:pt idx="19">
                  <c:v>1.3611018606279481</c:v>
                </c:pt>
                <c:pt idx="20">
                  <c:v>0.675126502217958</c:v>
                </c:pt>
                <c:pt idx="21">
                  <c:v>5.9237377766371697</c:v>
                </c:pt>
                <c:pt idx="22">
                  <c:v>9.2438952666530927</c:v>
                </c:pt>
                <c:pt idx="23">
                  <c:v>5.1549850469651703</c:v>
                </c:pt>
                <c:pt idx="24">
                  <c:v>7.1903896090374841</c:v>
                </c:pt>
                <c:pt idx="25">
                  <c:v>6.6549627916855121</c:v>
                </c:pt>
                <c:pt idx="26">
                  <c:v>6.5221858125000516</c:v>
                </c:pt>
                <c:pt idx="27">
                  <c:v>6.8662753564061871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10-496F-B428-5B6F4E723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79407582407428E-2"/>
          <c:y val="0.16679939839742092"/>
          <c:w val="0.75884979309141798"/>
          <c:h val="0.68378052630280006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Q-t-Q'!$AD$41:$BE$41</c:f>
              <c:numCache>
                <c:formatCode>#,##0.00</c:formatCode>
                <c:ptCount val="28"/>
                <c:pt idx="0">
                  <c:v>4.6168141105028591</c:v>
                </c:pt>
                <c:pt idx="1">
                  <c:v>4.4425752252981194</c:v>
                </c:pt>
                <c:pt idx="2">
                  <c:v>3.8192646297255481</c:v>
                </c:pt>
                <c:pt idx="3">
                  <c:v>0.27759027012946696</c:v>
                </c:pt>
                <c:pt idx="4">
                  <c:v>0.22416250753532779</c:v>
                </c:pt>
                <c:pt idx="5">
                  <c:v>-3.0217360129443881E-2</c:v>
                </c:pt>
                <c:pt idx="6">
                  <c:v>0.67352663686372549</c:v>
                </c:pt>
                <c:pt idx="7">
                  <c:v>6.9250337169945624</c:v>
                </c:pt>
                <c:pt idx="8">
                  <c:v>5.7160555100282044</c:v>
                </c:pt>
                <c:pt idx="9">
                  <c:v>7.1594524393805354</c:v>
                </c:pt>
                <c:pt idx="10">
                  <c:v>7.8719714524516275</c:v>
                </c:pt>
                <c:pt idx="11">
                  <c:v>7.096152826620969</c:v>
                </c:pt>
                <c:pt idx="12">
                  <c:v>6.3981065651529567</c:v>
                </c:pt>
                <c:pt idx="13">
                  <c:v>8.8553326217832602</c:v>
                </c:pt>
                <c:pt idx="14">
                  <c:v>1.8469093874218436</c:v>
                </c:pt>
                <c:pt idx="15">
                  <c:v>2.0428200156759524</c:v>
                </c:pt>
                <c:pt idx="16">
                  <c:v>3.1486905729691226</c:v>
                </c:pt>
                <c:pt idx="17">
                  <c:v>-3.2105019868000295</c:v>
                </c:pt>
                <c:pt idx="18">
                  <c:v>1.8246919935403598</c:v>
                </c:pt>
                <c:pt idx="19">
                  <c:v>-1.5490455284158244</c:v>
                </c:pt>
                <c:pt idx="20">
                  <c:v>1.166167954488271</c:v>
                </c:pt>
                <c:pt idx="21">
                  <c:v>5.5732661513120609</c:v>
                </c:pt>
                <c:pt idx="22">
                  <c:v>5.0837165916554099</c:v>
                </c:pt>
                <c:pt idx="23">
                  <c:v>9.7405763760354365</c:v>
                </c:pt>
                <c:pt idx="24">
                  <c:v>4.499573830225545</c:v>
                </c:pt>
                <c:pt idx="25">
                  <c:v>6.249996631290375</c:v>
                </c:pt>
                <c:pt idx="26">
                  <c:v>4.4924281635850187</c:v>
                </c:pt>
                <c:pt idx="27">
                  <c:v>4.4712564756418267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16-4535-95FB-12CC66C851BE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Q-t-Q'!$AD$112:$BE$112</c:f>
              <c:numCache>
                <c:formatCode>#,##0.00</c:formatCode>
                <c:ptCount val="28"/>
                <c:pt idx="19">
                  <c:v>-1.5968822006426606</c:v>
                </c:pt>
                <c:pt idx="20">
                  <c:v>0.99467640446015937</c:v>
                </c:pt>
                <c:pt idx="21">
                  <c:v>5.1338785652548031</c:v>
                </c:pt>
                <c:pt idx="22">
                  <c:v>5.0414264002503293</c:v>
                </c:pt>
                <c:pt idx="23">
                  <c:v>9.885732881233448</c:v>
                </c:pt>
                <c:pt idx="24">
                  <c:v>4.4929831179019191</c:v>
                </c:pt>
                <c:pt idx="25">
                  <c:v>6.2004244974064964</c:v>
                </c:pt>
                <c:pt idx="26">
                  <c:v>4.3902209121799336</c:v>
                </c:pt>
                <c:pt idx="27">
                  <c:v>4.4090170213561031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E16-4535-95FB-12CC66C8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98480170124829E-2"/>
          <c:y val="0.11993141273988647"/>
          <c:w val="0.73501625557170835"/>
          <c:h val="0.72778835180346568"/>
        </c:manualLayout>
      </c:layout>
      <c:lineChart>
        <c:grouping val="standard"/>
        <c:varyColors val="0"/>
        <c:ser>
          <c:idx val="0"/>
          <c:order val="0"/>
          <c:tx>
            <c:strRef>
              <c:f>'Q-t-Q &amp; Y-o-Y_from Q-t-Q'!$D$25</c:f>
              <c:strCache>
                <c:ptCount val="1"/>
                <c:pt idx="0">
                  <c:v>Y-o-Y April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Q-t-Q'!$AD$43:$BE$43</c:f>
              <c:numCache>
                <c:formatCode>#,##0.00</c:formatCode>
                <c:ptCount val="28"/>
                <c:pt idx="0">
                  <c:v>6.6483657887964158</c:v>
                </c:pt>
                <c:pt idx="1">
                  <c:v>5.2041037980182621</c:v>
                </c:pt>
                <c:pt idx="2">
                  <c:v>4.6414843501632932</c:v>
                </c:pt>
                <c:pt idx="3">
                  <c:v>4.2489506507696575</c:v>
                </c:pt>
                <c:pt idx="4">
                  <c:v>7.1018339768339755</c:v>
                </c:pt>
                <c:pt idx="5">
                  <c:v>6.3757216711800249</c:v>
                </c:pt>
                <c:pt idx="6">
                  <c:v>7.5628627455622501</c:v>
                </c:pt>
                <c:pt idx="7">
                  <c:v>6.3439459417567594</c:v>
                </c:pt>
                <c:pt idx="8">
                  <c:v>6.0477359950131202</c:v>
                </c:pt>
                <c:pt idx="9">
                  <c:v>7.0738289604819728</c:v>
                </c:pt>
                <c:pt idx="10">
                  <c:v>7.5644585627455259</c:v>
                </c:pt>
                <c:pt idx="11">
                  <c:v>7.8321887026863877</c:v>
                </c:pt>
                <c:pt idx="12">
                  <c:v>8.6585482448841002</c:v>
                </c:pt>
                <c:pt idx="13">
                  <c:v>9.1457675333096518</c:v>
                </c:pt>
                <c:pt idx="14">
                  <c:v>9.1969349233901525</c:v>
                </c:pt>
                <c:pt idx="15">
                  <c:v>7.8342333760290623</c:v>
                </c:pt>
                <c:pt idx="16">
                  <c:v>10.389271805901821</c:v>
                </c:pt>
                <c:pt idx="17">
                  <c:v>3.7139599283270859</c:v>
                </c:pt>
                <c:pt idx="18">
                  <c:v>15.285689301953735</c:v>
                </c:pt>
                <c:pt idx="19">
                  <c:v>16.540473753167245</c:v>
                </c:pt>
                <c:pt idx="20">
                  <c:v>17.891999999999992</c:v>
                </c:pt>
                <c:pt idx="21">
                  <c:v>22.591799999999999</c:v>
                </c:pt>
                <c:pt idx="22">
                  <c:v>6.8702763616268401</c:v>
                </c:pt>
                <c:pt idx="23">
                  <c:v>3.0071627771190919</c:v>
                </c:pt>
                <c:pt idx="24">
                  <c:v>7.855076154611357</c:v>
                </c:pt>
                <c:pt idx="25">
                  <c:v>7.2439229803528944</c:v>
                </c:pt>
                <c:pt idx="26">
                  <c:v>7.0300588645476854</c:v>
                </c:pt>
                <c:pt idx="27">
                  <c:v>7.7805514555344253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CF-4C24-892C-55759263578D}"/>
            </c:ext>
          </c:extLst>
        </c:ser>
        <c:ser>
          <c:idx val="1"/>
          <c:order val="1"/>
          <c:tx>
            <c:strRef>
              <c:f>'Q-t-Q &amp; Y-o-Y_from Q-t-Q'!$D$96</c:f>
              <c:strCache>
                <c:ptCount val="1"/>
                <c:pt idx="0">
                  <c:v>Y-o-Y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'Q-t-Q &amp; Y-o-Y_from Q-t-Q'!$AD$121:$BE$122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'Q-t-Q &amp; Y-o-Y_from Q-t-Q'!$AD$114:$BE$114</c:f>
              <c:numCache>
                <c:formatCode>#,##0.00</c:formatCode>
                <c:ptCount val="28"/>
                <c:pt idx="19">
                  <c:v>16.548126083803176</c:v>
                </c:pt>
                <c:pt idx="20">
                  <c:v>17.056932970361931</c:v>
                </c:pt>
                <c:pt idx="21">
                  <c:v>23.120853995847991</c:v>
                </c:pt>
                <c:pt idx="22">
                  <c:v>6.8742010270188159</c:v>
                </c:pt>
                <c:pt idx="23">
                  <c:v>3.0633484510526472</c:v>
                </c:pt>
                <c:pt idx="24">
                  <c:v>7.8466325846488534</c:v>
                </c:pt>
                <c:pt idx="25">
                  <c:v>7.2232406057787513</c:v>
                </c:pt>
                <c:pt idx="26">
                  <c:v>6.9840556586684626</c:v>
                </c:pt>
                <c:pt idx="27">
                  <c:v>7.7314792456562005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7CF-4C24-892C-55759263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Historis'!$C$4:$F$4</c:f>
              <c:numCache>
                <c:formatCode>0.00</c:formatCode>
                <c:ptCount val="4"/>
                <c:pt idx="0">
                  <c:v>15.266326053706516</c:v>
                </c:pt>
                <c:pt idx="1">
                  <c:v>10.764099913223296</c:v>
                </c:pt>
                <c:pt idx="2">
                  <c:v>2.8399627236409857</c:v>
                </c:pt>
                <c:pt idx="3">
                  <c:v>-21.135609242910292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7-46B6-AFF1-904F09460B60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Historis'!$C$5:$F$5</c:f>
              <c:numCache>
                <c:formatCode>0.00</c:formatCode>
                <c:ptCount val="4"/>
                <c:pt idx="0">
                  <c:v>9.4431919647023523</c:v>
                </c:pt>
                <c:pt idx="1">
                  <c:v>16.227907513275021</c:v>
                </c:pt>
                <c:pt idx="2">
                  <c:v>1.0135858008878007</c:v>
                </c:pt>
                <c:pt idx="3">
                  <c:v>-20.127310746033793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7-46B6-AFF1-904F09460B60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Historis'!$C$6:$F$6</c:f>
              <c:numCache>
                <c:formatCode>0.00</c:formatCode>
                <c:ptCount val="4"/>
                <c:pt idx="0">
                  <c:v>10.307577588815237</c:v>
                </c:pt>
                <c:pt idx="1">
                  <c:v>12.951986733128937</c:v>
                </c:pt>
                <c:pt idx="2">
                  <c:v>1.9218213724201576</c:v>
                </c:pt>
                <c:pt idx="3">
                  <c:v>-19.456937694386049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7-46B6-AFF1-904F09460B60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Historis'!$C$7:$F$7</c:f>
              <c:numCache>
                <c:formatCode>0.00</c:formatCode>
                <c:ptCount val="4"/>
                <c:pt idx="0">
                  <c:v>10.058558684966364</c:v>
                </c:pt>
                <c:pt idx="1">
                  <c:v>13.018396524446782</c:v>
                </c:pt>
                <c:pt idx="2">
                  <c:v>5.201337874650064</c:v>
                </c:pt>
                <c:pt idx="3">
                  <c:v>-17.932920496965071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7-46B6-AFF1-904F09460B60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Historis'!$C$8:$F$8</c:f>
              <c:numCache>
                <c:formatCode>0.00</c:formatCode>
                <c:ptCount val="4"/>
                <c:pt idx="0">
                  <c:v>7.1953631723144325</c:v>
                </c:pt>
                <c:pt idx="1">
                  <c:v>14.269614214089991</c:v>
                </c:pt>
                <c:pt idx="2">
                  <c:v>4.6565601000222108</c:v>
                </c:pt>
                <c:pt idx="3">
                  <c:v>-18.380941286729197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7-46B6-AFF1-904F0946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Pertambangan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Historis'!$C$14:$F$14</c:f>
              <c:numCache>
                <c:formatCode>0.00</c:formatCode>
                <c:ptCount val="4"/>
                <c:pt idx="0">
                  <c:v>-0.62905546896816411</c:v>
                </c:pt>
                <c:pt idx="1">
                  <c:v>0.88159915913560305</c:v>
                </c:pt>
                <c:pt idx="2">
                  <c:v>1.3261761219850536</c:v>
                </c:pt>
                <c:pt idx="3">
                  <c:v>-0.47556917893059891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2-4808-8FAD-A9261E0E40D3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Historis'!$C$15:$F$15</c:f>
              <c:numCache>
                <c:formatCode>0.00</c:formatCode>
                <c:ptCount val="4"/>
                <c:pt idx="0">
                  <c:v>-0.73117565074830393</c:v>
                </c:pt>
                <c:pt idx="1">
                  <c:v>-3.7467552260036112</c:v>
                </c:pt>
                <c:pt idx="2">
                  <c:v>1.7248132711378077</c:v>
                </c:pt>
                <c:pt idx="3">
                  <c:v>1.6478046989011415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2-4808-8FAD-A9261E0E40D3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Historis'!$C$16:$F$16</c:f>
              <c:numCache>
                <c:formatCode>0.00</c:formatCode>
                <c:ptCount val="4"/>
                <c:pt idx="0">
                  <c:v>-1.5554379025833331</c:v>
                </c:pt>
                <c:pt idx="1">
                  <c:v>3.3701679644947977</c:v>
                </c:pt>
                <c:pt idx="2">
                  <c:v>4.1964809513951078</c:v>
                </c:pt>
                <c:pt idx="3">
                  <c:v>-0.83179991118028751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2-4808-8FAD-A9261E0E40D3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Historis'!$C$17:$F$17</c:f>
              <c:numCache>
                <c:formatCode>0.00</c:formatCode>
                <c:ptCount val="4"/>
                <c:pt idx="0">
                  <c:v>-1.9587298372320823</c:v>
                </c:pt>
                <c:pt idx="1">
                  <c:v>1.1689124778559215</c:v>
                </c:pt>
                <c:pt idx="2">
                  <c:v>3.4239729947204895</c:v>
                </c:pt>
                <c:pt idx="3">
                  <c:v>-0.10285035111541022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2-4808-8FAD-A9261E0E40D3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Historis'!$C$18:$F$18</c:f>
              <c:numCache>
                <c:formatCode>0.00</c:formatCode>
                <c:ptCount val="4"/>
                <c:pt idx="0">
                  <c:v>-2.237035359210191</c:v>
                </c:pt>
                <c:pt idx="1">
                  <c:v>1.372257747575534</c:v>
                </c:pt>
                <c:pt idx="2">
                  <c:v>3.5154530778216722</c:v>
                </c:pt>
                <c:pt idx="3">
                  <c:v>-0.16685285229248986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2-4808-8FAD-A9261E0E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7092817023595E-2"/>
          <c:y val="0.11772112956335837"/>
          <c:w val="0.76632145492005965"/>
          <c:h val="0.7326044997026632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Y-o-Y'!$AD$55:$BI$55</c:f>
              <c:numCache>
                <c:formatCode>#,##0.00</c:formatCode>
                <c:ptCount val="32"/>
                <c:pt idx="0">
                  <c:v>-0.97914681909600931</c:v>
                </c:pt>
                <c:pt idx="1">
                  <c:v>1.9669677695226873</c:v>
                </c:pt>
                <c:pt idx="2">
                  <c:v>0.45604654819940477</c:v>
                </c:pt>
                <c:pt idx="3">
                  <c:v>1.2106032143602492</c:v>
                </c:pt>
                <c:pt idx="4">
                  <c:v>0.68570839348320178</c:v>
                </c:pt>
                <c:pt idx="5">
                  <c:v>1.2596651134210612</c:v>
                </c:pt>
                <c:pt idx="6">
                  <c:v>1.5676359039190897</c:v>
                </c:pt>
                <c:pt idx="7">
                  <c:v>1.8869803335822797</c:v>
                </c:pt>
                <c:pt idx="8">
                  <c:v>-1.040852228303371</c:v>
                </c:pt>
                <c:pt idx="9">
                  <c:v>1.8715125179003551</c:v>
                </c:pt>
                <c:pt idx="10">
                  <c:v>3.3882695104217202</c:v>
                </c:pt>
                <c:pt idx="11">
                  <c:v>3.5397815181208681</c:v>
                </c:pt>
                <c:pt idx="12">
                  <c:v>-9.5091468936782692E-2</c:v>
                </c:pt>
                <c:pt idx="13">
                  <c:v>1.300820378008422</c:v>
                </c:pt>
                <c:pt idx="14">
                  <c:v>6.2639821029086842E-2</c:v>
                </c:pt>
                <c:pt idx="15">
                  <c:v>4.0600965837953726</c:v>
                </c:pt>
                <c:pt idx="16">
                  <c:v>-1.0441732554142202</c:v>
                </c:pt>
                <c:pt idx="17">
                  <c:v>1.3591558469755407</c:v>
                </c:pt>
                <c:pt idx="18">
                  <c:v>1.4994430640047982</c:v>
                </c:pt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2.6964840754046633</c:v>
                </c:pt>
                <c:pt idx="24">
                  <c:v>0.93559529892694027</c:v>
                </c:pt>
                <c:pt idx="25">
                  <c:v>1.4323125235733525</c:v>
                </c:pt>
                <c:pt idx="26">
                  <c:v>1.1059227797249274</c:v>
                </c:pt>
                <c:pt idx="27">
                  <c:v>1.6483062141786859</c:v>
                </c:pt>
                <c:pt idx="28">
                  <c:v>0.59353332769801048</c:v>
                </c:pt>
                <c:pt idx="29">
                  <c:v>2.312690820302401</c:v>
                </c:pt>
                <c:pt idx="30">
                  <c:v>1.4478905913151745</c:v>
                </c:pt>
                <c:pt idx="31">
                  <c:v>2.4416101915688526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97-4D15-ACC4-1A3F0AC2CB03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Y-o-Y'!$AD$127:$BI$127</c:f>
              <c:numCache>
                <c:formatCode>#,##0.00</c:formatCode>
                <c:ptCount val="32"/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3.6805392968150761</c:v>
                </c:pt>
                <c:pt idx="24">
                  <c:v>-6.0230221944652461E-2</c:v>
                </c:pt>
                <c:pt idx="25">
                  <c:v>1.3937495325815257</c:v>
                </c:pt>
                <c:pt idx="26">
                  <c:v>1.135064550192842</c:v>
                </c:pt>
                <c:pt idx="27">
                  <c:v>2.612061924209339</c:v>
                </c:pt>
                <c:pt idx="28">
                  <c:v>0.56075403016508074</c:v>
                </c:pt>
                <c:pt idx="29">
                  <c:v>1.2789116059730565</c:v>
                </c:pt>
                <c:pt idx="30">
                  <c:v>1.4773898394854459</c:v>
                </c:pt>
                <c:pt idx="31">
                  <c:v>2.4459198236613395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E97-4D15-ACC4-1A3F0AC2C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211353865490155"/>
          <c:w val="0.71812732412211999"/>
          <c:h val="0.5768923198792794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Y-o-Y'!$AD$36:$BI$36</c:f>
              <c:numCache>
                <c:formatCode>#,##0.00</c:formatCode>
                <c:ptCount val="32"/>
                <c:pt idx="0">
                  <c:v>5.7283632331513878</c:v>
                </c:pt>
                <c:pt idx="1">
                  <c:v>5.1553043887989363</c:v>
                </c:pt>
                <c:pt idx="2">
                  <c:v>4.997555936563618</c:v>
                </c:pt>
                <c:pt idx="3">
                  <c:v>4.8207488457586187</c:v>
                </c:pt>
                <c:pt idx="4">
                  <c:v>5.3583397857415305</c:v>
                </c:pt>
                <c:pt idx="5">
                  <c:v>5.6226418325351348</c:v>
                </c:pt>
                <c:pt idx="6">
                  <c:v>5.5383182933141262</c:v>
                </c:pt>
                <c:pt idx="7">
                  <c:v>5.1353284417553304</c:v>
                </c:pt>
                <c:pt idx="8">
                  <c:v>5.2001738555764687</c:v>
                </c:pt>
                <c:pt idx="9">
                  <c:v>5.6170515174483251</c:v>
                </c:pt>
                <c:pt idx="10">
                  <c:v>5.9274836780304128</c:v>
                </c:pt>
                <c:pt idx="11">
                  <c:v>5.963647347753561</c:v>
                </c:pt>
                <c:pt idx="12">
                  <c:v>5.8637920517993596</c:v>
                </c:pt>
                <c:pt idx="13">
                  <c:v>5.5272139300936933</c:v>
                </c:pt>
                <c:pt idx="14">
                  <c:v>5.3902197529839189</c:v>
                </c:pt>
                <c:pt idx="15">
                  <c:v>6.3602527889703051</c:v>
                </c:pt>
                <c:pt idx="16">
                  <c:v>1.9231550527602721</c:v>
                </c:pt>
                <c:pt idx="17">
                  <c:v>-22.012752442601883</c:v>
                </c:pt>
                <c:pt idx="18">
                  <c:v>-11.862846801505576</c:v>
                </c:pt>
                <c:pt idx="19">
                  <c:v>-8.9117829392325074</c:v>
                </c:pt>
                <c:pt idx="20">
                  <c:v>-7.2683239116780252</c:v>
                </c:pt>
                <c:pt idx="21">
                  <c:v>21.577901850942244</c:v>
                </c:pt>
                <c:pt idx="22">
                  <c:v>-0.13557862002363655</c:v>
                </c:pt>
                <c:pt idx="23">
                  <c:v>4.9478110579918431</c:v>
                </c:pt>
                <c:pt idx="24">
                  <c:v>2.2939611075578434</c:v>
                </c:pt>
                <c:pt idx="25">
                  <c:v>2.3292152974612859</c:v>
                </c:pt>
                <c:pt idx="26">
                  <c:v>7.9719919477813361</c:v>
                </c:pt>
                <c:pt idx="27">
                  <c:v>5.690407793063688</c:v>
                </c:pt>
                <c:pt idx="28">
                  <c:v>3.2388443629371162</c:v>
                </c:pt>
                <c:pt idx="29">
                  <c:v>8.569281764926826</c:v>
                </c:pt>
                <c:pt idx="30">
                  <c:v>9.5725013667874634</c:v>
                </c:pt>
                <c:pt idx="31">
                  <c:v>2.9757490316266697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EA2-4E7A-80C1-DCE22EB66AD1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Y-o-Y'!$AD$107:$BI$107</c:f>
              <c:numCache>
                <c:formatCode>#,##0.00</c:formatCode>
                <c:ptCount val="32"/>
                <c:pt idx="19">
                  <c:v>-8.8765656662172798</c:v>
                </c:pt>
                <c:pt idx="20">
                  <c:v>-7.2565948458575713</c:v>
                </c:pt>
                <c:pt idx="21">
                  <c:v>21.577522203907698</c:v>
                </c:pt>
                <c:pt idx="22">
                  <c:v>-0.1318443316412781</c:v>
                </c:pt>
                <c:pt idx="23">
                  <c:v>10.61999682866071</c:v>
                </c:pt>
                <c:pt idx="24">
                  <c:v>10.750000651087403</c:v>
                </c:pt>
                <c:pt idx="25">
                  <c:v>3.1647256659332004</c:v>
                </c:pt>
                <c:pt idx="26">
                  <c:v>7.3472674632950747</c:v>
                </c:pt>
                <c:pt idx="27">
                  <c:v>1.4214161262757841</c:v>
                </c:pt>
                <c:pt idx="28">
                  <c:v>3.1522685003483679</c:v>
                </c:pt>
                <c:pt idx="29">
                  <c:v>8.4955532918650647</c:v>
                </c:pt>
                <c:pt idx="30">
                  <c:v>9.4905946893192716</c:v>
                </c:pt>
                <c:pt idx="31">
                  <c:v>2.9285043957107315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EA2-4E7A-80C1-DCE22EB6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Industri Pengolahan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Historis'!$C$21:$F$21</c:f>
              <c:numCache>
                <c:formatCode>0.00</c:formatCode>
                <c:ptCount val="4"/>
                <c:pt idx="0">
                  <c:v>0.59361926757113126</c:v>
                </c:pt>
                <c:pt idx="1">
                  <c:v>2.1834005151631914</c:v>
                </c:pt>
                <c:pt idx="2">
                  <c:v>2.631128296164245</c:v>
                </c:pt>
                <c:pt idx="3">
                  <c:v>-1.2808866951151188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5-4369-933C-693CAB5C56BE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Historis'!$C$22:$F$22</c:f>
              <c:numCache>
                <c:formatCode>0.00</c:formatCode>
                <c:ptCount val="4"/>
                <c:pt idx="0">
                  <c:v>-1.180477202019877</c:v>
                </c:pt>
                <c:pt idx="1">
                  <c:v>-6.4866467167297079</c:v>
                </c:pt>
                <c:pt idx="2">
                  <c:v>5.2194687887743996</c:v>
                </c:pt>
                <c:pt idx="3">
                  <c:v>-0.38075758439771629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5-4369-933C-693CAB5C56BE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Historis'!$C$23:$F$23</c:f>
              <c:numCache>
                <c:formatCode>0.00</c:formatCode>
                <c:ptCount val="4"/>
                <c:pt idx="0">
                  <c:v>0.60832206327637128</c:v>
                </c:pt>
                <c:pt idx="1">
                  <c:v>1.0660082392882544</c:v>
                </c:pt>
                <c:pt idx="2">
                  <c:v>2.3548260603630378</c:v>
                </c:pt>
                <c:pt idx="3">
                  <c:v>0.81542170075052711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5-4369-933C-693CAB5C56BE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Historis'!$C$24:$F$24</c:f>
              <c:numCache>
                <c:formatCode>0.00</c:formatCode>
                <c:ptCount val="4"/>
                <c:pt idx="0">
                  <c:v>2.9286222107547569E-2</c:v>
                </c:pt>
                <c:pt idx="1">
                  <c:v>1.2307055303223662</c:v>
                </c:pt>
                <c:pt idx="2">
                  <c:v>3.7574136803523386</c:v>
                </c:pt>
                <c:pt idx="3">
                  <c:v>-1.6554240214175842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5-4369-933C-693CAB5C56BE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Historis'!$C$25:$F$25</c:f>
              <c:numCache>
                <c:formatCode>0.00</c:formatCode>
                <c:ptCount val="4"/>
                <c:pt idx="0">
                  <c:v>1.5600289272877685</c:v>
                </c:pt>
                <c:pt idx="1">
                  <c:v>1.7719961196927707</c:v>
                </c:pt>
                <c:pt idx="2">
                  <c:v>4.2477425870018521</c:v>
                </c:pt>
                <c:pt idx="3">
                  <c:v>-2.3608242596013116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5-4369-933C-693CAB5C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  <c:extLst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25081185194056066"/>
          <c:h val="0.45353044994561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Historis'!$B$28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Historis'!$C$28:$F$28</c:f>
              <c:numCache>
                <c:formatCode>0.00</c:formatCode>
                <c:ptCount val="4"/>
                <c:pt idx="0">
                  <c:v>-3.2073298574416307</c:v>
                </c:pt>
                <c:pt idx="1">
                  <c:v>1.0952852339782035</c:v>
                </c:pt>
                <c:pt idx="2">
                  <c:v>4.5447212868669951</c:v>
                </c:pt>
                <c:pt idx="3">
                  <c:v>2.2380792059776997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6-4377-9DB9-8584AEB47E9F}"/>
            </c:ext>
          </c:extLst>
        </c:ser>
        <c:ser>
          <c:idx val="1"/>
          <c:order val="1"/>
          <c:tx>
            <c:strRef>
              <c:f>'Grafik Q-t-Q dan Historis'!$B$29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Historis'!$C$29:$F$29</c:f>
              <c:numCache>
                <c:formatCode>0.00</c:formatCode>
                <c:ptCount val="4"/>
                <c:pt idx="0">
                  <c:v>-5.6631639125581925</c:v>
                </c:pt>
                <c:pt idx="1">
                  <c:v>-7.8882628362828315</c:v>
                </c:pt>
                <c:pt idx="2">
                  <c:v>8.2967174980615077</c:v>
                </c:pt>
                <c:pt idx="3">
                  <c:v>0.9430823750632793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6-4377-9DB9-8584AEB47E9F}"/>
            </c:ext>
          </c:extLst>
        </c:ser>
        <c:ser>
          <c:idx val="2"/>
          <c:order val="2"/>
          <c:tx>
            <c:strRef>
              <c:f>'Grafik Q-t-Q dan Historis'!$B$30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Historis'!$C$30:$F$30</c:f>
              <c:numCache>
                <c:formatCode>0.00</c:formatCode>
                <c:ptCount val="4"/>
                <c:pt idx="0">
                  <c:v>0.97940877240747382</c:v>
                </c:pt>
                <c:pt idx="1">
                  <c:v>-1.1738954598023337</c:v>
                </c:pt>
                <c:pt idx="2">
                  <c:v>3.0957774084351373</c:v>
                </c:pt>
                <c:pt idx="3">
                  <c:v>4.7918327837686352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6-4377-9DB9-8584AEB47E9F}"/>
            </c:ext>
          </c:extLst>
        </c:ser>
        <c:ser>
          <c:idx val="3"/>
          <c:order val="3"/>
          <c:tx>
            <c:strRef>
              <c:f>'Grafik Q-t-Q dan Historis'!$B$31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Historis'!$C$31:$F$31</c:f>
              <c:numCache>
                <c:formatCode>0.00</c:formatCode>
                <c:ptCount val="4"/>
                <c:pt idx="0">
                  <c:v>-5.2192140457670435</c:v>
                </c:pt>
                <c:pt idx="1">
                  <c:v>1.3263727196767041</c:v>
                </c:pt>
                <c:pt idx="2">
                  <c:v>7.0771672207468219</c:v>
                </c:pt>
                <c:pt idx="3">
                  <c:v>2.4148954222027408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6-4377-9DB9-8584AEB47E9F}"/>
            </c:ext>
          </c:extLst>
        </c:ser>
        <c:ser>
          <c:idx val="4"/>
          <c:order val="4"/>
          <c:tx>
            <c:strRef>
              <c:f>'Grafik Q-t-Q dan Historis'!$B$32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Historis'!$C$32:$F$32</c:f>
              <c:numCache>
                <c:formatCode>0.00</c:formatCode>
                <c:ptCount val="4"/>
                <c:pt idx="0">
                  <c:v>-6.5852443992666929</c:v>
                </c:pt>
                <c:pt idx="1">
                  <c:v>1.5130528446525557</c:v>
                </c:pt>
                <c:pt idx="2">
                  <c:v>8.1222000640733985</c:v>
                </c:pt>
                <c:pt idx="3">
                  <c:v>2.4341614394413558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06-4377-9DB9-8584AEB47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Historis'!$B$35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Historis'!$C$35:$F$35</c:f>
              <c:numCache>
                <c:formatCode>0.00</c:formatCode>
                <c:ptCount val="4"/>
                <c:pt idx="0">
                  <c:v>-0.15007843458565062</c:v>
                </c:pt>
                <c:pt idx="1">
                  <c:v>1.4773326697766127</c:v>
                </c:pt>
                <c:pt idx="2">
                  <c:v>1.6728484117899658</c:v>
                </c:pt>
                <c:pt idx="3">
                  <c:v>3.1622861451661737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2-4326-8983-9A43C767E231}"/>
            </c:ext>
          </c:extLst>
        </c:ser>
        <c:ser>
          <c:idx val="1"/>
          <c:order val="1"/>
          <c:tx>
            <c:strRef>
              <c:f>'Grafik Q-t-Q dan Historis'!$B$36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Historis'!$C$36:$F$36</c:f>
              <c:numCache>
                <c:formatCode>0.00</c:formatCode>
                <c:ptCount val="4"/>
                <c:pt idx="0">
                  <c:v>-1.0441732554142202</c:v>
                </c:pt>
                <c:pt idx="1">
                  <c:v>1.3591558469755407</c:v>
                </c:pt>
                <c:pt idx="2">
                  <c:v>1.4994430640047982</c:v>
                </c:pt>
                <c:pt idx="3">
                  <c:v>3.1149755191625945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326-8983-9A43C767E231}"/>
            </c:ext>
          </c:extLst>
        </c:ser>
        <c:ser>
          <c:idx val="2"/>
          <c:order val="2"/>
          <c:tx>
            <c:strRef>
              <c:f>'Grafik Q-t-Q dan Historis'!$B$37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Historis'!$C$37:$F$37</c:f>
              <c:numCache>
                <c:formatCode>0.00</c:formatCode>
                <c:ptCount val="4"/>
                <c:pt idx="0">
                  <c:v>-0.58534588620549255</c:v>
                </c:pt>
                <c:pt idx="1">
                  <c:v>1.663441347222798</c:v>
                </c:pt>
                <c:pt idx="2">
                  <c:v>0.33210481551983612</c:v>
                </c:pt>
                <c:pt idx="3">
                  <c:v>2.6964840754046633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2-4326-8983-9A43C767E231}"/>
            </c:ext>
          </c:extLst>
        </c:ser>
        <c:ser>
          <c:idx val="3"/>
          <c:order val="3"/>
          <c:tx>
            <c:strRef>
              <c:f>'Grafik Q-t-Q dan Historis'!$B$38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Historis'!$C$38:$F$38</c:f>
              <c:numCache>
                <c:formatCode>0.00</c:formatCode>
                <c:ptCount val="4"/>
                <c:pt idx="0">
                  <c:v>0.93559529892694027</c:v>
                </c:pt>
                <c:pt idx="1">
                  <c:v>1.4323125235733525</c:v>
                </c:pt>
                <c:pt idx="2">
                  <c:v>1.1059227797249274</c:v>
                </c:pt>
                <c:pt idx="3">
                  <c:v>1.6483062141786859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4326-8983-9A43C767E231}"/>
            </c:ext>
          </c:extLst>
        </c:ser>
        <c:ser>
          <c:idx val="4"/>
          <c:order val="4"/>
          <c:tx>
            <c:strRef>
              <c:f>'Grafik Q-t-Q dan Historis'!$B$39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Historis'!$C$39:$F$39</c:f>
              <c:numCache>
                <c:formatCode>0.00</c:formatCode>
                <c:ptCount val="4"/>
                <c:pt idx="0">
                  <c:v>0.59353332769801048</c:v>
                </c:pt>
                <c:pt idx="1">
                  <c:v>2.312690820302401</c:v>
                </c:pt>
                <c:pt idx="2">
                  <c:v>1.4478905913151745</c:v>
                </c:pt>
                <c:pt idx="3">
                  <c:v>2.4416101915688526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2-4326-8983-9A43C767E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Konstruksi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Historis'!$B$42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Historis'!$C$42:$F$42</c:f>
              <c:numCache>
                <c:formatCode>0.00</c:formatCode>
                <c:ptCount val="4"/>
                <c:pt idx="0">
                  <c:v>-4.5317320775710064</c:v>
                </c:pt>
                <c:pt idx="1">
                  <c:v>1.4009565374751276</c:v>
                </c:pt>
                <c:pt idx="2">
                  <c:v>4.7638817743350286</c:v>
                </c:pt>
                <c:pt idx="3">
                  <c:v>4.7188983482844167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C-4182-A47D-F5CE5224F7E9}"/>
            </c:ext>
          </c:extLst>
        </c:ser>
        <c:ser>
          <c:idx val="1"/>
          <c:order val="1"/>
          <c:tx>
            <c:strRef>
              <c:f>'Grafik Q-t-Q dan Historis'!$B$43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Historis'!$C$43:$F$43</c:f>
              <c:numCache>
                <c:formatCode>0.00</c:formatCode>
                <c:ptCount val="4"/>
                <c:pt idx="0">
                  <c:v>-6.9169206150279079</c:v>
                </c:pt>
                <c:pt idx="1">
                  <c:v>-7.3698052002634187</c:v>
                </c:pt>
                <c:pt idx="2">
                  <c:v>5.7206096449524475</c:v>
                </c:pt>
                <c:pt idx="3">
                  <c:v>3.4835258010198467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C-4182-A47D-F5CE5224F7E9}"/>
            </c:ext>
          </c:extLst>
        </c:ser>
        <c:ser>
          <c:idx val="2"/>
          <c:order val="2"/>
          <c:tx>
            <c:strRef>
              <c:f>'Grafik Q-t-Q dan Historis'!$B$44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Historis'!$C$44:$F$44</c:f>
              <c:numCache>
                <c:formatCode>0.00</c:formatCode>
                <c:ptCount val="4"/>
                <c:pt idx="0">
                  <c:v>-2.0993693309021961</c:v>
                </c:pt>
                <c:pt idx="1">
                  <c:v>-2.5077043106566701</c:v>
                </c:pt>
                <c:pt idx="2">
                  <c:v>5.1299441517669315</c:v>
                </c:pt>
                <c:pt idx="3">
                  <c:v>3.5584285266574853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C-4182-A47D-F5CE5224F7E9}"/>
            </c:ext>
          </c:extLst>
        </c:ser>
        <c:ser>
          <c:idx val="3"/>
          <c:order val="3"/>
          <c:tx>
            <c:strRef>
              <c:f>'Grafik Q-t-Q dan Historis'!$B$45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Historis'!$C$45:$F$45</c:f>
              <c:numCache>
                <c:formatCode>0.00</c:formatCode>
                <c:ptCount val="4"/>
                <c:pt idx="0">
                  <c:v>-4.2296882993026346</c:v>
                </c:pt>
                <c:pt idx="1">
                  <c:v>-0.63022633344200607</c:v>
                </c:pt>
                <c:pt idx="2">
                  <c:v>6.9475882060251788</c:v>
                </c:pt>
                <c:pt idx="3">
                  <c:v>2.9297986376270919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C-4182-A47D-F5CE5224F7E9}"/>
            </c:ext>
          </c:extLst>
        </c:ser>
        <c:ser>
          <c:idx val="4"/>
          <c:order val="4"/>
          <c:tx>
            <c:strRef>
              <c:f>'Grafik Q-t-Q dan Historis'!$B$46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Historis'!$C$46:$F$46</c:f>
              <c:numCache>
                <c:formatCode>0.00</c:formatCode>
                <c:ptCount val="4"/>
                <c:pt idx="0">
                  <c:v>-3.8284549645407973</c:v>
                </c:pt>
                <c:pt idx="1">
                  <c:v>-0.19455867743802702</c:v>
                </c:pt>
                <c:pt idx="2">
                  <c:v>8.7234452554569799</c:v>
                </c:pt>
                <c:pt idx="3">
                  <c:v>3.3833390195221136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C-4182-A47D-F5CE5224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Perdagangan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Historis'!$B$49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Historis'!$C$49:$F$49</c:f>
              <c:numCache>
                <c:formatCode>0.00</c:formatCode>
                <c:ptCount val="4"/>
                <c:pt idx="0">
                  <c:v>0.52776305791814848</c:v>
                </c:pt>
                <c:pt idx="1">
                  <c:v>2.8450490566941435</c:v>
                </c:pt>
                <c:pt idx="2">
                  <c:v>2.9644737729510897</c:v>
                </c:pt>
                <c:pt idx="3">
                  <c:v>-1.9356243171483019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F-4E48-9934-3A4B37A834A3}"/>
            </c:ext>
          </c:extLst>
        </c:ser>
        <c:ser>
          <c:idx val="1"/>
          <c:order val="1"/>
          <c:tx>
            <c:strRef>
              <c:f>'Grafik Q-t-Q dan Historis'!$B$50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Historis'!$C$50:$F$50</c:f>
              <c:numCache>
                <c:formatCode>0.00</c:formatCode>
                <c:ptCount val="4"/>
                <c:pt idx="0">
                  <c:v>-1.4243142375447735</c:v>
                </c:pt>
                <c:pt idx="1">
                  <c:v>-6.7331968059910929</c:v>
                </c:pt>
                <c:pt idx="2">
                  <c:v>5.6632685970017249</c:v>
                </c:pt>
                <c:pt idx="3">
                  <c:v>-0.82429556773903101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F-4E48-9934-3A4B37A834A3}"/>
            </c:ext>
          </c:extLst>
        </c:ser>
        <c:ser>
          <c:idx val="2"/>
          <c:order val="2"/>
          <c:tx>
            <c:strRef>
              <c:f>'Grafik Q-t-Q dan Historis'!$B$51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Historis'!$C$51:$F$51</c:f>
              <c:numCache>
                <c:formatCode>0.00</c:formatCode>
                <c:ptCount val="4"/>
                <c:pt idx="0">
                  <c:v>1.0283991172248439</c:v>
                </c:pt>
                <c:pt idx="1">
                  <c:v>3.4449076132848253</c:v>
                </c:pt>
                <c:pt idx="2">
                  <c:v>1.4511544036762267</c:v>
                </c:pt>
                <c:pt idx="3">
                  <c:v>-0.44147858704065385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F-4E48-9934-3A4B37A834A3}"/>
            </c:ext>
          </c:extLst>
        </c:ser>
        <c:ser>
          <c:idx val="3"/>
          <c:order val="3"/>
          <c:tx>
            <c:strRef>
              <c:f>'Grafik Q-t-Q dan Historis'!$B$52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Historis'!$C$52:$F$52</c:f>
              <c:numCache>
                <c:formatCode>0.00</c:formatCode>
                <c:ptCount val="4"/>
                <c:pt idx="0">
                  <c:v>9.2670931000870177E-2</c:v>
                </c:pt>
                <c:pt idx="1">
                  <c:v>4.2796816692065001</c:v>
                </c:pt>
                <c:pt idx="2">
                  <c:v>2.7370313170549365</c:v>
                </c:pt>
                <c:pt idx="3">
                  <c:v>-2.0824143294090254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F-4E48-9934-3A4B37A834A3}"/>
            </c:ext>
          </c:extLst>
        </c:ser>
        <c:ser>
          <c:idx val="4"/>
          <c:order val="4"/>
          <c:tx>
            <c:strRef>
              <c:f>'Grafik Q-t-Q dan Historis'!$B$53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Historis'!$C$53:$F$53</c:f>
              <c:numCache>
                <c:formatCode>0.00</c:formatCode>
                <c:ptCount val="4"/>
                <c:pt idx="0">
                  <c:v>-0.66708451683722458</c:v>
                </c:pt>
                <c:pt idx="1">
                  <c:v>5.2105971503487805</c:v>
                </c:pt>
                <c:pt idx="2">
                  <c:v>4.6633438536510878</c:v>
                </c:pt>
                <c:pt idx="3">
                  <c:v>-2.2200408162881056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F-4E48-9934-3A4B37A83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Transgud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Historis'!$B$56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Historis'!$C$56:$F$56</c:f>
              <c:numCache>
                <c:formatCode>0.00</c:formatCode>
                <c:ptCount val="4"/>
                <c:pt idx="0">
                  <c:v>-0.64837769644650667</c:v>
                </c:pt>
                <c:pt idx="1">
                  <c:v>3.3028236212866964</c:v>
                </c:pt>
                <c:pt idx="2">
                  <c:v>3.7041245529459608</c:v>
                </c:pt>
                <c:pt idx="3">
                  <c:v>0.60780546294671289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1AA-8D1A-C13C80B325E3}"/>
            </c:ext>
          </c:extLst>
        </c:ser>
        <c:ser>
          <c:idx val="1"/>
          <c:order val="1"/>
          <c:tx>
            <c:strRef>
              <c:f>'Grafik Q-t-Q dan Historis'!$B$57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Historis'!$C$57:$F$57</c:f>
              <c:numCache>
                <c:formatCode>0.00</c:formatCode>
                <c:ptCount val="4"/>
                <c:pt idx="0">
                  <c:v>-6.4062752073638736</c:v>
                </c:pt>
                <c:pt idx="1">
                  <c:v>-29.163507301594105</c:v>
                </c:pt>
                <c:pt idx="2">
                  <c:v>24.279358050903561</c:v>
                </c:pt>
                <c:pt idx="3">
                  <c:v>5.083502583903301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1AA-8D1A-C13C80B325E3}"/>
            </c:ext>
          </c:extLst>
        </c:ser>
        <c:ser>
          <c:idx val="2"/>
          <c:order val="2"/>
          <c:tx>
            <c:strRef>
              <c:f>'Grafik Q-t-Q dan Historis'!$B$58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Historis'!$C$58:$F$58</c:f>
              <c:numCache>
                <c:formatCode>0.00</c:formatCode>
                <c:ptCount val="4"/>
                <c:pt idx="0">
                  <c:v>-6.0504312013492569</c:v>
                </c:pt>
                <c:pt idx="1">
                  <c:v>1.958475268585163</c:v>
                </c:pt>
                <c:pt idx="2">
                  <c:v>-1.3745018715720485</c:v>
                </c:pt>
                <c:pt idx="3">
                  <c:v>14.240590408920717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1-41AA-8D1A-C13C80B325E3}"/>
            </c:ext>
          </c:extLst>
        </c:ser>
        <c:ser>
          <c:idx val="3"/>
          <c:order val="3"/>
          <c:tx>
            <c:strRef>
              <c:f>'Grafik Q-t-Q dan Historis'!$B$59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Historis'!$C$59:$F$59</c:f>
              <c:numCache>
                <c:formatCode>0.00</c:formatCode>
                <c:ptCount val="4"/>
                <c:pt idx="0">
                  <c:v>-6.6819754081424545</c:v>
                </c:pt>
                <c:pt idx="1">
                  <c:v>3.2205800860735434</c:v>
                </c:pt>
                <c:pt idx="2">
                  <c:v>-0.68451523259873992</c:v>
                </c:pt>
                <c:pt idx="3">
                  <c:v>8.8905476210041083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1AA-8D1A-C13C80B325E3}"/>
            </c:ext>
          </c:extLst>
        </c:ser>
        <c:ser>
          <c:idx val="4"/>
          <c:order val="4"/>
          <c:tx>
            <c:strRef>
              <c:f>'Grafik Q-t-Q dan Historis'!$B$60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Historis'!$C$60:$F$60</c:f>
              <c:numCache>
                <c:formatCode>0.00</c:formatCode>
                <c:ptCount val="4"/>
                <c:pt idx="0">
                  <c:v>-3.0767095845142234</c:v>
                </c:pt>
                <c:pt idx="1">
                  <c:v>1.8551880545854234</c:v>
                </c:pt>
                <c:pt idx="2">
                  <c:v>3.2838219485169002</c:v>
                </c:pt>
                <c:pt idx="3">
                  <c:v>8.4817078150434746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1AA-8D1A-C13C80B32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Akmamin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Historis'!$B$63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Historis'!$C$63:$F$63</c:f>
              <c:numCache>
                <c:formatCode>0.00</c:formatCode>
                <c:ptCount val="4"/>
                <c:pt idx="0">
                  <c:v>0.71435840157643737</c:v>
                </c:pt>
                <c:pt idx="1">
                  <c:v>1.6431047395993568</c:v>
                </c:pt>
                <c:pt idx="2">
                  <c:v>1.5342389074239906</c:v>
                </c:pt>
                <c:pt idx="3">
                  <c:v>1.8097230005582059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4-4F14-8BEA-5822F7FC2F7A}"/>
            </c:ext>
          </c:extLst>
        </c:ser>
        <c:ser>
          <c:idx val="1"/>
          <c:order val="1"/>
          <c:tx>
            <c:strRef>
              <c:f>'Grafik Q-t-Q dan Historis'!$B$64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Historis'!$C$64:$F$64</c:f>
              <c:numCache>
                <c:formatCode>0.00</c:formatCode>
                <c:ptCount val="4"/>
                <c:pt idx="0">
                  <c:v>-3.5280298686952087</c:v>
                </c:pt>
                <c:pt idx="1">
                  <c:v>-22.289703821809919</c:v>
                </c:pt>
                <c:pt idx="2">
                  <c:v>14.761684189583232</c:v>
                </c:pt>
                <c:pt idx="3">
                  <c:v>5.8730870344310064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4-4F14-8BEA-5822F7FC2F7A}"/>
            </c:ext>
          </c:extLst>
        </c:ser>
        <c:ser>
          <c:idx val="2"/>
          <c:order val="2"/>
          <c:tx>
            <c:strRef>
              <c:f>'Grafik Q-t-Q dan Historis'!$B$65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Historis'!$C$65:$F$65</c:f>
              <c:numCache>
                <c:formatCode>0.00</c:formatCode>
                <c:ptCount val="4"/>
                <c:pt idx="0">
                  <c:v>-1.7874344839761556</c:v>
                </c:pt>
                <c:pt idx="1">
                  <c:v>1.8837916027859551</c:v>
                </c:pt>
                <c:pt idx="2">
                  <c:v>-5.7344384653444314</c:v>
                </c:pt>
                <c:pt idx="3">
                  <c:v>11.262335280937879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4-4F14-8BEA-5822F7FC2F7A}"/>
            </c:ext>
          </c:extLst>
        </c:ser>
        <c:ser>
          <c:idx val="3"/>
          <c:order val="3"/>
          <c:tx>
            <c:strRef>
              <c:f>'Grafik Q-t-Q dan Historis'!$B$66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Historis'!$C$66:$F$66</c:f>
              <c:numCache>
                <c:formatCode>0.00</c:formatCode>
                <c:ptCount val="4"/>
                <c:pt idx="0">
                  <c:v>-4.2709680565122339</c:v>
                </c:pt>
                <c:pt idx="1">
                  <c:v>1.9189044334785774</c:v>
                </c:pt>
                <c:pt idx="2">
                  <c:v>-0.53631876892320063</c:v>
                </c:pt>
                <c:pt idx="3">
                  <c:v>8.9112220281913519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4-4F14-8BEA-5822F7FC2F7A}"/>
            </c:ext>
          </c:extLst>
        </c:ser>
        <c:ser>
          <c:idx val="4"/>
          <c:order val="4"/>
          <c:tx>
            <c:strRef>
              <c:f>'Grafik Q-t-Q dan Historis'!$B$67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Historis'!$C$67:$F$67</c:f>
              <c:numCache>
                <c:formatCode>0.00</c:formatCode>
                <c:ptCount val="4"/>
                <c:pt idx="0">
                  <c:v>-6.4914703595554348</c:v>
                </c:pt>
                <c:pt idx="1">
                  <c:v>7.1811905769784996</c:v>
                </c:pt>
                <c:pt idx="2">
                  <c:v>0.38276177634820885</c:v>
                </c:pt>
                <c:pt idx="3">
                  <c:v>2.3542816528440413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4-4F14-8BEA-5822F7FC2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Infokom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Historis'!$B$70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Historis'!$C$70:$F$70</c:f>
              <c:numCache>
                <c:formatCode>0.00</c:formatCode>
                <c:ptCount val="4"/>
                <c:pt idx="0">
                  <c:v>1.7966768274984652</c:v>
                </c:pt>
                <c:pt idx="1">
                  <c:v>2.9572633988251833</c:v>
                </c:pt>
                <c:pt idx="2">
                  <c:v>2.5904770639861692</c:v>
                </c:pt>
                <c:pt idx="3">
                  <c:v>0.80983737963604507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8-44A4-B101-F276CDCBB394}"/>
            </c:ext>
          </c:extLst>
        </c:ser>
        <c:ser>
          <c:idx val="1"/>
          <c:order val="1"/>
          <c:tx>
            <c:strRef>
              <c:f>'Grafik Q-t-Q dan Historis'!$B$71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Historis'!$C$71:$F$71</c:f>
              <c:numCache>
                <c:formatCode>0.00</c:formatCode>
                <c:ptCount val="4"/>
                <c:pt idx="0">
                  <c:v>2.9170322384869576</c:v>
                </c:pt>
                <c:pt idx="1">
                  <c:v>3.392903957351709</c:v>
                </c:pt>
                <c:pt idx="2">
                  <c:v>3.2172131909770481</c:v>
                </c:pt>
                <c:pt idx="3">
                  <c:v>1.0573373046547672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8-44A4-B101-F276CDCBB394}"/>
            </c:ext>
          </c:extLst>
        </c:ser>
        <c:ser>
          <c:idx val="2"/>
          <c:order val="2"/>
          <c:tx>
            <c:strRef>
              <c:f>'Grafik Q-t-Q dan Historis'!$B$72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Historis'!$C$72:$F$72</c:f>
              <c:numCache>
                <c:formatCode>0.00</c:formatCode>
                <c:ptCount val="4"/>
                <c:pt idx="0">
                  <c:v>0.8088955930345828</c:v>
                </c:pt>
                <c:pt idx="1">
                  <c:v>1.6574585635359047</c:v>
                </c:pt>
                <c:pt idx="2">
                  <c:v>1.9046387328158598</c:v>
                </c:pt>
                <c:pt idx="3">
                  <c:v>1.7061587099234217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8-44A4-B101-F276CDCBB394}"/>
            </c:ext>
          </c:extLst>
        </c:ser>
        <c:ser>
          <c:idx val="3"/>
          <c:order val="3"/>
          <c:tx>
            <c:strRef>
              <c:f>'Grafik Q-t-Q dan Historis'!$B$73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Historis'!$C$73:$F$73</c:f>
              <c:numCache>
                <c:formatCode>0.00</c:formatCode>
                <c:ptCount val="4"/>
                <c:pt idx="0">
                  <c:v>2.8886163157411806</c:v>
                </c:pt>
                <c:pt idx="1">
                  <c:v>2.7704809795584531</c:v>
                </c:pt>
                <c:pt idx="2">
                  <c:v>1.6919033025744896</c:v>
                </c:pt>
                <c:pt idx="3">
                  <c:v>1.1070878811501679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8-44A4-B101-F276CDCBB394}"/>
            </c:ext>
          </c:extLst>
        </c:ser>
        <c:ser>
          <c:idx val="4"/>
          <c:order val="4"/>
          <c:tx>
            <c:strRef>
              <c:f>'Grafik Q-t-Q dan Historis'!$B$74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Historis'!$C$74:$F$74</c:f>
              <c:numCache>
                <c:formatCode>0.00</c:formatCode>
                <c:ptCount val="4"/>
                <c:pt idx="0">
                  <c:v>1.7786227103920564</c:v>
                </c:pt>
                <c:pt idx="1">
                  <c:v>3.9822955705302423</c:v>
                </c:pt>
                <c:pt idx="2">
                  <c:v>3.4849590713944765</c:v>
                </c:pt>
                <c:pt idx="3">
                  <c:v>1.0529264745012166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8-44A4-B101-F276CDCB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5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Keuangan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Historis'!$B$77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Historis'!$C$77:$F$77</c:f>
              <c:numCache>
                <c:formatCode>0.00</c:formatCode>
                <c:ptCount val="4"/>
                <c:pt idx="0">
                  <c:v>2.526552977276967</c:v>
                </c:pt>
                <c:pt idx="1">
                  <c:v>0.30012255702792073</c:v>
                </c:pt>
                <c:pt idx="2">
                  <c:v>3.5663817843804626</c:v>
                </c:pt>
                <c:pt idx="3">
                  <c:v>-0.268923303850024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097-87FE-F2E936D06105}"/>
            </c:ext>
          </c:extLst>
        </c:ser>
        <c:ser>
          <c:idx val="1"/>
          <c:order val="1"/>
          <c:tx>
            <c:strRef>
              <c:f>'Grafik Q-t-Q dan Historis'!$B$78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Historis'!$C$78:$F$78</c:f>
              <c:numCache>
                <c:formatCode>0.00</c:formatCode>
                <c:ptCount val="4"/>
                <c:pt idx="0">
                  <c:v>5.3359251016190115</c:v>
                </c:pt>
                <c:pt idx="1">
                  <c:v>-10.29740266516918</c:v>
                </c:pt>
                <c:pt idx="2">
                  <c:v>2.5890397930984177</c:v>
                </c:pt>
                <c:pt idx="3">
                  <c:v>5.6085726603346151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097-87FE-F2E936D06105}"/>
            </c:ext>
          </c:extLst>
        </c:ser>
        <c:ser>
          <c:idx val="2"/>
          <c:order val="2"/>
          <c:tx>
            <c:strRef>
              <c:f>'Grafik Q-t-Q dan Historis'!$B$79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Historis'!$C$79:$F$79</c:f>
              <c:numCache>
                <c:formatCode>0.00</c:formatCode>
                <c:ptCount val="4"/>
                <c:pt idx="0">
                  <c:v>-0.16388524794142309</c:v>
                </c:pt>
                <c:pt idx="1">
                  <c:v>0.15194727258913884</c:v>
                </c:pt>
                <c:pt idx="2">
                  <c:v>-1.2370028613095785</c:v>
                </c:pt>
                <c:pt idx="3">
                  <c:v>-1.3604596772662463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E-4097-87FE-F2E936D06105}"/>
            </c:ext>
          </c:extLst>
        </c:ser>
        <c:ser>
          <c:idx val="3"/>
          <c:order val="3"/>
          <c:tx>
            <c:strRef>
              <c:f>'Grafik Q-t-Q dan Historis'!$B$80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Historis'!$C$80:$F$80</c:f>
              <c:numCache>
                <c:formatCode>0.00</c:formatCode>
                <c:ptCount val="4"/>
                <c:pt idx="0">
                  <c:v>5.6362328756336604</c:v>
                </c:pt>
                <c:pt idx="1">
                  <c:v>-1.5408545100059421</c:v>
                </c:pt>
                <c:pt idx="2">
                  <c:v>2.7717538514339934</c:v>
                </c:pt>
                <c:pt idx="3">
                  <c:v>0.85108960423269564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E-4097-87FE-F2E936D06105}"/>
            </c:ext>
          </c:extLst>
        </c:ser>
        <c:ser>
          <c:idx val="4"/>
          <c:order val="4"/>
          <c:tx>
            <c:strRef>
              <c:f>'Grafik Q-t-Q dan Historis'!$B$81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Historis'!$C$81:$F$81</c:f>
              <c:numCache>
                <c:formatCode>0.00</c:formatCode>
                <c:ptCount val="4"/>
                <c:pt idx="0">
                  <c:v>2.1833432619715682</c:v>
                </c:pt>
                <c:pt idx="1">
                  <c:v>1.2966277131634627</c:v>
                </c:pt>
                <c:pt idx="2">
                  <c:v>3.3138353504854954</c:v>
                </c:pt>
                <c:pt idx="3">
                  <c:v>0.91697614490761203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E-4097-87FE-F2E936D06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Historis'!$B$84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Historis'!$C$84:$F$84</c:f>
              <c:numCache>
                <c:formatCode>0.00</c:formatCode>
                <c:ptCount val="4"/>
                <c:pt idx="0">
                  <c:v>1.843044149820616</c:v>
                </c:pt>
                <c:pt idx="1">
                  <c:v>1.0434032576813195</c:v>
                </c:pt>
                <c:pt idx="2">
                  <c:v>0.86963929336178669</c:v>
                </c:pt>
                <c:pt idx="3">
                  <c:v>0.70747276741329512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6-4CDE-8DDD-EF6F13A829DF}"/>
            </c:ext>
          </c:extLst>
        </c:ser>
        <c:ser>
          <c:idx val="1"/>
          <c:order val="1"/>
          <c:tx>
            <c:strRef>
              <c:f>'Grafik Q-t-Q dan Historis'!$B$85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Historis'!$C$85:$F$85</c:f>
              <c:numCache>
                <c:formatCode>0.00</c:formatCode>
                <c:ptCount val="4"/>
                <c:pt idx="0">
                  <c:v>0.48860481567911718</c:v>
                </c:pt>
                <c:pt idx="1">
                  <c:v>-0.25771378304780618</c:v>
                </c:pt>
                <c:pt idx="2">
                  <c:v>0.94296793015934077</c:v>
                </c:pt>
                <c:pt idx="3">
                  <c:v>7.3115584064489175E-2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6-4CDE-8DDD-EF6F13A829DF}"/>
            </c:ext>
          </c:extLst>
        </c:ser>
        <c:ser>
          <c:idx val="2"/>
          <c:order val="2"/>
          <c:tx>
            <c:strRef>
              <c:f>'Grafik Q-t-Q dan Historis'!$B$86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Historis'!$C$86:$F$86</c:f>
              <c:numCache>
                <c:formatCode>0.00</c:formatCode>
                <c:ptCount val="4"/>
                <c:pt idx="0">
                  <c:v>0.18369915579432794</c:v>
                </c:pt>
                <c:pt idx="1">
                  <c:v>1.5936342877734311</c:v>
                </c:pt>
                <c:pt idx="2">
                  <c:v>1.5406461544772239</c:v>
                </c:pt>
                <c:pt idx="3">
                  <c:v>0.570194251006655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6-4CDE-8DDD-EF6F13A829DF}"/>
            </c:ext>
          </c:extLst>
        </c:ser>
        <c:ser>
          <c:idx val="3"/>
          <c:order val="3"/>
          <c:tx>
            <c:strRef>
              <c:f>'Grafik Q-t-Q dan Historis'!$B$87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Historis'!$C$87:$F$87</c:f>
              <c:numCache>
                <c:formatCode>0.00</c:formatCode>
                <c:ptCount val="4"/>
                <c:pt idx="0">
                  <c:v>-2.5773495407836569</c:v>
                </c:pt>
                <c:pt idx="1">
                  <c:v>2.0839355278767719</c:v>
                </c:pt>
                <c:pt idx="2">
                  <c:v>3.1717446091555836</c:v>
                </c:pt>
                <c:pt idx="3">
                  <c:v>1.6234610829182077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6-4CDE-8DDD-EF6F13A829DF}"/>
            </c:ext>
          </c:extLst>
        </c:ser>
        <c:ser>
          <c:idx val="4"/>
          <c:order val="4"/>
          <c:tx>
            <c:strRef>
              <c:f>'Grafik Q-t-Q dan Historis'!$B$88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Historis'!$C$88:$F$88</c:f>
              <c:numCache>
                <c:formatCode>0.00</c:formatCode>
                <c:ptCount val="4"/>
                <c:pt idx="0">
                  <c:v>-3.9675826961453082</c:v>
                </c:pt>
                <c:pt idx="1">
                  <c:v>3.2916340784719584</c:v>
                </c:pt>
                <c:pt idx="2">
                  <c:v>4.0883846669213488</c:v>
                </c:pt>
                <c:pt idx="3">
                  <c:v>1.0881751670418043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6-4CDE-8DDD-EF6F13A82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02090118423167E-2"/>
          <c:y val="0.11683217045527625"/>
          <c:w val="0.76516819830854144"/>
          <c:h val="0.7314673727043614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Y-o-Y'!$AD$40:$BI$40</c:f>
              <c:numCache>
                <c:formatCode>#,##0.00</c:formatCode>
                <c:ptCount val="32"/>
                <c:pt idx="0">
                  <c:v>8.1413696047030797</c:v>
                </c:pt>
                <c:pt idx="1">
                  <c:v>7.5666426905556046</c:v>
                </c:pt>
                <c:pt idx="2">
                  <c:v>6.9519943240316477</c:v>
                </c:pt>
                <c:pt idx="3">
                  <c:v>6.834664415276583</c:v>
                </c:pt>
                <c:pt idx="4">
                  <c:v>6.8337889192612842</c:v>
                </c:pt>
                <c:pt idx="5">
                  <c:v>8.2395315143716878</c:v>
                </c:pt>
                <c:pt idx="6">
                  <c:v>9.3656011052975323</c:v>
                </c:pt>
                <c:pt idx="7">
                  <c:v>9.2492287605439643</c:v>
                </c:pt>
                <c:pt idx="8">
                  <c:v>8.041783478628215</c:v>
                </c:pt>
                <c:pt idx="9">
                  <c:v>8.8860235787463555</c:v>
                </c:pt>
                <c:pt idx="10">
                  <c:v>8.667782510740393</c:v>
                </c:pt>
                <c:pt idx="11">
                  <c:v>8.9374769739502362</c:v>
                </c:pt>
                <c:pt idx="12">
                  <c:v>10.361497174137133</c:v>
                </c:pt>
                <c:pt idx="13">
                  <c:v>9.9403189722054552</c:v>
                </c:pt>
                <c:pt idx="14">
                  <c:v>10.220903465164731</c:v>
                </c:pt>
                <c:pt idx="15">
                  <c:v>10.48619087585295</c:v>
                </c:pt>
                <c:pt idx="16">
                  <c:v>5.3924568410203468</c:v>
                </c:pt>
                <c:pt idx="17">
                  <c:v>-12.093791539604341</c:v>
                </c:pt>
                <c:pt idx="18">
                  <c:v>-7.6081865778200806</c:v>
                </c:pt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9.9381133350974959</c:v>
                </c:pt>
                <c:pt idx="22">
                  <c:v>-0.59057714182095133</c:v>
                </c:pt>
                <c:pt idx="23">
                  <c:v>0.89486805814834902</c:v>
                </c:pt>
                <c:pt idx="24">
                  <c:v>11.58470859123439</c:v>
                </c:pt>
                <c:pt idx="25">
                  <c:v>9.5045317000550114</c:v>
                </c:pt>
                <c:pt idx="26">
                  <c:v>9.149918950628285</c:v>
                </c:pt>
                <c:pt idx="27">
                  <c:v>5.3806337431474276</c:v>
                </c:pt>
                <c:pt idx="28">
                  <c:v>4.6367453293947927</c:v>
                </c:pt>
                <c:pt idx="29">
                  <c:v>9.3735060718687127</c:v>
                </c:pt>
                <c:pt idx="30">
                  <c:v>11.868493324138713</c:v>
                </c:pt>
                <c:pt idx="31">
                  <c:v>10.55310032792041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94-4776-B1DD-9BAC0734FCEE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Y-o-Y'!$AD$111:$BI$111</c:f>
              <c:numCache>
                <c:formatCode>#,##0.00</c:formatCode>
                <c:ptCount val="32"/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9.93811333509748</c:v>
                </c:pt>
                <c:pt idx="22">
                  <c:v>-0.59057714182095133</c:v>
                </c:pt>
                <c:pt idx="23">
                  <c:v>5.3053150104180489</c:v>
                </c:pt>
                <c:pt idx="24">
                  <c:v>11.2847085912344</c:v>
                </c:pt>
                <c:pt idx="25">
                  <c:v>9.4045317000550135</c:v>
                </c:pt>
                <c:pt idx="26">
                  <c:v>9.0499189506282978</c:v>
                </c:pt>
                <c:pt idx="27">
                  <c:v>5.2806337431474422</c:v>
                </c:pt>
                <c:pt idx="28">
                  <c:v>4.5367453293947904</c:v>
                </c:pt>
                <c:pt idx="29">
                  <c:v>9.0735060718686995</c:v>
                </c:pt>
                <c:pt idx="30">
                  <c:v>11.568493324138696</c:v>
                </c:pt>
                <c:pt idx="31">
                  <c:v>10.253100327920391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794-4776-B1DD-9BAC0734F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Perusahaan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Historis'!$B$91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Historis'!$C$91:$F$91</c:f>
              <c:numCache>
                <c:formatCode>0.00</c:formatCode>
                <c:ptCount val="4"/>
                <c:pt idx="0">
                  <c:v>1.9360255215776963</c:v>
                </c:pt>
                <c:pt idx="1">
                  <c:v>2.9734875568913579</c:v>
                </c:pt>
                <c:pt idx="2">
                  <c:v>2.5704368278996399</c:v>
                </c:pt>
                <c:pt idx="3">
                  <c:v>1.7582625485057983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1-4E08-8464-E18F8738DC25}"/>
            </c:ext>
          </c:extLst>
        </c:ser>
        <c:ser>
          <c:idx val="1"/>
          <c:order val="1"/>
          <c:tx>
            <c:strRef>
              <c:f>'Grafik Q-t-Q dan Historis'!$B$92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Historis'!$C$92:$F$92</c:f>
              <c:numCache>
                <c:formatCode>0.00</c:formatCode>
                <c:ptCount val="4"/>
                <c:pt idx="0">
                  <c:v>-2.2822630015080758</c:v>
                </c:pt>
                <c:pt idx="1">
                  <c:v>-14.107946427889273</c:v>
                </c:pt>
                <c:pt idx="2">
                  <c:v>7.9154000618199518</c:v>
                </c:pt>
                <c:pt idx="3">
                  <c:v>2.6553304429534594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1-4E08-8464-E18F8738DC25}"/>
            </c:ext>
          </c:extLst>
        </c:ser>
        <c:ser>
          <c:idx val="2"/>
          <c:order val="2"/>
          <c:tx>
            <c:strRef>
              <c:f>'Grafik Q-t-Q dan Historis'!$B$93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Historis'!$C$93:$F$93</c:f>
              <c:numCache>
                <c:formatCode>0.00</c:formatCode>
                <c:ptCount val="4"/>
                <c:pt idx="0">
                  <c:v>-1.3137979902604311</c:v>
                </c:pt>
                <c:pt idx="1">
                  <c:v>0.5603819140042593</c:v>
                </c:pt>
                <c:pt idx="2">
                  <c:v>-2.419576685329631</c:v>
                </c:pt>
                <c:pt idx="3">
                  <c:v>4.1892782667457125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1-4E08-8464-E18F8738DC25}"/>
            </c:ext>
          </c:extLst>
        </c:ser>
        <c:ser>
          <c:idx val="3"/>
          <c:order val="3"/>
          <c:tx>
            <c:strRef>
              <c:f>'Grafik Q-t-Q dan Historis'!$B$94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Historis'!$C$94:$F$94</c:f>
              <c:numCache>
                <c:formatCode>0.00</c:formatCode>
                <c:ptCount val="4"/>
                <c:pt idx="0">
                  <c:v>9.1420337344219558</c:v>
                </c:pt>
                <c:pt idx="1">
                  <c:v>-1.3142780216324508</c:v>
                </c:pt>
                <c:pt idx="2">
                  <c:v>-2.7355751345684367</c:v>
                </c:pt>
                <c:pt idx="3">
                  <c:v>0.59129936649027792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D1-4E08-8464-E18F8738DC25}"/>
            </c:ext>
          </c:extLst>
        </c:ser>
        <c:ser>
          <c:idx val="4"/>
          <c:order val="4"/>
          <c:tx>
            <c:strRef>
              <c:f>'Grafik Q-t-Q dan Historis'!$B$95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Historis'!$C$95:$F$95</c:f>
              <c:numCache>
                <c:formatCode>0.00</c:formatCode>
                <c:ptCount val="4"/>
                <c:pt idx="0">
                  <c:v>8.3715933654038199</c:v>
                </c:pt>
                <c:pt idx="1">
                  <c:v>3.1530881243452353</c:v>
                </c:pt>
                <c:pt idx="2">
                  <c:v>-0.51681568491555907</c:v>
                </c:pt>
                <c:pt idx="3">
                  <c:v>-0.59149202307274806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D1-4E08-8464-E18F8738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Administrasi Pemerintah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Historis'!$B$98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Historis'!$C$98:$F$98</c:f>
              <c:numCache>
                <c:formatCode>0.00</c:formatCode>
                <c:ptCount val="4"/>
                <c:pt idx="0">
                  <c:v>-8.8048735204993918</c:v>
                </c:pt>
                <c:pt idx="1">
                  <c:v>1.8237200660539667</c:v>
                </c:pt>
                <c:pt idx="2">
                  <c:v>0.60613519407817584</c:v>
                </c:pt>
                <c:pt idx="3">
                  <c:v>12.812274352427911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4-4024-A787-4D823820B68B}"/>
            </c:ext>
          </c:extLst>
        </c:ser>
        <c:ser>
          <c:idx val="1"/>
          <c:order val="1"/>
          <c:tx>
            <c:strRef>
              <c:f>'Grafik Q-t-Q dan Historis'!$B$99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Historis'!$C$99:$F$99</c:f>
              <c:numCache>
                <c:formatCode>0.00</c:formatCode>
                <c:ptCount val="4"/>
                <c:pt idx="0">
                  <c:v>-8.5549753353054392</c:v>
                </c:pt>
                <c:pt idx="1">
                  <c:v>-2.5773024970657215</c:v>
                </c:pt>
                <c:pt idx="2">
                  <c:v>1.4098663417666697</c:v>
                </c:pt>
                <c:pt idx="3">
                  <c:v>8.9726264920071976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4-4024-A787-4D823820B68B}"/>
            </c:ext>
          </c:extLst>
        </c:ser>
        <c:ser>
          <c:idx val="2"/>
          <c:order val="2"/>
          <c:tx>
            <c:strRef>
              <c:f>'Grafik Q-t-Q dan Historis'!$B$100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Historis'!$C$100:$F$100</c:f>
              <c:numCache>
                <c:formatCode>0.00</c:formatCode>
                <c:ptCount val="4"/>
                <c:pt idx="0">
                  <c:v>-9.214496083207834</c:v>
                </c:pt>
                <c:pt idx="1">
                  <c:v>9.5939853704924456</c:v>
                </c:pt>
                <c:pt idx="2">
                  <c:v>-16.943451668551337</c:v>
                </c:pt>
                <c:pt idx="3">
                  <c:v>22.201753034767531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D4-4024-A787-4D823820B68B}"/>
            </c:ext>
          </c:extLst>
        </c:ser>
        <c:ser>
          <c:idx val="3"/>
          <c:order val="3"/>
          <c:tx>
            <c:strRef>
              <c:f>'Grafik Q-t-Q dan Historis'!$B$101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Historis'!$C$101:$F$101</c:f>
              <c:numCache>
                <c:formatCode>0.00</c:formatCode>
                <c:ptCount val="4"/>
                <c:pt idx="0">
                  <c:v>-5.8276313903524226</c:v>
                </c:pt>
                <c:pt idx="1">
                  <c:v>-0.88950690786245312</c:v>
                </c:pt>
                <c:pt idx="2">
                  <c:v>-5.5580042922778743</c:v>
                </c:pt>
                <c:pt idx="3">
                  <c:v>12.221475752572463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D4-4024-A787-4D823820B68B}"/>
            </c:ext>
          </c:extLst>
        </c:ser>
        <c:ser>
          <c:idx val="4"/>
          <c:order val="4"/>
          <c:tx>
            <c:strRef>
              <c:f>'Grafik Q-t-Q dan Historis'!$B$102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Historis'!$C$102:$F$102</c:f>
              <c:numCache>
                <c:formatCode>0.00</c:formatCode>
                <c:ptCount val="4"/>
                <c:pt idx="0">
                  <c:v>-3.8449145401522555</c:v>
                </c:pt>
                <c:pt idx="1">
                  <c:v>-0.85003391417950125</c:v>
                </c:pt>
                <c:pt idx="2">
                  <c:v>-4.608945377046969</c:v>
                </c:pt>
                <c:pt idx="3">
                  <c:v>10.716937391396424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D4-4024-A787-4D823820B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Pendidikan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Historis'!$B$105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Historis'!$C$105:$F$105</c:f>
              <c:numCache>
                <c:formatCode>0.00</c:formatCode>
                <c:ptCount val="4"/>
                <c:pt idx="0">
                  <c:v>-10.846898561654447</c:v>
                </c:pt>
                <c:pt idx="1">
                  <c:v>3.4231181942943016</c:v>
                </c:pt>
                <c:pt idx="2">
                  <c:v>2.8950311042004757</c:v>
                </c:pt>
                <c:pt idx="3">
                  <c:v>11.169719248381432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536-9EED-BF2D81798384}"/>
            </c:ext>
          </c:extLst>
        </c:ser>
        <c:ser>
          <c:idx val="1"/>
          <c:order val="1"/>
          <c:tx>
            <c:strRef>
              <c:f>'Grafik Q-t-Q dan Historis'!$B$106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Historis'!$C$106:$F$106</c:f>
              <c:numCache>
                <c:formatCode>0.00</c:formatCode>
                <c:ptCount val="4"/>
                <c:pt idx="0">
                  <c:v>-10.423582454694694</c:v>
                </c:pt>
                <c:pt idx="1">
                  <c:v>-0.65966723505769798</c:v>
                </c:pt>
                <c:pt idx="2">
                  <c:v>5.607460941014188</c:v>
                </c:pt>
                <c:pt idx="3">
                  <c:v>7.8273738873246081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536-9EED-BF2D81798384}"/>
            </c:ext>
          </c:extLst>
        </c:ser>
        <c:ser>
          <c:idx val="2"/>
          <c:order val="2"/>
          <c:tx>
            <c:strRef>
              <c:f>'Grafik Q-t-Q dan Historis'!$B$107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Historis'!$C$107:$F$107</c:f>
              <c:numCache>
                <c:formatCode>0.00</c:formatCode>
                <c:ptCount val="4"/>
                <c:pt idx="0">
                  <c:v>-12.965364248944264</c:v>
                </c:pt>
                <c:pt idx="1">
                  <c:v>6.8394388152767025</c:v>
                </c:pt>
                <c:pt idx="2">
                  <c:v>-4.6719221353862777</c:v>
                </c:pt>
                <c:pt idx="3">
                  <c:v>13.605839901796854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8-4536-9EED-BF2D81798384}"/>
            </c:ext>
          </c:extLst>
        </c:ser>
        <c:ser>
          <c:idx val="3"/>
          <c:order val="3"/>
          <c:tx>
            <c:strRef>
              <c:f>'Grafik Q-t-Q dan Historis'!$B$108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Historis'!$C$108:$F$108</c:f>
              <c:numCache>
                <c:formatCode>0.00</c:formatCode>
                <c:ptCount val="4"/>
                <c:pt idx="0">
                  <c:v>-10.730917964847908</c:v>
                </c:pt>
                <c:pt idx="1">
                  <c:v>4.9806802592276238</c:v>
                </c:pt>
                <c:pt idx="2">
                  <c:v>3.1400635381553106</c:v>
                </c:pt>
                <c:pt idx="3">
                  <c:v>10.316243302704251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8-4536-9EED-BF2D81798384}"/>
            </c:ext>
          </c:extLst>
        </c:ser>
        <c:ser>
          <c:idx val="4"/>
          <c:order val="4"/>
          <c:tx>
            <c:strRef>
              <c:f>'Grafik Q-t-Q dan Historis'!$B$109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Historis'!$C$109:$F$109</c:f>
              <c:numCache>
                <c:formatCode>0.00</c:formatCode>
                <c:ptCount val="4"/>
                <c:pt idx="0">
                  <c:v>-12.574387186137672</c:v>
                </c:pt>
                <c:pt idx="1">
                  <c:v>9.1993588066244936</c:v>
                </c:pt>
                <c:pt idx="2">
                  <c:v>-1.4869105407105263</c:v>
                </c:pt>
                <c:pt idx="3">
                  <c:v>12.522262559212535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8-4536-9EED-BF2D8179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Historis'!$B$112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Historis'!$C$112:$F$112</c:f>
              <c:numCache>
                <c:formatCode>0.00</c:formatCode>
                <c:ptCount val="4"/>
                <c:pt idx="0">
                  <c:v>-1.6552360939942734</c:v>
                </c:pt>
                <c:pt idx="1">
                  <c:v>1.403467692662522</c:v>
                </c:pt>
                <c:pt idx="2">
                  <c:v>2.0864191480502012</c:v>
                </c:pt>
                <c:pt idx="3">
                  <c:v>5.4349152299428525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7-4422-88A8-70CD9642F5B9}"/>
            </c:ext>
          </c:extLst>
        </c:ser>
        <c:ser>
          <c:idx val="1"/>
          <c:order val="1"/>
          <c:tx>
            <c:strRef>
              <c:f>'Grafik Q-t-Q dan Historis'!$B$113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Historis'!$C$113:$F$113</c:f>
              <c:numCache>
                <c:formatCode>0.00</c:formatCode>
                <c:ptCount val="4"/>
                <c:pt idx="0">
                  <c:v>1.0826789286673988</c:v>
                </c:pt>
                <c:pt idx="1">
                  <c:v>-4.138112342557358</c:v>
                </c:pt>
                <c:pt idx="2">
                  <c:v>13.686688626832282</c:v>
                </c:pt>
                <c:pt idx="3">
                  <c:v>5.7821783251658667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7-4422-88A8-70CD9642F5B9}"/>
            </c:ext>
          </c:extLst>
        </c:ser>
        <c:ser>
          <c:idx val="2"/>
          <c:order val="2"/>
          <c:tx>
            <c:strRef>
              <c:f>'Grafik Q-t-Q dan Historis'!$B$114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Historis'!$C$114:$F$114</c:f>
              <c:numCache>
                <c:formatCode>0.00</c:formatCode>
                <c:ptCount val="4"/>
                <c:pt idx="0">
                  <c:v>-10.316006323713667</c:v>
                </c:pt>
                <c:pt idx="1">
                  <c:v>3.559551563357108</c:v>
                </c:pt>
                <c:pt idx="2">
                  <c:v>16.09242016690806</c:v>
                </c:pt>
                <c:pt idx="3">
                  <c:v>4.0265585566745754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7-4422-88A8-70CD9642F5B9}"/>
            </c:ext>
          </c:extLst>
        </c:ser>
        <c:ser>
          <c:idx val="3"/>
          <c:order val="3"/>
          <c:tx>
            <c:strRef>
              <c:f>'Grafik Q-t-Q dan Historis'!$B$115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Historis'!$C$115:$F$115</c:f>
              <c:numCache>
                <c:formatCode>0.00</c:formatCode>
                <c:ptCount val="4"/>
                <c:pt idx="0">
                  <c:v>-15.280045688178175</c:v>
                </c:pt>
                <c:pt idx="1">
                  <c:v>4.6194321547445139</c:v>
                </c:pt>
                <c:pt idx="2">
                  <c:v>18.309104822170891</c:v>
                </c:pt>
                <c:pt idx="3">
                  <c:v>0.39465709753189759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27-4422-88A8-70CD9642F5B9}"/>
            </c:ext>
          </c:extLst>
        </c:ser>
        <c:ser>
          <c:idx val="4"/>
          <c:order val="4"/>
          <c:tx>
            <c:strRef>
              <c:f>'Grafik Q-t-Q dan Historis'!$B$116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Historis'!$C$116:$F$116</c:f>
              <c:numCache>
                <c:formatCode>0.00</c:formatCode>
                <c:ptCount val="4"/>
                <c:pt idx="0">
                  <c:v>-13.51623003929755</c:v>
                </c:pt>
                <c:pt idx="1">
                  <c:v>5.1096161527761303</c:v>
                </c:pt>
                <c:pt idx="2">
                  <c:v>19.566646535487759</c:v>
                </c:pt>
                <c:pt idx="3">
                  <c:v>-1.6875383519127023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27-4422-88A8-70CD9642F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Lainnya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Historis'!$B$119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Historis'!$C$119:$F$119</c:f>
              <c:numCache>
                <c:formatCode>0.00</c:formatCode>
                <c:ptCount val="4"/>
                <c:pt idx="0">
                  <c:v>1.8111462397381697</c:v>
                </c:pt>
                <c:pt idx="1">
                  <c:v>3.2838268693934434</c:v>
                </c:pt>
                <c:pt idx="2">
                  <c:v>2.666407324589803</c:v>
                </c:pt>
                <c:pt idx="3">
                  <c:v>1.5161282025209413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5-404E-921D-12D6F322E8BB}"/>
            </c:ext>
          </c:extLst>
        </c:ser>
        <c:ser>
          <c:idx val="1"/>
          <c:order val="1"/>
          <c:tx>
            <c:strRef>
              <c:f>'Grafik Q-t-Q dan Historis'!$B$120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Historis'!$C$120:$F$120</c:f>
              <c:numCache>
                <c:formatCode>0.00</c:formatCode>
                <c:ptCount val="4"/>
                <c:pt idx="0">
                  <c:v>-1.1959308170999243</c:v>
                </c:pt>
                <c:pt idx="1">
                  <c:v>-15.117098231928377</c:v>
                </c:pt>
                <c:pt idx="2">
                  <c:v>10.928478730749942</c:v>
                </c:pt>
                <c:pt idx="3">
                  <c:v>2.2893442390277303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5-404E-921D-12D6F322E8BB}"/>
            </c:ext>
          </c:extLst>
        </c:ser>
        <c:ser>
          <c:idx val="2"/>
          <c:order val="2"/>
          <c:tx>
            <c:strRef>
              <c:f>'Grafik Q-t-Q dan Historis'!$B$121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Historis'!$C$121:$F$121</c:f>
              <c:numCache>
                <c:formatCode>0.00</c:formatCode>
                <c:ptCount val="4"/>
                <c:pt idx="0">
                  <c:v>-1.5247111433549678</c:v>
                </c:pt>
                <c:pt idx="1">
                  <c:v>0.20752943355134154</c:v>
                </c:pt>
                <c:pt idx="2">
                  <c:v>-1.2297419992447278</c:v>
                </c:pt>
                <c:pt idx="3">
                  <c:v>6.0385677620366733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F5-404E-921D-12D6F322E8BB}"/>
            </c:ext>
          </c:extLst>
        </c:ser>
        <c:ser>
          <c:idx val="3"/>
          <c:order val="3"/>
          <c:tx>
            <c:strRef>
              <c:f>'Grafik Q-t-Q dan Historis'!$B$122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Historis'!$C$122:$F$122</c:f>
              <c:numCache>
                <c:formatCode>0.00</c:formatCode>
                <c:ptCount val="4"/>
                <c:pt idx="0">
                  <c:v>6.9551627931061981</c:v>
                </c:pt>
                <c:pt idx="1">
                  <c:v>-4.5375107652312385</c:v>
                </c:pt>
                <c:pt idx="2">
                  <c:v>1.1893746547669741</c:v>
                </c:pt>
                <c:pt idx="3">
                  <c:v>-3.5045424522982476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F5-404E-921D-12D6F322E8BB}"/>
            </c:ext>
          </c:extLst>
        </c:ser>
        <c:ser>
          <c:idx val="4"/>
          <c:order val="4"/>
          <c:tx>
            <c:strRef>
              <c:f>'Grafik Q-t-Q dan Historis'!$B$123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Historis'!$C$123:$F$123</c:f>
              <c:numCache>
                <c:formatCode>0.00</c:formatCode>
                <c:ptCount val="4"/>
                <c:pt idx="0">
                  <c:v>8.3687324849696711</c:v>
                </c:pt>
                <c:pt idx="1">
                  <c:v>0.9894003187632936</c:v>
                </c:pt>
                <c:pt idx="2">
                  <c:v>1.44413266429568</c:v>
                </c:pt>
                <c:pt idx="3">
                  <c:v>-8.5052996139418546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5-404E-921D-12D6F322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Pajak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Historis'!$B$126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Historis'!$C$126:$F$126</c:f>
              <c:numCache>
                <c:formatCode>0.00</c:formatCode>
                <c:ptCount val="4"/>
                <c:pt idx="0">
                  <c:v>-29.79886258096974</c:v>
                </c:pt>
                <c:pt idx="1">
                  <c:v>33.529648515066476</c:v>
                </c:pt>
                <c:pt idx="2">
                  <c:v>11.612407394253182</c:v>
                </c:pt>
                <c:pt idx="3">
                  <c:v>4.6662587859863214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0-4EB7-ACB5-801043D347F0}"/>
            </c:ext>
          </c:extLst>
        </c:ser>
        <c:ser>
          <c:idx val="1"/>
          <c:order val="1"/>
          <c:tx>
            <c:strRef>
              <c:f>'Grafik Q-t-Q dan Historis'!$B$127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Historis'!$C$127:$F$127</c:f>
              <c:numCache>
                <c:formatCode>0.00</c:formatCode>
                <c:ptCount val="4"/>
                <c:pt idx="0">
                  <c:v>-30.982757529269527</c:v>
                </c:pt>
                <c:pt idx="1">
                  <c:v>3.4291822457950443</c:v>
                </c:pt>
                <c:pt idx="2">
                  <c:v>4.5761487174434201</c:v>
                </c:pt>
                <c:pt idx="3">
                  <c:v>21.667509414170095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EB7-ACB5-801043D347F0}"/>
            </c:ext>
          </c:extLst>
        </c:ser>
        <c:ser>
          <c:idx val="2"/>
          <c:order val="2"/>
          <c:tx>
            <c:strRef>
              <c:f>'Grafik Q-t-Q dan Historis'!$B$128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Historis'!$C$128:$F$128</c:f>
              <c:numCache>
                <c:formatCode>0.00</c:formatCode>
                <c:ptCount val="4"/>
                <c:pt idx="0">
                  <c:v>-18.856819818633792</c:v>
                </c:pt>
                <c:pt idx="1">
                  <c:v>4.8153344170751913</c:v>
                </c:pt>
                <c:pt idx="2">
                  <c:v>13.550659170672141</c:v>
                </c:pt>
                <c:pt idx="3">
                  <c:v>28.415713408750531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EB7-ACB5-801043D347F0}"/>
            </c:ext>
          </c:extLst>
        </c:ser>
        <c:ser>
          <c:idx val="3"/>
          <c:order val="3"/>
          <c:tx>
            <c:strRef>
              <c:f>'Grafik Q-t-Q dan Historis'!$B$129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Historis'!$C$129:$F$129</c:f>
              <c:numCache>
                <c:formatCode>0.00</c:formatCode>
                <c:ptCount val="4"/>
                <c:pt idx="0">
                  <c:v>-25.49914773424991</c:v>
                </c:pt>
                <c:pt idx="1">
                  <c:v>25.596463664123508</c:v>
                </c:pt>
                <c:pt idx="2">
                  <c:v>-28.536143058979896</c:v>
                </c:pt>
                <c:pt idx="3">
                  <c:v>70.017075154989882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0-4EB7-ACB5-801043D347F0}"/>
            </c:ext>
          </c:extLst>
        </c:ser>
        <c:ser>
          <c:idx val="4"/>
          <c:order val="4"/>
          <c:tx>
            <c:strRef>
              <c:f>'Grafik Q-t-Q dan Historis'!$B$130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Historis'!$C$130:$F$130</c:f>
              <c:numCache>
                <c:formatCode>0.00</c:formatCode>
                <c:ptCount val="4"/>
                <c:pt idx="0">
                  <c:v>-24.712350675299845</c:v>
                </c:pt>
                <c:pt idx="1">
                  <c:v>1.1809135412658271</c:v>
                </c:pt>
                <c:pt idx="2">
                  <c:v>-42.698601483186174</c:v>
                </c:pt>
                <c:pt idx="3">
                  <c:v>109.60065548915982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0-4EB7-ACB5-801043D34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76058458792478E-2"/>
          <c:y val="9.6264429242285759E-2"/>
          <c:w val="0.71433855751555098"/>
          <c:h val="0.7245825976241647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Index'!$AA$3:$BF$3</c:f>
              <c:numCache>
                <c:formatCode>#,##0.00</c:formatCode>
                <c:ptCount val="32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109.44319196470235</c:v>
                </c:pt>
                <c:pt idx="17">
                  <c:v>127.20353193631028</c:v>
                </c:pt>
                <c:pt idx="18">
                  <c:v>128.49284887424452</c:v>
                </c:pt>
                <c:pt idx="19">
                  <c:v>102.63069389489374</c:v>
                </c:pt>
                <c:pt idx="20">
                  <c:v>113.20943229804936</c:v>
                </c:pt>
                <c:pt idx="21">
                  <c:v>127.87230294994329</c:v>
                </c:pt>
                <c:pt idx="22">
                  <c:v>130.32978019744118</c:v>
                </c:pt>
                <c:pt idx="23">
                  <c:v>104.97159606719475</c:v>
                </c:pt>
                <c:pt idx="24">
                  <c:v>115.53022566015937</c:v>
                </c:pt>
                <c:pt idx="25">
                  <c:v>130.5704085421871</c:v>
                </c:pt>
                <c:pt idx="26">
                  <c:v>137.36181665477721</c:v>
                </c:pt>
                <c:pt idx="27">
                  <c:v>112.72883128088907</c:v>
                </c:pt>
                <c:pt idx="28">
                  <c:v>120.84008009145464</c:v>
                </c:pt>
                <c:pt idx="29">
                  <c:v>138.08349333650258</c:v>
                </c:pt>
                <c:pt idx="30">
                  <c:v>144.51343419192699</c:v>
                </c:pt>
                <c:pt idx="31">
                  <c:v>117.95050470167286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85-4124-93B7-58E18C164AA0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Index'!$AA$29:$BF$29</c:f>
              <c:numCache>
                <c:formatCode>General</c:formatCode>
                <c:ptCount val="32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109.43148355103629</c:v>
                </c:pt>
                <c:pt idx="17">
                  <c:v>127.20197081448816</c:v>
                </c:pt>
                <c:pt idx="18">
                  <c:v>128.47818790408874</c:v>
                </c:pt>
                <c:pt idx="19">
                  <c:v>102.59071560127455</c:v>
                </c:pt>
                <c:pt idx="20">
                  <c:v>113.1259462179957</c:v>
                </c:pt>
                <c:pt idx="21">
                  <c:v>127.69097525655849</c:v>
                </c:pt>
                <c:pt idx="22">
                  <c:v>130.15500242822316</c:v>
                </c:pt>
                <c:pt idx="23">
                  <c:v>102.81639951686672</c:v>
                </c:pt>
                <c:pt idx="24">
                  <c:v>115.49026521762885</c:v>
                </c:pt>
                <c:pt idx="25">
                  <c:v>132.98094053592914</c:v>
                </c:pt>
                <c:pt idx="26">
                  <c:v>135.35543859208531</c:v>
                </c:pt>
                <c:pt idx="27">
                  <c:v>109.59183791211495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85-4124-93B7-58E18C164AA0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85-4124-93B7-58E18C16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56179645027438E-2"/>
          <c:y val="0.11024619093324957"/>
          <c:w val="0.70411596942346844"/>
          <c:h val="0.75254612100609231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Index'!$AA$4:$BF$4</c:f>
              <c:numCache>
                <c:formatCode>#,##0.00</c:formatCode>
                <c:ptCount val="32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103.88805087230357</c:v>
                </c:pt>
                <c:pt idx="24">
                  <c:v>101.85316462254892</c:v>
                </c:pt>
                <c:pt idx="25">
                  <c:v>103.04373897291303</c:v>
                </c:pt>
                <c:pt idx="26">
                  <c:v>106.57192876809584</c:v>
                </c:pt>
                <c:pt idx="27">
                  <c:v>106.4623191651674</c:v>
                </c:pt>
                <c:pt idx="28">
                  <c:v>104.08071944120741</c:v>
                </c:pt>
                <c:pt idx="29">
                  <c:v>105.50897517747171</c:v>
                </c:pt>
                <c:pt idx="30">
                  <c:v>109.21809369272626</c:v>
                </c:pt>
                <c:pt idx="31">
                  <c:v>109.03586018818045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4F-42F9-8E0E-72B5F1704BEF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Index'!$AA$30:$BB$30</c:f>
              <c:numCache>
                <c:formatCode>General</c:formatCode>
                <c:ptCount val="28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105.0630045094686</c:v>
                </c:pt>
                <c:pt idx="24">
                  <c:v>102.98141086395805</c:v>
                </c:pt>
                <c:pt idx="25">
                  <c:v>104.24960929639732</c:v>
                </c:pt>
                <c:pt idx="26">
                  <c:v>106.7718661764146</c:v>
                </c:pt>
                <c:pt idx="27">
                  <c:v>106.52624574008236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4F-42F9-8E0E-72B5F1704BEF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F-42F9-8E0E-72B5F170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0547334200138E-2"/>
          <c:y val="0.10308371690276787"/>
          <c:w val="0.71144152125597571"/>
          <c:h val="0.725040295627665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Index'!$AA$5:$BB$5</c:f>
              <c:numCache>
                <c:formatCode>#,##0.00</c:formatCode>
                <c:ptCount val="28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101.63189818425542</c:v>
                </c:pt>
                <c:pt idx="24">
                  <c:v>101.66166232768978</c:v>
                </c:pt>
                <c:pt idx="25">
                  <c:v>102.91281802817431</c:v>
                </c:pt>
                <c:pt idx="26">
                  <c:v>106.77967833160105</c:v>
                </c:pt>
                <c:pt idx="27">
                  <c:v>105.01202188650728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79-4003-8C63-BF38AC5076CE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Index'!$AA$31:$BB$31</c:f>
              <c:numCache>
                <c:formatCode>General</c:formatCode>
                <c:ptCount val="28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101.24070153854522</c:v>
                </c:pt>
                <c:pt idx="24">
                  <c:v>101.41802681430173</c:v>
                </c:pt>
                <c:pt idx="25">
                  <c:v>102.89990467676671</c:v>
                </c:pt>
                <c:pt idx="26">
                  <c:v>106.72333583192844</c:v>
                </c:pt>
                <c:pt idx="27">
                  <c:v>104.57694495924568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79-4003-8C63-BF38AC5076CE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9-4003-8C63-BF38AC50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8594722857446401E-2"/>
          <c:w val="0.71848057708327906"/>
          <c:h val="0.7362340656999678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Index'!$AA$6:$BF$6</c:f>
              <c:numCache>
                <c:formatCode>#,##0.00</c:formatCode>
                <c:ptCount val="32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102.41438216317754</c:v>
                </c:pt>
                <c:pt idx="24">
                  <c:v>97.069156344431434</c:v>
                </c:pt>
                <c:pt idx="25">
                  <c:v>98.35665515340429</c:v>
                </c:pt>
                <c:pt idx="26">
                  <c:v>105.31752011134401</c:v>
                </c:pt>
                <c:pt idx="27">
                  <c:v>107.86082808329031</c:v>
                </c:pt>
                <c:pt idx="28">
                  <c:v>100.75792894293276</c:v>
                </c:pt>
                <c:pt idx="29">
                  <c:v>102.28244965301681</c:v>
                </c:pt>
                <c:pt idx="30">
                  <c:v>110.59003484426997</c:v>
                </c:pt>
                <c:pt idx="31">
                  <c:v>113.28197482831395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E0-44B1-AB20-83D45A25C0E3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Index'!$AA$32:$BB$32</c:f>
              <c:numCache>
                <c:formatCode>General</c:formatCode>
                <c:ptCount val="28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98.138900988212228</c:v>
                </c:pt>
                <c:pt idx="24">
                  <c:v>96.992418261508718</c:v>
                </c:pt>
                <c:pt idx="25">
                  <c:v>98.290297552609374</c:v>
                </c:pt>
                <c:pt idx="26">
                  <c:v>105.22956197424658</c:v>
                </c:pt>
                <c:pt idx="27">
                  <c:v>103.33834699044453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E0-44B1-AB20-83D45A25C0E3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0-44B1-AB20-83D45A25C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268322883947499E-2"/>
          <c:y val="0.10609717618895488"/>
          <c:w val="0.7690994422279851"/>
          <c:h val="0.7337163994444548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Y-o-Y'!$AD$44:$BI$44</c:f>
              <c:numCache>
                <c:formatCode>#,##0.00</c:formatCode>
                <c:ptCount val="32"/>
                <c:pt idx="0">
                  <c:v>8.1246905218584047</c:v>
                </c:pt>
                <c:pt idx="1">
                  <c:v>8.0883973584579447</c:v>
                </c:pt>
                <c:pt idx="2">
                  <c:v>7.9194583192156855</c:v>
                </c:pt>
                <c:pt idx="3">
                  <c:v>7.9060670605098569</c:v>
                </c:pt>
                <c:pt idx="4">
                  <c:v>7.9681956478254907</c:v>
                </c:pt>
                <c:pt idx="5">
                  <c:v>8.5894305375589077</c:v>
                </c:pt>
                <c:pt idx="6">
                  <c:v>9.3901836918129842</c:v>
                </c:pt>
                <c:pt idx="7">
                  <c:v>8.9469005894416966</c:v>
                </c:pt>
                <c:pt idx="8">
                  <c:v>8.4044531876564612</c:v>
                </c:pt>
                <c:pt idx="9">
                  <c:v>9.1888422729055428</c:v>
                </c:pt>
                <c:pt idx="10">
                  <c:v>9.1467959133602825</c:v>
                </c:pt>
                <c:pt idx="11">
                  <c:v>9.0376218128116506</c:v>
                </c:pt>
                <c:pt idx="12">
                  <c:v>9.9889813357319515</c:v>
                </c:pt>
                <c:pt idx="13">
                  <c:v>10.744048137376137</c:v>
                </c:pt>
                <c:pt idx="14">
                  <c:v>10.729705657816604</c:v>
                </c:pt>
                <c:pt idx="15">
                  <c:v>10.803145195675977</c:v>
                </c:pt>
                <c:pt idx="16">
                  <c:v>7.0882256128851555</c:v>
                </c:pt>
                <c:pt idx="17">
                  <c:v>-12.599836840605064</c:v>
                </c:pt>
                <c:pt idx="18">
                  <c:v>-5.5460330896645917</c:v>
                </c:pt>
                <c:pt idx="19">
                  <c:v>-4.8369176675199101</c:v>
                </c:pt>
                <c:pt idx="20">
                  <c:v>-5.1535822494086414</c:v>
                </c:pt>
                <c:pt idx="21">
                  <c:v>11.969843165567951</c:v>
                </c:pt>
                <c:pt idx="22">
                  <c:v>-0.30251541977056751</c:v>
                </c:pt>
                <c:pt idx="23">
                  <c:v>3.3517083623230666</c:v>
                </c:pt>
                <c:pt idx="24">
                  <c:v>12.2514990428686</c:v>
                </c:pt>
                <c:pt idx="25">
                  <c:v>6.9361512008163357</c:v>
                </c:pt>
                <c:pt idx="26">
                  <c:v>9.5552698456601117</c:v>
                </c:pt>
                <c:pt idx="27">
                  <c:v>-0.30433158770289981</c:v>
                </c:pt>
                <c:pt idx="28">
                  <c:v>1.0132932150408651</c:v>
                </c:pt>
                <c:pt idx="29">
                  <c:v>6.861574507266603</c:v>
                </c:pt>
                <c:pt idx="30">
                  <c:v>7.1306130511794965</c:v>
                </c:pt>
                <c:pt idx="31">
                  <c:v>1.5787021730729278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D0-4D00-A979-9778E637E24E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Y-o-Y'!$AD$115:$BI$115</c:f>
              <c:numCache>
                <c:formatCode>#,##0.00</c:formatCode>
                <c:ptCount val="32"/>
                <c:pt idx="19">
                  <c:v>-4.8369176675199101</c:v>
                </c:pt>
                <c:pt idx="20">
                  <c:v>-5.1535822494086414</c:v>
                </c:pt>
                <c:pt idx="21">
                  <c:v>11.967818915046703</c:v>
                </c:pt>
                <c:pt idx="22">
                  <c:v>-0.30231266144632746</c:v>
                </c:pt>
                <c:pt idx="23">
                  <c:v>10.763287207451498</c:v>
                </c:pt>
                <c:pt idx="24">
                  <c:v>12.241499042868604</c:v>
                </c:pt>
                <c:pt idx="25">
                  <c:v>6.9261512008163395</c:v>
                </c:pt>
                <c:pt idx="26">
                  <c:v>9.5452698456601084</c:v>
                </c:pt>
                <c:pt idx="27">
                  <c:v>-0.31433158770290259</c:v>
                </c:pt>
                <c:pt idx="28">
                  <c:v>1.0032932150408678</c:v>
                </c:pt>
                <c:pt idx="29">
                  <c:v>6.8515745072666112</c:v>
                </c:pt>
                <c:pt idx="30">
                  <c:v>7.090613051179484</c:v>
                </c:pt>
                <c:pt idx="31">
                  <c:v>1.5587021730729043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D0-4D00-A979-9778E637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30692613916054E-2"/>
          <c:y val="0.10541015726609206"/>
          <c:w val="0.68384532831117351"/>
          <c:h val="0.7180609808192960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Index'!$AA$7:$BF$7</c:f>
              <c:numCache>
                <c:formatCode>#,##0.00</c:formatCode>
                <c:ptCount val="32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109.32021313166035</c:v>
                </c:pt>
                <c:pt idx="24">
                  <c:v>110.34300790649709</c:v>
                </c:pt>
                <c:pt idx="25">
                  <c:v>111.92346462762939</c:v>
                </c:pt>
                <c:pt idx="26">
                  <c:v>113.16125171880371</c:v>
                </c:pt>
                <c:pt idx="27">
                  <c:v>115.02649566292713</c:v>
                </c:pt>
                <c:pt idx="28">
                  <c:v>115.70921625036972</c:v>
                </c:pt>
                <c:pt idx="29">
                  <c:v>118.38521267283588</c:v>
                </c:pt>
                <c:pt idx="30">
                  <c:v>120.09930102863433</c:v>
                </c:pt>
                <c:pt idx="31">
                  <c:v>123.0316578025524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FA-49F0-8786-A495114611C0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Index'!$AA$33:$BB$33</c:f>
              <c:numCache>
                <c:formatCode>General</c:formatCode>
                <c:ptCount val="28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110.36773805431422</c:v>
                </c:pt>
                <c:pt idx="24">
                  <c:v>110.30126332072881</c:v>
                </c:pt>
                <c:pt idx="25">
                  <c:v>111.83858666269298</c:v>
                </c:pt>
                <c:pt idx="26">
                  <c:v>113.10802681333791</c:v>
                </c:pt>
                <c:pt idx="27">
                  <c:v>116.0624785149536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FA-49F0-8786-A495114611C0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FA-49F0-8786-A49511461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37935255772936E-2"/>
          <c:y val="0.10308373578593112"/>
          <c:w val="0.71080803714171359"/>
          <c:h val="0.7459780385812272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Index'!$AA$8:$BF$8</c:f>
              <c:numCache>
                <c:formatCode>#,##0.00</c:formatCode>
                <c:ptCount val="32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98.02161809840473</c:v>
                </c:pt>
                <c:pt idx="24">
                  <c:v>93.875609186909386</c:v>
                </c:pt>
                <c:pt idx="25">
                  <c:v>93.283980377134384</c:v>
                </c:pt>
                <c:pt idx="26">
                  <c:v>99.764967195927014</c:v>
                </c:pt>
                <c:pt idx="27">
                  <c:v>102.68787984566239</c:v>
                </c:pt>
                <c:pt idx="28">
                  <c:v>98.756520611729442</c:v>
                </c:pt>
                <c:pt idx="29">
                  <c:v>98.564381231343447</c:v>
                </c:pt>
                <c:pt idx="30">
                  <c:v>107.16259106943961</c:v>
                </c:pt>
                <c:pt idx="31">
                  <c:v>110.78826482742288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7A-4409-9229-C7CF30BCA74E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Index'!$AA$34:$BB$34</c:f>
              <c:numCache>
                <c:formatCode>General</c:formatCode>
                <c:ptCount val="28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99.273874377715956</c:v>
                </c:pt>
                <c:pt idx="24">
                  <c:v>94.973353281802048</c:v>
                </c:pt>
                <c:pt idx="25">
                  <c:v>94.115325451919205</c:v>
                </c:pt>
                <c:pt idx="26">
                  <c:v>99.802828573119768</c:v>
                </c:pt>
                <c:pt idx="27">
                  <c:v>104.01960382694907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7A-4409-9229-C7CF30BCA74E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A-4409-9229-C7CF30B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31443284178547E-3"/>
          <c:y val="0.10075731430577019"/>
          <c:w val="0.71478219572968671"/>
          <c:h val="0.75528372450187098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Index'!$AA$9:$BF$9</c:f>
              <c:numCache>
                <c:formatCode>#,##0.00</c:formatCode>
                <c:ptCount val="32"/>
                <c:pt idx="0">
                  <c:v>84.051803926306661</c:v>
                </c:pt>
                <c:pt idx="1">
                  <c:v>87.436777506703265</c:v>
                </c:pt>
                <c:pt idx="2">
                  <c:v>88.560594388425244</c:v>
                </c:pt>
                <c:pt idx="3">
                  <c:v>87.933856220162241</c:v>
                </c:pt>
                <c:pt idx="4">
                  <c:v>87.926401979225659</c:v>
                </c:pt>
                <c:pt idx="5">
                  <c:v>90.46583186557757</c:v>
                </c:pt>
                <c:pt idx="6">
                  <c:v>93.179258699293143</c:v>
                </c:pt>
                <c:pt idx="7">
                  <c:v>91.9256992299686</c:v>
                </c:pt>
                <c:pt idx="8">
                  <c:v>92.304535392957661</c:v>
                </c:pt>
                <c:pt idx="9">
                  <c:v>95.181041066494032</c:v>
                </c:pt>
                <c:pt idx="10">
                  <c:v>98.082015493736776</c:v>
                </c:pt>
                <c:pt idx="11">
                  <c:v>95.978340026447313</c:v>
                </c:pt>
                <c:pt idx="12">
                  <c:v>97.118534069483488</c:v>
                </c:pt>
                <c:pt idx="13">
                  <c:v>99.574055251166342</c:v>
                </c:pt>
                <c:pt idx="14">
                  <c:v>102.39630291818291</c:v>
                </c:pt>
                <c:pt idx="15">
                  <c:v>100</c:v>
                </c:pt>
                <c:pt idx="16">
                  <c:v>98.575685762455223</c:v>
                </c:pt>
                <c:pt idx="17">
                  <c:v>91.938390837213774</c:v>
                </c:pt>
                <c:pt idx="18">
                  <c:v>97.145108854086416</c:v>
                </c:pt>
                <c:pt idx="19">
                  <c:v>96.344346027526925</c:v>
                </c:pt>
                <c:pt idx="20">
                  <c:v>97.335150431570057</c:v>
                </c:pt>
                <c:pt idx="21">
                  <c:v>100.68825643918946</c:v>
                </c:pt>
                <c:pt idx="22">
                  <c:v>102.14939850649156</c:v>
                </c:pt>
                <c:pt idx="23">
                  <c:v>101.69843078529456</c:v>
                </c:pt>
                <c:pt idx="24">
                  <c:v>101.79267566791658</c:v>
                </c:pt>
                <c:pt idx="25">
                  <c:v>106.14907814907124</c:v>
                </c:pt>
                <c:pt idx="26">
                  <c:v>109.05441166077642</c:v>
                </c:pt>
                <c:pt idx="27">
                  <c:v>106.78344696549973</c:v>
                </c:pt>
                <c:pt idx="28">
                  <c:v>106.07111112424778</c:v>
                </c:pt>
                <c:pt idx="29">
                  <c:v>111.59804941783111</c:v>
                </c:pt>
                <c:pt idx="30">
                  <c:v>116.80225019615204</c:v>
                </c:pt>
                <c:pt idx="31">
                  <c:v>114.20919256745452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AAA-42C2-9CEA-009DF840B43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Index'!$AA$35:$BB$35</c:f>
              <c:numCache>
                <c:formatCode>General</c:formatCode>
                <c:ptCount val="28"/>
                <c:pt idx="0">
                  <c:v>84.026912644715594</c:v>
                </c:pt>
                <c:pt idx="1">
                  <c:v>87.410883791771909</c:v>
                </c:pt>
                <c:pt idx="2">
                  <c:v>88.53436786395082</c:v>
                </c:pt>
                <c:pt idx="3">
                  <c:v>87.907815299273935</c:v>
                </c:pt>
                <c:pt idx="4">
                  <c:v>87.900363265852249</c:v>
                </c:pt>
                <c:pt idx="5">
                  <c:v>90.439041119987991</c:v>
                </c:pt>
                <c:pt idx="6">
                  <c:v>93.151664393657967</c:v>
                </c:pt>
                <c:pt idx="7">
                  <c:v>91.898476156124815</c:v>
                </c:pt>
                <c:pt idx="8">
                  <c:v>92.277200129759578</c:v>
                </c:pt>
                <c:pt idx="9">
                  <c:v>95.152853948732783</c:v>
                </c:pt>
                <c:pt idx="10">
                  <c:v>98.052969275183102</c:v>
                </c:pt>
                <c:pt idx="11">
                  <c:v>95.949916794861039</c:v>
                </c:pt>
                <c:pt idx="12">
                  <c:v>97.081794793161748</c:v>
                </c:pt>
                <c:pt idx="13">
                  <c:v>99.538638793291412</c:v>
                </c:pt>
                <c:pt idx="14">
                  <c:v>102.37168581894662</c:v>
                </c:pt>
                <c:pt idx="15">
                  <c:v>100</c:v>
                </c:pt>
                <c:pt idx="16">
                  <c:v>98.604613667472535</c:v>
                </c:pt>
                <c:pt idx="17">
                  <c:v>91.985241095443371</c:v>
                </c:pt>
                <c:pt idx="18">
                  <c:v>97.20343746511189</c:v>
                </c:pt>
                <c:pt idx="19">
                  <c:v>96.359141470344383</c:v>
                </c:pt>
                <c:pt idx="20">
                  <c:v>97.396359252281258</c:v>
                </c:pt>
                <c:pt idx="21">
                  <c:v>100.66860530346536</c:v>
                </c:pt>
                <c:pt idx="22">
                  <c:v>102.22292217777782</c:v>
                </c:pt>
                <c:pt idx="23">
                  <c:v>103.00793433788962</c:v>
                </c:pt>
                <c:pt idx="24">
                  <c:v>102.71420232907904</c:v>
                </c:pt>
                <c:pt idx="25">
                  <c:v>105.53495720059163</c:v>
                </c:pt>
                <c:pt idx="26">
                  <c:v>110.35386631716908</c:v>
                </c:pt>
                <c:pt idx="27">
                  <c:v>106.10537618501877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AA-42C2-9CEA-009DF840B439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A-42C2-9CEA-009DF840B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7080919552794E-2"/>
          <c:y val="9.3778049865287372E-2"/>
          <c:w val="0.70351737825200322"/>
          <c:h val="0.76924225338283669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Index'!$AA$10:$BF$10</c:f>
              <c:numCache>
                <c:formatCode>#,##0.00</c:formatCode>
                <c:ptCount val="32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92.416705465980471</c:v>
                </c:pt>
                <c:pt idx="13">
                  <c:v>95.785934782045373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93.593724792636124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81.345234204360523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93.446942182196011</c:v>
                </c:pt>
                <c:pt idx="24">
                  <c:v>87.202840485920575</c:v>
                </c:pt>
                <c:pt idx="25">
                  <c:v>90.011277801100604</c:v>
                </c:pt>
                <c:pt idx="26">
                  <c:v>89.395136893495305</c:v>
                </c:pt>
                <c:pt idx="27">
                  <c:v>97.342854109873329</c:v>
                </c:pt>
                <c:pt idx="28">
                  <c:v>94.347897187635155</c:v>
                </c:pt>
                <c:pt idx="29">
                  <c:v>97.628350710176051</c:v>
                </c:pt>
                <c:pt idx="30">
                  <c:v>98.062054780253135</c:v>
                </c:pt>
                <c:pt idx="31">
                  <c:v>104.25747723124135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ED-4AC3-8A47-221BBA3242B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Index'!$AA$36:$BB$36</c:f>
              <c:numCache>
                <c:formatCode>General</c:formatCode>
                <c:ptCount val="28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92.425315152128135</c:v>
                </c:pt>
                <c:pt idx="13">
                  <c:v>95.803739278642055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93.630504034432064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81.345234204360537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92.540918996227603</c:v>
                </c:pt>
                <c:pt idx="24">
                  <c:v>86.258522962367351</c:v>
                </c:pt>
                <c:pt idx="25">
                  <c:v>88.03752168094509</c:v>
                </c:pt>
                <c:pt idx="26">
                  <c:v>89.238406556067034</c:v>
                </c:pt>
                <c:pt idx="27">
                  <c:v>95.811285375988305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ED-4AC3-8A47-221BBA3242BB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D-4AC3-8A47-221BBA32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94603335634467E-2"/>
          <c:y val="0.11471582217277101"/>
          <c:w val="0.71293595765129125"/>
          <c:h val="0.7436516640596706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Index'!$AA$11:$BF$11</c:f>
              <c:numCache>
                <c:formatCode>#,##0.00</c:formatCode>
                <c:ptCount val="32"/>
                <c:pt idx="0">
                  <c:v>80.666918369154331</c:v>
                </c:pt>
                <c:pt idx="1">
                  <c:v>81.658346501102358</c:v>
                </c:pt>
                <c:pt idx="2">
                  <c:v>82.85113662317805</c:v>
                </c:pt>
                <c:pt idx="3">
                  <c:v>84.394678822964579</c:v>
                </c:pt>
                <c:pt idx="4">
                  <c:v>84.989325950060362</c:v>
                </c:pt>
                <c:pt idx="5">
                  <c:v>86.249702851229841</c:v>
                </c:pt>
                <c:pt idx="6">
                  <c:v>87.439696278998213</c:v>
                </c:pt>
                <c:pt idx="7">
                  <c:v>88.728622767888353</c:v>
                </c:pt>
                <c:pt idx="8">
                  <c:v>89.408918658146064</c:v>
                </c:pt>
                <c:pt idx="9">
                  <c:v>91.094393094029513</c:v>
                </c:pt>
                <c:pt idx="10">
                  <c:v>92.622670004055195</c:v>
                </c:pt>
                <c:pt idx="11">
                  <c:v>94.020084926283786</c:v>
                </c:pt>
                <c:pt idx="12">
                  <c:v>94.651671724022194</c:v>
                </c:pt>
                <c:pt idx="13">
                  <c:v>96.12937507865702</c:v>
                </c:pt>
                <c:pt idx="14">
                  <c:v>97.615235458354888</c:v>
                </c:pt>
                <c:pt idx="15">
                  <c:v>100</c:v>
                </c:pt>
                <c:pt idx="16">
                  <c:v>96.471970131304801</c:v>
                </c:pt>
                <c:pt idx="17">
                  <c:v>74.968653717972018</c:v>
                </c:pt>
                <c:pt idx="18">
                  <c:v>86.035289621001297</c:v>
                </c:pt>
                <c:pt idx="19">
                  <c:v>91.088217060767491</c:v>
                </c:pt>
                <c:pt idx="20">
                  <c:v>89.460074858184285</c:v>
                </c:pt>
                <c:pt idx="21">
                  <c:v>91.145316236208785</c:v>
                </c:pt>
                <c:pt idx="22">
                  <c:v>85.918644162599804</c:v>
                </c:pt>
                <c:pt idx="23">
                  <c:v>95.595089937027751</c:v>
                </c:pt>
                <c:pt idx="24">
                  <c:v>91.51225418222316</c:v>
                </c:pt>
                <c:pt idx="25">
                  <c:v>93.268286884902025</c:v>
                </c:pt>
                <c:pt idx="26">
                  <c:v>92.768071556885161</c:v>
                </c:pt>
                <c:pt idx="27">
                  <c:v>101.03484038459062</c:v>
                </c:pt>
                <c:pt idx="28">
                  <c:v>94.476193668200779</c:v>
                </c:pt>
                <c:pt idx="29">
                  <c:v>101.26070918538959</c:v>
                </c:pt>
                <c:pt idx="30">
                  <c:v>101.64829647461038</c:v>
                </c:pt>
                <c:pt idx="31">
                  <c:v>104.04138366894064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27-4F60-9725-9D8EC6DF0DD8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Index'!$AA$37:$BB$37</c:f>
              <c:numCache>
                <c:formatCode>General</c:formatCode>
                <c:ptCount val="28"/>
                <c:pt idx="0">
                  <c:v>80.664568430202948</c:v>
                </c:pt>
                <c:pt idx="1">
                  <c:v>81.655967680477659</c:v>
                </c:pt>
                <c:pt idx="2">
                  <c:v>82.848723054926637</c:v>
                </c:pt>
                <c:pt idx="3">
                  <c:v>84.392220289193062</c:v>
                </c:pt>
                <c:pt idx="4">
                  <c:v>84.986850093395219</c:v>
                </c:pt>
                <c:pt idx="5">
                  <c:v>86.247190278041572</c:v>
                </c:pt>
                <c:pt idx="6">
                  <c:v>87.437149039654798</c:v>
                </c:pt>
                <c:pt idx="7">
                  <c:v>88.726037980332819</c:v>
                </c:pt>
                <c:pt idx="8">
                  <c:v>89.406314052629924</c:v>
                </c:pt>
                <c:pt idx="9">
                  <c:v>91.091739388310842</c:v>
                </c:pt>
                <c:pt idx="10">
                  <c:v>92.61997177751546</c:v>
                </c:pt>
                <c:pt idx="11">
                  <c:v>94.017345991113757</c:v>
                </c:pt>
                <c:pt idx="12">
                  <c:v>94.648914389854809</c:v>
                </c:pt>
                <c:pt idx="13">
                  <c:v>96.126574696946207</c:v>
                </c:pt>
                <c:pt idx="14">
                  <c:v>97.612042214870755</c:v>
                </c:pt>
                <c:pt idx="15">
                  <c:v>100</c:v>
                </c:pt>
                <c:pt idx="16">
                  <c:v>96.486988176153972</c:v>
                </c:pt>
                <c:pt idx="17">
                  <c:v>75.006671086868622</c:v>
                </c:pt>
                <c:pt idx="18">
                  <c:v>86.083238850545513</c:v>
                </c:pt>
                <c:pt idx="19">
                  <c:v>91.123434333782711</c:v>
                </c:pt>
                <c:pt idx="20">
                  <c:v>89.485318365239991</c:v>
                </c:pt>
                <c:pt idx="21">
                  <c:v>91.191252195049714</c:v>
                </c:pt>
                <c:pt idx="22">
                  <c:v>85.969742979627839</c:v>
                </c:pt>
                <c:pt idx="23">
                  <c:v>100.80074017019717</c:v>
                </c:pt>
                <c:pt idx="24">
                  <c:v>99.104990672130924</c:v>
                </c:pt>
                <c:pt idx="25">
                  <c:v>94.077205158352328</c:v>
                </c:pt>
                <c:pt idx="26">
                  <c:v>92.286169933848441</c:v>
                </c:pt>
                <c:pt idx="27">
                  <c:v>102.2335381463817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27-4F60-9725-9D8EC6DF0DD8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7-4F60-9725-9D8EC6DF0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717766101378396E-2"/>
          <c:y val="0.1054101379567685"/>
          <c:w val="0.71214645068536264"/>
          <c:h val="0.7413252430056701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Index'!$AA$12:$BF$12</c:f>
              <c:numCache>
                <c:formatCode>#,##0.00</c:formatCode>
                <c:ptCount val="32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109.83230973223652</c:v>
                </c:pt>
                <c:pt idx="19">
                  <c:v>110.99360771559942</c:v>
                </c:pt>
                <c:pt idx="20">
                  <c:v>111.89143011696099</c:v>
                </c:pt>
                <c:pt idx="21">
                  <c:v>113.74598420729735</c:v>
                </c:pt>
                <c:pt idx="22">
                  <c:v>115.91243427953215</c:v>
                </c:pt>
                <c:pt idx="23">
                  <c:v>117.89008437287664</c:v>
                </c:pt>
                <c:pt idx="24">
                  <c:v>121.29547658471263</c:v>
                </c:pt>
                <c:pt idx="25">
                  <c:v>124.65594469255686</c:v>
                </c:pt>
                <c:pt idx="26">
                  <c:v>126.76500273766564</c:v>
                </c:pt>
                <c:pt idx="27">
                  <c:v>128.16840272051402</c:v>
                </c:pt>
                <c:pt idx="28">
                  <c:v>130.44803503884782</c:v>
                </c:pt>
                <c:pt idx="29">
                  <c:v>135.64286136004361</c:v>
                </c:pt>
                <c:pt idx="30">
                  <c:v>140.36995956170949</c:v>
                </c:pt>
                <c:pt idx="31">
                  <c:v>141.8479520281814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36-408E-8A02-C56768C7A17E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Index'!$AA$38:$BB$38</c:f>
              <c:numCache>
                <c:formatCode>General</c:formatCode>
                <c:ptCount val="28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109.82492133334212</c:v>
                </c:pt>
                <c:pt idx="19">
                  <c:v>110.91391855609575</c:v>
                </c:pt>
                <c:pt idx="20">
                  <c:v>111.88496526792839</c:v>
                </c:pt>
                <c:pt idx="21">
                  <c:v>113.71946513269432</c:v>
                </c:pt>
                <c:pt idx="22">
                  <c:v>115.87536034936572</c:v>
                </c:pt>
                <c:pt idx="23">
                  <c:v>118.82207811912473</c:v>
                </c:pt>
                <c:pt idx="24">
                  <c:v>121.30570160103966</c:v>
                </c:pt>
                <c:pt idx="25">
                  <c:v>124.04613786078203</c:v>
                </c:pt>
                <c:pt idx="26">
                  <c:v>126.59690531634882</c:v>
                </c:pt>
                <c:pt idx="27">
                  <c:v>127.9203256172941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B36-408E-8A02-C56768C7A17E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36-408E-8A02-C56768C7A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6490868199288E-2"/>
          <c:y val="0.10308371690276787"/>
          <c:w val="0.67390791780922354"/>
          <c:h val="0.7459780851136713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Index'!$AA$13:$BF$13</c:f>
              <c:numCache>
                <c:formatCode>#,##0.00</c:formatCode>
                <c:ptCount val="32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105.33592510161903</c:v>
                </c:pt>
                <c:pt idx="17">
                  <c:v>94.489060742824279</c:v>
                </c:pt>
                <c:pt idx="18">
                  <c:v>96.935420125580947</c:v>
                </c:pt>
                <c:pt idx="19">
                  <c:v>102.37211359692478</c:v>
                </c:pt>
                <c:pt idx="20">
                  <c:v>102.20434080473358</c:v>
                </c:pt>
                <c:pt idx="21">
                  <c:v>102.35963751305408</c:v>
                </c:pt>
                <c:pt idx="22">
                  <c:v>101.09344586819149</c:v>
                </c:pt>
                <c:pt idx="23">
                  <c:v>99.718110300795757</c:v>
                </c:pt>
                <c:pt idx="24">
                  <c:v>105.33845521652985</c:v>
                </c:pt>
                <c:pt idx="25">
                  <c:v>103.71534287855535</c:v>
                </c:pt>
                <c:pt idx="26">
                  <c:v>106.59007688931969</c:v>
                </c:pt>
                <c:pt idx="27">
                  <c:v>107.49725395286833</c:v>
                </c:pt>
                <c:pt idx="28">
                  <c:v>109.84428800385272</c:v>
                </c:pt>
                <c:pt idx="29">
                  <c:v>111.26855948343778</c:v>
                </c:pt>
                <c:pt idx="30">
                  <c:v>114.95581634157593</c:v>
                </c:pt>
                <c:pt idx="31">
                  <c:v>116.00993375461199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D7-4C57-A332-0C088E84075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Index'!$AA$39:$BB$39</c:f>
              <c:numCache>
                <c:formatCode>General</c:formatCode>
                <c:ptCount val="28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105.33609959230252</c:v>
                </c:pt>
                <c:pt idx="17">
                  <c:v>94.488624516115522</c:v>
                </c:pt>
                <c:pt idx="18">
                  <c:v>96.935245634897441</c:v>
                </c:pt>
                <c:pt idx="19">
                  <c:v>102.37176461555777</c:v>
                </c:pt>
                <c:pt idx="20">
                  <c:v>102.20277038858202</c:v>
                </c:pt>
                <c:pt idx="21">
                  <c:v>102.37507993854437</c:v>
                </c:pt>
                <c:pt idx="22">
                  <c:v>101.09065401725536</c:v>
                </c:pt>
                <c:pt idx="23">
                  <c:v>105.89935551866047</c:v>
                </c:pt>
                <c:pt idx="24">
                  <c:v>110.67673594237617</c:v>
                </c:pt>
                <c:pt idx="25">
                  <c:v>108.05019832967709</c:v>
                </c:pt>
                <c:pt idx="26">
                  <c:v>109.98775947855204</c:v>
                </c:pt>
                <c:pt idx="27">
                  <c:v>110.00084627981499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D7-4C57-A332-0C088E840759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Index'!$BH$3:$CN$3</c:f>
              <c:numCache>
                <c:formatCode>General</c:formatCode>
                <c:ptCount val="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7-4C57-A332-0C088E840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377803268676535E-2"/>
          <c:w val="0.67872184422874682"/>
          <c:h val="0.7692422956536777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Index'!$AA$14:$BF$14</c:f>
              <c:numCache>
                <c:formatCode>#,##0.00</c:formatCode>
                <c:ptCount val="32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</c:v>
                </c:pt>
                <c:pt idx="23">
                  <c:v>105.23553114327309</c:v>
                </c:pt>
                <c:pt idx="24">
                  <c:v>102.5232436646107</c:v>
                </c:pt>
                <c:pt idx="25">
                  <c:v>104.6597619636692</c:v>
                </c:pt>
                <c:pt idx="26">
                  <c:v>107.97930232170694</c:v>
                </c:pt>
                <c:pt idx="27">
                  <c:v>109.73230427250644</c:v>
                </c:pt>
                <c:pt idx="28">
                  <c:v>105.37858435610896</c:v>
                </c:pt>
                <c:pt idx="29">
                  <c:v>108.84726175018598</c:v>
                </c:pt>
                <c:pt idx="30">
                  <c:v>113.29735650994432</c:v>
                </c:pt>
                <c:pt idx="31">
                  <c:v>114.53023020840034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53-490D-8685-8EF608AAAECD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Index'!$AA$40:$BB$40</c:f>
              <c:numCache>
                <c:formatCode>General</c:formatCode>
                <c:ptCount val="28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104.63888622967413</c:v>
                </c:pt>
                <c:pt idx="23">
                  <c:v>101.79893601017488</c:v>
                </c:pt>
                <c:pt idx="24">
                  <c:v>103.36349090113399</c:v>
                </c:pt>
                <c:pt idx="25">
                  <c:v>105.43313635804164</c:v>
                </c:pt>
                <c:pt idx="26">
                  <c:v>108.1086144883139</c:v>
                </c:pt>
                <c:pt idx="27">
                  <c:v>106.3566243250602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53-490D-8685-8EF608AAAECD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53-490D-8685-8EF608AA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1551820418332E-2"/>
          <c:y val="0.11006300022641394"/>
          <c:w val="0.68373577909094319"/>
          <c:h val="0.7529573030217101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Index'!$AA$15:$BF$15</c:f>
              <c:numCache>
                <c:formatCode>#,##0.00</c:formatCode>
                <c:ptCount val="32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93.812431875531928</c:v>
                </c:pt>
                <c:pt idx="24">
                  <c:v>102.38879604467466</c:v>
                </c:pt>
                <c:pt idx="25">
                  <c:v>101.04312260164544</c:v>
                </c:pt>
                <c:pt idx="26">
                  <c:v>98.279012064563318</c:v>
                </c:pt>
                <c:pt idx="27">
                  <c:v>98.860135240293985</c:v>
                </c:pt>
                <c:pt idx="28">
                  <c:v>107.13630376309968</c:v>
                </c:pt>
                <c:pt idx="29">
                  <c:v>110.51440583391641</c:v>
                </c:pt>
                <c:pt idx="30">
                  <c:v>109.9432500504755</c:v>
                </c:pt>
                <c:pt idx="31">
                  <c:v>109.29294449652001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80-4536-A1E9-85C37FCE9907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Index'!$AA$41:$BB$41</c:f>
              <c:numCache>
                <c:formatCode>General</c:formatCode>
                <c:ptCount val="28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97.913282218207343</c:v>
                </c:pt>
                <c:pt idx="24">
                  <c:v>102.11351962731246</c:v>
                </c:pt>
                <c:pt idx="25">
                  <c:v>100.95084959610587</c:v>
                </c:pt>
                <c:pt idx="26">
                  <c:v>98.188971675152672</c:v>
                </c:pt>
                <c:pt idx="27">
                  <c:v>103.08372403804518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80-4536-A1E9-85C37FCE9907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80-4536-A1E9-85C37FCE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737577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40315081517819E-2"/>
          <c:y val="0.1858293262073171"/>
          <c:w val="0.66705064665531666"/>
          <c:h val="0.66555884624965722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Index'!$AA$16:$BF$16</c:f>
              <c:numCache>
                <c:formatCode>#,##0.00</c:formatCode>
                <c:ptCount val="32"/>
                <c:pt idx="0">
                  <c:v>78.628580322212571</c:v>
                </c:pt>
                <c:pt idx="1">
                  <c:v>78.931873698168005</c:v>
                </c:pt>
                <c:pt idx="2">
                  <c:v>80.232871908322736</c:v>
                </c:pt>
                <c:pt idx="3">
                  <c:v>85.576434276497224</c:v>
                </c:pt>
                <c:pt idx="4">
                  <c:v>78.804836119502241</c:v>
                </c:pt>
                <c:pt idx="5">
                  <c:v>78.908022569635676</c:v>
                </c:pt>
                <c:pt idx="6">
                  <c:v>80.77326167214602</c:v>
                </c:pt>
                <c:pt idx="7">
                  <c:v>91.502631203946336</c:v>
                </c:pt>
                <c:pt idx="8">
                  <c:v>83.309364296679732</c:v>
                </c:pt>
                <c:pt idx="9">
                  <c:v>84.557404916364405</c:v>
                </c:pt>
                <c:pt idx="10">
                  <c:v>87.1317097721914</c:v>
                </c:pt>
                <c:pt idx="11">
                  <c:v>97.995797754557728</c:v>
                </c:pt>
                <c:pt idx="12">
                  <c:v>88.641102164692043</c:v>
                </c:pt>
                <c:pt idx="13">
                  <c:v>92.046153954992107</c:v>
                </c:pt>
                <c:pt idx="14">
                  <c:v>88.741256691706965</c:v>
                </c:pt>
                <c:pt idx="15">
                  <c:v>100</c:v>
                </c:pt>
                <c:pt idx="16">
                  <c:v>91.445024664694557</c:v>
                </c:pt>
                <c:pt idx="17">
                  <c:v>89.088209760569029</c:v>
                </c:pt>
                <c:pt idx="18">
                  <c:v>90.344234444465769</c:v>
                </c:pt>
                <c:pt idx="19">
                  <c:v>98.450485158231004</c:v>
                </c:pt>
                <c:pt idx="20">
                  <c:v>89.378769059426702</c:v>
                </c:pt>
                <c:pt idx="21">
                  <c:v>97.95375508731432</c:v>
                </c:pt>
                <c:pt idx="22">
                  <c:v>81.357007936564074</c:v>
                </c:pt>
                <c:pt idx="23">
                  <c:v>99.419689915116251</c:v>
                </c:pt>
                <c:pt idx="24">
                  <c:v>93.625876857431891</c:v>
                </c:pt>
                <c:pt idx="25">
                  <c:v>92.793068215238236</c:v>
                </c:pt>
                <c:pt idx="26">
                  <c:v>87.635625500898968</c:v>
                </c:pt>
                <c:pt idx="27">
                  <c:v>98.345992222106531</c:v>
                </c:pt>
                <c:pt idx="28">
                  <c:v>94.56467286750177</c:v>
                </c:pt>
                <c:pt idx="29">
                  <c:v>93.760841077295098</c:v>
                </c:pt>
                <c:pt idx="30">
                  <c:v>89.43945512698275</c:v>
                </c:pt>
                <c:pt idx="31">
                  <c:v>99.024625536147596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70-40AA-A03C-DC7125D5818A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Index'!$AA$42:$BB$42</c:f>
              <c:numCache>
                <c:formatCode>General</c:formatCode>
                <c:ptCount val="28"/>
                <c:pt idx="0">
                  <c:v>78.630408065911496</c:v>
                </c:pt>
                <c:pt idx="1">
                  <c:v>78.933708492007668</c:v>
                </c:pt>
                <c:pt idx="2">
                  <c:v>80.234736944235578</c:v>
                </c:pt>
                <c:pt idx="3">
                  <c:v>85.578423525036172</c:v>
                </c:pt>
                <c:pt idx="4">
                  <c:v>78.80666796031727</c:v>
                </c:pt>
                <c:pt idx="5">
                  <c:v>78.909856809049089</c:v>
                </c:pt>
                <c:pt idx="6">
                  <c:v>80.77513926957252</c:v>
                </c:pt>
                <c:pt idx="7">
                  <c:v>91.504758208617318</c:v>
                </c:pt>
                <c:pt idx="8">
                  <c:v>83.311300846532603</c:v>
                </c:pt>
                <c:pt idx="9">
                  <c:v>84.559370477276218</c:v>
                </c:pt>
                <c:pt idx="10">
                  <c:v>87.133735173551315</c:v>
                </c:pt>
                <c:pt idx="11">
                  <c:v>97.998075694730801</c:v>
                </c:pt>
                <c:pt idx="12">
                  <c:v>88.641646655508936</c:v>
                </c:pt>
                <c:pt idx="13">
                  <c:v>92.047383995925003</c:v>
                </c:pt>
                <c:pt idx="14">
                  <c:v>88.743016308082886</c:v>
                </c:pt>
                <c:pt idx="15">
                  <c:v>100</c:v>
                </c:pt>
                <c:pt idx="16">
                  <c:v>91.432697827475522</c:v>
                </c:pt>
                <c:pt idx="17">
                  <c:v>89.092200903938362</c:v>
                </c:pt>
                <c:pt idx="18">
                  <c:v>90.362303021482688</c:v>
                </c:pt>
                <c:pt idx="19">
                  <c:v>98.450954471584168</c:v>
                </c:pt>
                <c:pt idx="20">
                  <c:v>88.773841576313274</c:v>
                </c:pt>
                <c:pt idx="21">
                  <c:v>97.547824645661009</c:v>
                </c:pt>
                <c:pt idx="22">
                  <c:v>81.366580153782706</c:v>
                </c:pt>
                <c:pt idx="23">
                  <c:v>107.37158496454589</c:v>
                </c:pt>
                <c:pt idx="24">
                  <c:v>95.314012156272995</c:v>
                </c:pt>
                <c:pt idx="25">
                  <c:v>93.263706010334886</c:v>
                </c:pt>
                <c:pt idx="26">
                  <c:v>87.917996701190972</c:v>
                </c:pt>
                <c:pt idx="27">
                  <c:v>104.08451560870304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70-40AA-A03C-DC7125D5818A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Index'!$BI$3:$CO$3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70-40AA-A03C-DC7125D5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88596577164583E-2"/>
          <c:y val="0.12340965027391873"/>
          <c:w val="0.73733445912336126"/>
          <c:h val="0.7159611050723034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Y-o-Y'!$AC$31:$BI$31</c:f>
              <c:numCache>
                <c:formatCode>#,##0.00</c:formatCode>
                <c:ptCount val="33"/>
                <c:pt idx="0">
                  <c:v>0.57147008257256715</c:v>
                </c:pt>
                <c:pt idx="1">
                  <c:v>7.5014303947889687</c:v>
                </c:pt>
                <c:pt idx="2">
                  <c:v>6.2373304225791362</c:v>
                </c:pt>
                <c:pt idx="3">
                  <c:v>4.8771779188043718</c:v>
                </c:pt>
                <c:pt idx="4">
                  <c:v>3.1432836539619071</c:v>
                </c:pt>
                <c:pt idx="5">
                  <c:v>1.6016114372743009</c:v>
                </c:pt>
                <c:pt idx="6">
                  <c:v>-2.5293457261753112</c:v>
                </c:pt>
                <c:pt idx="7">
                  <c:v>4.883821783061042</c:v>
                </c:pt>
                <c:pt idx="8">
                  <c:v>2.267430776832378</c:v>
                </c:pt>
                <c:pt idx="9">
                  <c:v>3.306254684364498</c:v>
                </c:pt>
                <c:pt idx="10">
                  <c:v>7.563948637593862</c:v>
                </c:pt>
                <c:pt idx="11">
                  <c:v>5.5761004393642555</c:v>
                </c:pt>
                <c:pt idx="12">
                  <c:v>5.4603418562803601</c:v>
                </c:pt>
                <c:pt idx="13">
                  <c:v>4.1233212804880512</c:v>
                </c:pt>
                <c:pt idx="14">
                  <c:v>2.2040183132165425</c:v>
                </c:pt>
                <c:pt idx="15">
                  <c:v>3.7454293902559512</c:v>
                </c:pt>
                <c:pt idx="16">
                  <c:v>6.0069549658744954</c:v>
                </c:pt>
                <c:pt idx="17">
                  <c:v>3.8510238179080098</c:v>
                </c:pt>
                <c:pt idx="18">
                  <c:v>-5.4647094755937227</c:v>
                </c:pt>
                <c:pt idx="19">
                  <c:v>-2.4364429203446112</c:v>
                </c:pt>
                <c:pt idx="20">
                  <c:v>-5.0077586910952077</c:v>
                </c:pt>
                <c:pt idx="21">
                  <c:v>1.6809632713132436</c:v>
                </c:pt>
                <c:pt idx="22">
                  <c:v>9.092867156966399</c:v>
                </c:pt>
                <c:pt idx="23">
                  <c:v>3.8536920517827462</c:v>
                </c:pt>
                <c:pt idx="24">
                  <c:v>7.8134179718285717</c:v>
                </c:pt>
                <c:pt idx="25">
                  <c:v>1.1952893764057195</c:v>
                </c:pt>
                <c:pt idx="26">
                  <c:v>3.7554971587339807</c:v>
                </c:pt>
                <c:pt idx="27">
                  <c:v>7.7623642656434333</c:v>
                </c:pt>
                <c:pt idx="28">
                  <c:v>5.3180479197100707</c:v>
                </c:pt>
                <c:pt idx="29">
                  <c:v>3.8001490251057959</c:v>
                </c:pt>
                <c:pt idx="30">
                  <c:v>3.9913867480441976</c:v>
                </c:pt>
                <c:pt idx="31">
                  <c:v>5.0063035355862384</c:v>
                </c:pt>
                <c:pt idx="32">
                  <c:v>5.0260570416142425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78-4F58-9E41-4A71AD2F16ED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Y-o-Y'!$AD$102:$BI$102</c:f>
              <c:numCache>
                <c:formatCode>#,##0.00</c:formatCode>
                <c:ptCount val="32"/>
                <c:pt idx="19">
                  <c:v>-5.0077586910952077</c:v>
                </c:pt>
                <c:pt idx="20">
                  <c:v>1.6809632713132436</c:v>
                </c:pt>
                <c:pt idx="21">
                  <c:v>9.092867156966399</c:v>
                </c:pt>
                <c:pt idx="22">
                  <c:v>3.8536920517827462</c:v>
                </c:pt>
                <c:pt idx="23">
                  <c:v>3.3125438835313248</c:v>
                </c:pt>
                <c:pt idx="24">
                  <c:v>1.1152893764057208</c:v>
                </c:pt>
                <c:pt idx="25">
                  <c:v>3.6854971587339906</c:v>
                </c:pt>
                <c:pt idx="26">
                  <c:v>7.6723642656434414</c:v>
                </c:pt>
                <c:pt idx="27">
                  <c:v>5.2980479197100676</c:v>
                </c:pt>
                <c:pt idx="28">
                  <c:v>3.7801490251057932</c:v>
                </c:pt>
                <c:pt idx="29">
                  <c:v>3.8913867480441922</c:v>
                </c:pt>
                <c:pt idx="30">
                  <c:v>4.9463035355862459</c:v>
                </c:pt>
                <c:pt idx="31">
                  <c:v>4.9060570416142628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78-4F58-9E41-4A71AD2F1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3411720774969E-2"/>
          <c:y val="0.10308373578593112"/>
          <c:w val="0.67074689618523997"/>
          <c:h val="0.74830446006138818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Index'!$AA$17:$BF$17</c:f>
              <c:numCache>
                <c:formatCode>#,##0.00</c:formatCode>
                <c:ptCount val="32"/>
                <c:pt idx="0">
                  <c:v>73.39971778247903</c:v>
                </c:pt>
                <c:pt idx="1">
                  <c:v>78.004752013628405</c:v>
                </c:pt>
                <c:pt idx="2">
                  <c:v>77.00055290724606</c:v>
                </c:pt>
                <c:pt idx="3">
                  <c:v>85.287223573061667</c:v>
                </c:pt>
                <c:pt idx="4">
                  <c:v>76.407832069901133</c:v>
                </c:pt>
                <c:pt idx="5">
                  <c:v>78.749895929620678</c:v>
                </c:pt>
                <c:pt idx="6">
                  <c:v>79.847491530272194</c:v>
                </c:pt>
                <c:pt idx="7">
                  <c:v>90.346324874635215</c:v>
                </c:pt>
                <c:pt idx="8">
                  <c:v>80.092670670085155</c:v>
                </c:pt>
                <c:pt idx="9">
                  <c:v>82.713322929853362</c:v>
                </c:pt>
                <c:pt idx="10">
                  <c:v>85.126688341769267</c:v>
                </c:pt>
                <c:pt idx="11">
                  <c:v>94.841845045075814</c:v>
                </c:pt>
                <c:pt idx="12">
                  <c:v>84.616796852484782</c:v>
                </c:pt>
                <c:pt idx="13">
                  <c:v>87.946408557894088</c:v>
                </c:pt>
                <c:pt idx="14">
                  <c:v>91.78975435120924</c:v>
                </c:pt>
                <c:pt idx="15">
                  <c:v>100</c:v>
                </c:pt>
                <c:pt idx="16">
                  <c:v>89.576417545305304</c:v>
                </c:pt>
                <c:pt idx="17">
                  <c:v>88.985511268420453</c:v>
                </c:pt>
                <c:pt idx="18">
                  <c:v>93.975339055958912</c:v>
                </c:pt>
                <c:pt idx="19">
                  <c:v>101.3311402057498</c:v>
                </c:pt>
                <c:pt idx="20">
                  <c:v>88.193188780465931</c:v>
                </c:pt>
                <c:pt idx="21">
                  <c:v>94.22510796634738</c:v>
                </c:pt>
                <c:pt idx="22">
                  <c:v>89.822984290175967</c:v>
                </c:pt>
                <c:pt idx="23">
                  <c:v>102.04415572771346</c:v>
                </c:pt>
                <c:pt idx="24">
                  <c:v>91.093881088650875</c:v>
                </c:pt>
                <c:pt idx="25">
                  <c:v>95.630976041397602</c:v>
                </c:pt>
                <c:pt idx="26">
                  <c:v>98.633849451255557</c:v>
                </c:pt>
                <c:pt idx="27">
                  <c:v>108.80915733947009</c:v>
                </c:pt>
                <c:pt idx="28">
                  <c:v>95.127072601631397</c:v>
                </c:pt>
                <c:pt idx="29">
                  <c:v>103.87815333249367</c:v>
                </c:pt>
                <c:pt idx="30">
                  <c:v>102.33357812109736</c:v>
                </c:pt>
                <c:pt idx="31">
                  <c:v>115.14805745965803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6C-49F0-8970-C7AE37BD4CB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Index'!$AA$43:$BB$43</c:f>
              <c:numCache>
                <c:formatCode>General</c:formatCode>
                <c:ptCount val="28"/>
                <c:pt idx="0">
                  <c:v>73.396270719706266</c:v>
                </c:pt>
                <c:pt idx="1">
                  <c:v>78.001088685145845</c:v>
                </c:pt>
                <c:pt idx="2">
                  <c:v>76.996936738854316</c:v>
                </c:pt>
                <c:pt idx="3">
                  <c:v>85.283218238678202</c:v>
                </c:pt>
                <c:pt idx="4">
                  <c:v>76.404243737392065</c:v>
                </c:pt>
                <c:pt idx="5">
                  <c:v>78.746197607027355</c:v>
                </c:pt>
                <c:pt idx="6">
                  <c:v>79.843741661418903</c:v>
                </c:pt>
                <c:pt idx="7">
                  <c:v>90.342081950240683</c:v>
                </c:pt>
                <c:pt idx="8">
                  <c:v>80.088909286911232</c:v>
                </c:pt>
                <c:pt idx="9">
                  <c:v>82.709438473279178</c:v>
                </c:pt>
                <c:pt idx="10">
                  <c:v>85.122690546583996</c:v>
                </c:pt>
                <c:pt idx="11">
                  <c:v>94.83739099806813</c:v>
                </c:pt>
                <c:pt idx="12">
                  <c:v>84.613676873979344</c:v>
                </c:pt>
                <c:pt idx="13">
                  <c:v>87.940784066772693</c:v>
                </c:pt>
                <c:pt idx="14">
                  <c:v>91.786937912926533</c:v>
                </c:pt>
                <c:pt idx="15">
                  <c:v>100</c:v>
                </c:pt>
                <c:pt idx="16">
                  <c:v>89.578294606739178</c:v>
                </c:pt>
                <c:pt idx="17">
                  <c:v>88.986775677493043</c:v>
                </c:pt>
                <c:pt idx="18">
                  <c:v>93.996648557492179</c:v>
                </c:pt>
                <c:pt idx="19">
                  <c:v>101.35872175555815</c:v>
                </c:pt>
                <c:pt idx="20">
                  <c:v>88.209326402749454</c:v>
                </c:pt>
                <c:pt idx="21">
                  <c:v>94.081181757052448</c:v>
                </c:pt>
                <c:pt idx="22">
                  <c:v>89.84085984779756</c:v>
                </c:pt>
                <c:pt idx="23">
                  <c:v>103.09660479661869</c:v>
                </c:pt>
                <c:pt idx="24">
                  <c:v>91.120929438259807</c:v>
                </c:pt>
                <c:pt idx="25">
                  <c:v>95.319992574239549</c:v>
                </c:pt>
                <c:pt idx="26">
                  <c:v>98.50371967424833</c:v>
                </c:pt>
                <c:pt idx="27">
                  <c:v>108.58011975536603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6C-49F0-8970-C7AE37BD4CB9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C-49F0-8970-C7AE37BD4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25424027025883E-2"/>
          <c:y val="9.8430892825609254E-2"/>
          <c:w val="0.6629961263673525"/>
          <c:h val="0.7529573030217101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Index'!$AA$18:$BF$18</c:f>
              <c:numCache>
                <c:formatCode>#,##0.00</c:formatCode>
                <c:ptCount val="32"/>
                <c:pt idx="0">
                  <c:v>74.240840822907643</c:v>
                </c:pt>
                <c:pt idx="1">
                  <c:v>75.19811292586067</c:v>
                </c:pt>
                <c:pt idx="2">
                  <c:v>75.676748977337212</c:v>
                </c:pt>
                <c:pt idx="3">
                  <c:v>80.907407960347555</c:v>
                </c:pt>
                <c:pt idx="4">
                  <c:v>79.513302081156141</c:v>
                </c:pt>
                <c:pt idx="5">
                  <c:v>79.992535307993194</c:v>
                </c:pt>
                <c:pt idx="6">
                  <c:v>81.400077632796879</c:v>
                </c:pt>
                <c:pt idx="7">
                  <c:v>86.040130184228602</c:v>
                </c:pt>
                <c:pt idx="8">
                  <c:v>84.322056671941709</c:v>
                </c:pt>
                <c:pt idx="9">
                  <c:v>85.651070436833777</c:v>
                </c:pt>
                <c:pt idx="10">
                  <c:v>87.5575527753725</c:v>
                </c:pt>
                <c:pt idx="11">
                  <c:v>92.778955540294405</c:v>
                </c:pt>
                <c:pt idx="12">
                  <c:v>91.616553700994302</c:v>
                </c:pt>
                <c:pt idx="13">
                  <c:v>93.469887432444537</c:v>
                </c:pt>
                <c:pt idx="14">
                  <c:v>95.576722104445963</c:v>
                </c:pt>
                <c:pt idx="15">
                  <c:v>100</c:v>
                </c:pt>
                <c:pt idx="16">
                  <c:v>101.08267892866741</c:v>
                </c:pt>
                <c:pt idx="17">
                  <c:v>96.899764115732594</c:v>
                </c:pt>
                <c:pt idx="18">
                  <c:v>110.16213311038787</c:v>
                </c:pt>
                <c:pt idx="19">
                  <c:v>116.5319040936371</c:v>
                </c:pt>
                <c:pt idx="20">
                  <c:v>104.51046549819354</c:v>
                </c:pt>
                <c:pt idx="21">
                  <c:v>108.23056940670628</c:v>
                </c:pt>
                <c:pt idx="22">
                  <c:v>125.64748738467051</c:v>
                </c:pt>
                <c:pt idx="23">
                  <c:v>130.70675703920455</c:v>
                </c:pt>
                <c:pt idx="24">
                  <c:v>110.73470484607806</c:v>
                </c:pt>
                <c:pt idx="25">
                  <c:v>115.85001940819922</c:v>
                </c:pt>
                <c:pt idx="26">
                  <c:v>137.06112089815176</c:v>
                </c:pt>
                <c:pt idx="27">
                  <c:v>137.60204233973309</c:v>
                </c:pt>
                <c:pt idx="28">
                  <c:v>119.00343375832314</c:v>
                </c:pt>
                <c:pt idx="29">
                  <c:v>125.08405243199665</c:v>
                </c:pt>
                <c:pt idx="30">
                  <c:v>149.55880684362964</c:v>
                </c:pt>
                <c:pt idx="31">
                  <c:v>147.03494461948034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0C-40D9-99AF-C2D5F34DA97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Index'!$AA$44:$BB$44</c:f>
              <c:numCache>
                <c:formatCode>General</c:formatCode>
                <c:ptCount val="28"/>
                <c:pt idx="0">
                  <c:v>74.205611381536343</c:v>
                </c:pt>
                <c:pt idx="1">
                  <c:v>75.162429230994206</c:v>
                </c:pt>
                <c:pt idx="2">
                  <c:v>75.640838155723159</c:v>
                </c:pt>
                <c:pt idx="3">
                  <c:v>80.869015038693533</c:v>
                </c:pt>
                <c:pt idx="4">
                  <c:v>79.475570703347671</c:v>
                </c:pt>
                <c:pt idx="5">
                  <c:v>79.954576520060044</c:v>
                </c:pt>
                <c:pt idx="6">
                  <c:v>81.361450925033353</c:v>
                </c:pt>
                <c:pt idx="7">
                  <c:v>85.999301636379371</c:v>
                </c:pt>
                <c:pt idx="8">
                  <c:v>84.282043400016121</c:v>
                </c:pt>
                <c:pt idx="9">
                  <c:v>85.610426509166771</c:v>
                </c:pt>
                <c:pt idx="10">
                  <c:v>87.516004166306047</c:v>
                </c:pt>
                <c:pt idx="11">
                  <c:v>92.734929223533058</c:v>
                </c:pt>
                <c:pt idx="12">
                  <c:v>91.579644789580655</c:v>
                </c:pt>
                <c:pt idx="13">
                  <c:v>93.440157101970044</c:v>
                </c:pt>
                <c:pt idx="14">
                  <c:v>95.564794117032605</c:v>
                </c:pt>
                <c:pt idx="15">
                  <c:v>100</c:v>
                </c:pt>
                <c:pt idx="16">
                  <c:v>101.09410300564959</c:v>
                </c:pt>
                <c:pt idx="17">
                  <c:v>96.910487093703097</c:v>
                </c:pt>
                <c:pt idx="18">
                  <c:v>110.17253162781398</c:v>
                </c:pt>
                <c:pt idx="19">
                  <c:v>116.54047375316725</c:v>
                </c:pt>
                <c:pt idx="20">
                  <c:v>104.51578630073209</c:v>
                </c:pt>
                <c:pt idx="21">
                  <c:v>108.17324192927427</c:v>
                </c:pt>
                <c:pt idx="22">
                  <c:v>125.66008792218908</c:v>
                </c:pt>
                <c:pt idx="23">
                  <c:v>120.78100331573496</c:v>
                </c:pt>
                <c:pt idx="24">
                  <c:v>109.45632093688164</c:v>
                </c:pt>
                <c:pt idx="25">
                  <c:v>115.60279231978537</c:v>
                </c:pt>
                <c:pt idx="26">
                  <c:v>136.84044181944603</c:v>
                </c:pt>
                <c:pt idx="27">
                  <c:v>130.66634036571571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0C-40D9-99AF-C2D5F34DA979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0C-40D9-99AF-C2D5F34D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07233342342597E-2"/>
          <c:y val="8.9273548396803862E-2"/>
          <c:w val="0.6918776481818647"/>
          <c:h val="0.77351876354253801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Index'!$AA$19:$BF$19</c:f>
              <c:numCache>
                <c:formatCode>#,##0.00</c:formatCode>
                <c:ptCount val="32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93.906600444041203</c:v>
                </c:pt>
                <c:pt idx="22">
                  <c:v>92.751791538317889</c:v>
                </c:pt>
                <c:pt idx="23">
                  <c:v>98.3526713208622</c:v>
                </c:pt>
                <c:pt idx="24">
                  <c:v>105.19325972259685</c:v>
                </c:pt>
                <c:pt idx="25">
                  <c:v>100.42010423838636</c:v>
                </c:pt>
                <c:pt idx="26">
                  <c:v>101.6144755064883</c:v>
                </c:pt>
                <c:pt idx="27">
                  <c:v>98.053353074683216</c:v>
                </c:pt>
                <c:pt idx="28">
                  <c:v>106.25917588604624</c:v>
                </c:pt>
                <c:pt idx="29">
                  <c:v>107.31050451097803</c:v>
                </c:pt>
                <c:pt idx="30">
                  <c:v>108.86021055884154</c:v>
                </c:pt>
                <c:pt idx="31">
                  <c:v>99.601323490444102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A7-460B-9727-8EF6442F3809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Index'!$AA$45:$BF$45</c:f>
              <c:numCache>
                <c:formatCode>General</c:formatCode>
                <c:ptCount val="32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93.904902750452251</c:v>
                </c:pt>
                <c:pt idx="22">
                  <c:v>92.751980170938879</c:v>
                </c:pt>
                <c:pt idx="23">
                  <c:v>105.40575819938847</c:v>
                </c:pt>
                <c:pt idx="24">
                  <c:v>105.18388851057567</c:v>
                </c:pt>
                <c:pt idx="25">
                  <c:v>100.40889829992811</c:v>
                </c:pt>
                <c:pt idx="26">
                  <c:v>101.60540696544815</c:v>
                </c:pt>
                <c:pt idx="27">
                  <c:v>105.07443460611003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A7-460B-9727-8EF6442F3809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A7-460B-9727-8EF6442F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76058458792478E-2"/>
          <c:y val="9.6264429242285759E-2"/>
          <c:w val="0.71433855751555098"/>
          <c:h val="0.72458259762416477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Level'!$AA$29:$BB$29</c:f>
              <c:numCache>
                <c:formatCode>General</c:formatCode>
                <c:ptCount val="28"/>
                <c:pt idx="19">
                  <c:v>302293.7</c:v>
                </c:pt>
                <c:pt idx="20">
                  <c:v>333336.79999999993</c:v>
                </c:pt>
                <c:pt idx="21">
                  <c:v>376254.1</c:v>
                </c:pt>
                <c:pt idx="22">
                  <c:v>383514.6</c:v>
                </c:pt>
                <c:pt idx="23">
                  <c:v>302958.7</c:v>
                </c:pt>
                <c:pt idx="24">
                  <c:v>340303.49999999994</c:v>
                </c:pt>
                <c:pt idx="25">
                  <c:v>391841.50640222826</c:v>
                </c:pt>
                <c:pt idx="26">
                  <c:v>398838.2</c:v>
                </c:pt>
                <c:pt idx="27">
                  <c:v>322923.2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4E1-41FB-B3EC-874F6DAA53EB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Level'!$AA$3:$BB$3</c:f>
              <c:numCache>
                <c:formatCode>#,##0.00</c:formatCode>
                <c:ptCount val="28"/>
                <c:pt idx="0">
                  <c:v>286069.2</c:v>
                </c:pt>
                <c:pt idx="1">
                  <c:v>321931.5</c:v>
                </c:pt>
                <c:pt idx="2">
                  <c:v>337298.7</c:v>
                </c:pt>
                <c:pt idx="3">
                  <c:v>265656.09999999998</c:v>
                </c:pt>
                <c:pt idx="4">
                  <c:v>306492.90000000002</c:v>
                </c:pt>
                <c:pt idx="5">
                  <c:v>332720.40000000002</c:v>
                </c:pt>
                <c:pt idx="6">
                  <c:v>346953.5</c:v>
                </c:pt>
                <c:pt idx="7">
                  <c:v>272208.90000000002</c:v>
                </c:pt>
                <c:pt idx="8">
                  <c:v>316734.3</c:v>
                </c:pt>
                <c:pt idx="9">
                  <c:v>348350.5</c:v>
                </c:pt>
                <c:pt idx="10">
                  <c:v>359518.5</c:v>
                </c:pt>
                <c:pt idx="11">
                  <c:v>282649.7</c:v>
                </c:pt>
                <c:pt idx="12">
                  <c:v>322418.09999999998</c:v>
                </c:pt>
                <c:pt idx="13">
                  <c:v>366760.5</c:v>
                </c:pt>
                <c:pt idx="14">
                  <c:v>370560.6</c:v>
                </c:pt>
                <c:pt idx="15">
                  <c:v>294659.90000000002</c:v>
                </c:pt>
                <c:pt idx="16">
                  <c:v>322485.2</c:v>
                </c:pt>
                <c:pt idx="17">
                  <c:v>374817.8</c:v>
                </c:pt>
                <c:pt idx="18">
                  <c:v>378616.9</c:v>
                </c:pt>
                <c:pt idx="19">
                  <c:v>302411.5</c:v>
                </c:pt>
                <c:pt idx="20">
                  <c:v>333582.8</c:v>
                </c:pt>
                <c:pt idx="21">
                  <c:v>376788.4</c:v>
                </c:pt>
                <c:pt idx="22">
                  <c:v>384029.6</c:v>
                </c:pt>
                <c:pt idx="23">
                  <c:v>309309.2</c:v>
                </c:pt>
                <c:pt idx="24">
                  <c:v>340421.24739999999</c:v>
                </c:pt>
                <c:pt idx="25">
                  <c:v>384738.63523999997</c:v>
                </c:pt>
                <c:pt idx="26">
                  <c:v>404750.19159314985</c:v>
                </c:pt>
                <c:pt idx="27">
                  <c:v>332166.66152343649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4E1-41FB-B3EC-874F6DAA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56179645027438E-2"/>
          <c:y val="0.11024619093324957"/>
          <c:w val="0.70411596942346844"/>
          <c:h val="0.75254612100609231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Level'!$AA$30:$BB$30</c:f>
              <c:numCache>
                <c:formatCode>General</c:formatCode>
                <c:ptCount val="28"/>
                <c:pt idx="19">
                  <c:v>199834.4</c:v>
                </c:pt>
                <c:pt idx="20">
                  <c:v>196726.1</c:v>
                </c:pt>
                <c:pt idx="21">
                  <c:v>203356.1</c:v>
                </c:pt>
                <c:pt idx="22">
                  <c:v>211889.9</c:v>
                </c:pt>
                <c:pt idx="23">
                  <c:v>212503.9</c:v>
                </c:pt>
                <c:pt idx="24">
                  <c:v>208293.60000000003</c:v>
                </c:pt>
                <c:pt idx="25">
                  <c:v>210858.7</c:v>
                </c:pt>
                <c:pt idx="26">
                  <c:v>215960.30000000002</c:v>
                </c:pt>
                <c:pt idx="27">
                  <c:v>215463.49999999997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1F1-4D0C-BA1E-8DA6408364F7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Level'!$AA$4:$BB$4</c:f>
              <c:numCache>
                <c:formatCode>#,##0.00</c:formatCode>
                <c:ptCount val="28"/>
                <c:pt idx="0">
                  <c:v>195852</c:v>
                </c:pt>
                <c:pt idx="1">
                  <c:v>190886.6</c:v>
                </c:pt>
                <c:pt idx="2">
                  <c:v>191954.4</c:v>
                </c:pt>
                <c:pt idx="3">
                  <c:v>195900.1</c:v>
                </c:pt>
                <c:pt idx="4">
                  <c:v>193307</c:v>
                </c:pt>
                <c:pt idx="5">
                  <c:v>194921.2</c:v>
                </c:pt>
                <c:pt idx="6">
                  <c:v>195475.1</c:v>
                </c:pt>
                <c:pt idx="7">
                  <c:v>195975.1</c:v>
                </c:pt>
                <c:pt idx="8">
                  <c:v>195347.9</c:v>
                </c:pt>
                <c:pt idx="9">
                  <c:v>200079.6</c:v>
                </c:pt>
                <c:pt idx="10">
                  <c:v>200700.3</c:v>
                </c:pt>
                <c:pt idx="11">
                  <c:v>200377.2</c:v>
                </c:pt>
                <c:pt idx="12">
                  <c:v>199889.4</c:v>
                </c:pt>
                <c:pt idx="13">
                  <c:v>198665.2</c:v>
                </c:pt>
                <c:pt idx="14">
                  <c:v>205388.3</c:v>
                </c:pt>
                <c:pt idx="15">
                  <c:v>202263.3</c:v>
                </c:pt>
                <c:pt idx="16">
                  <c:v>200784.4</c:v>
                </c:pt>
                <c:pt idx="17">
                  <c:v>193261.5</c:v>
                </c:pt>
                <c:pt idx="18">
                  <c:v>196594.9</c:v>
                </c:pt>
                <c:pt idx="19">
                  <c:v>199834.4</c:v>
                </c:pt>
                <c:pt idx="20">
                  <c:v>196726.1</c:v>
                </c:pt>
                <c:pt idx="21">
                  <c:v>203356.1</c:v>
                </c:pt>
                <c:pt idx="22">
                  <c:v>211889.9</c:v>
                </c:pt>
                <c:pt idx="23">
                  <c:v>210127.4</c:v>
                </c:pt>
                <c:pt idx="24">
                  <c:v>206011.57191999999</c:v>
                </c:pt>
                <c:pt idx="25">
                  <c:v>208419.66688999999</c:v>
                </c:pt>
                <c:pt idx="26">
                  <c:v>215555.9</c:v>
                </c:pt>
                <c:pt idx="27">
                  <c:v>215334.2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1F1-4D0C-BA1E-8DA640836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0547334200138E-2"/>
          <c:y val="0.10308371690276787"/>
          <c:w val="0.71144152125597571"/>
          <c:h val="0.7250402956276657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Level'!$AA$31:$BB$31</c:f>
              <c:numCache>
                <c:formatCode>General</c:formatCode>
                <c:ptCount val="28"/>
                <c:pt idx="19">
                  <c:v>555528.1</c:v>
                </c:pt>
                <c:pt idx="20">
                  <c:v>558907.5</c:v>
                </c:pt>
                <c:pt idx="21">
                  <c:v>564865.5</c:v>
                </c:pt>
                <c:pt idx="22">
                  <c:v>578167.1</c:v>
                </c:pt>
                <c:pt idx="23">
                  <c:v>580638</c:v>
                </c:pt>
                <c:pt idx="24">
                  <c:v>581655</c:v>
                </c:pt>
                <c:pt idx="25">
                  <c:v>590153.9</c:v>
                </c:pt>
                <c:pt idx="26">
                  <c:v>612082.13030000008</c:v>
                </c:pt>
                <c:pt idx="27">
                  <c:v>599772.1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326-43FE-8FD6-61EA8BE90108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Level'!$AA$5:$BB$5</c:f>
              <c:numCache>
                <c:formatCode>#,##0.00</c:formatCode>
                <c:ptCount val="28"/>
                <c:pt idx="0">
                  <c:v>490162.7</c:v>
                </c:pt>
                <c:pt idx="1">
                  <c:v>507478.3</c:v>
                </c:pt>
                <c:pt idx="2">
                  <c:v>511443.9</c:v>
                </c:pt>
                <c:pt idx="3">
                  <c:v>507792</c:v>
                </c:pt>
                <c:pt idx="4">
                  <c:v>511134.3</c:v>
                </c:pt>
                <c:pt idx="5">
                  <c:v>525246.69999999995</c:v>
                </c:pt>
                <c:pt idx="6">
                  <c:v>536388.6</c:v>
                </c:pt>
                <c:pt idx="7">
                  <c:v>530696.5</c:v>
                </c:pt>
                <c:pt idx="8">
                  <c:v>534688.4</c:v>
                </c:pt>
                <c:pt idx="9">
                  <c:v>545680.9</c:v>
                </c:pt>
                <c:pt idx="10">
                  <c:v>559760.6</c:v>
                </c:pt>
                <c:pt idx="11">
                  <c:v>553238.5</c:v>
                </c:pt>
                <c:pt idx="12">
                  <c:v>555288</c:v>
                </c:pt>
                <c:pt idx="13">
                  <c:v>564913</c:v>
                </c:pt>
                <c:pt idx="14">
                  <c:v>582944.5</c:v>
                </c:pt>
                <c:pt idx="15">
                  <c:v>573522.30000000005</c:v>
                </c:pt>
                <c:pt idx="16">
                  <c:v>566752</c:v>
                </c:pt>
                <c:pt idx="17">
                  <c:v>529988.80000000005</c:v>
                </c:pt>
                <c:pt idx="18">
                  <c:v>557651.4</c:v>
                </c:pt>
                <c:pt idx="19">
                  <c:v>555528.1</c:v>
                </c:pt>
                <c:pt idx="20">
                  <c:v>558907.5</c:v>
                </c:pt>
                <c:pt idx="21">
                  <c:v>564865.5</c:v>
                </c:pt>
                <c:pt idx="22">
                  <c:v>578167.1</c:v>
                </c:pt>
                <c:pt idx="23">
                  <c:v>582881.6</c:v>
                </c:pt>
                <c:pt idx="24">
                  <c:v>583052.304</c:v>
                </c:pt>
                <c:pt idx="25">
                  <c:v>590227.96094999998</c:v>
                </c:pt>
                <c:pt idx="26">
                  <c:v>612405.26709999994</c:v>
                </c:pt>
                <c:pt idx="27">
                  <c:v>602267.36320000002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326-43FE-8FD6-61EA8BE9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8594722857446401E-2"/>
          <c:w val="0.71848057708327906"/>
          <c:h val="0.73623406569996785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Level'!$AA$32:$BB$32</c:f>
              <c:numCache>
                <c:formatCode>General</c:formatCode>
                <c:ptCount val="28"/>
                <c:pt idx="19">
                  <c:v>27914.799999999999</c:v>
                </c:pt>
                <c:pt idx="20">
                  <c:v>28188.2</c:v>
                </c:pt>
                <c:pt idx="21">
                  <c:v>27857.3</c:v>
                </c:pt>
                <c:pt idx="22">
                  <c:v>28719.7</c:v>
                </c:pt>
                <c:pt idx="23">
                  <c:v>28839.49</c:v>
                </c:pt>
                <c:pt idx="24">
                  <c:v>28502.579999999998</c:v>
                </c:pt>
                <c:pt idx="25">
                  <c:v>28883.980000000003</c:v>
                </c:pt>
                <c:pt idx="26">
                  <c:v>30923.18</c:v>
                </c:pt>
                <c:pt idx="27">
                  <c:v>30367.419999999995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50-430B-AC1B-0AAE6D639CBB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Level'!$AA$6:$BB$6</c:f>
              <c:numCache>
                <c:formatCode>#,##0.00</c:formatCode>
                <c:ptCount val="28"/>
                <c:pt idx="0">
                  <c:v>24425.4</c:v>
                </c:pt>
                <c:pt idx="1">
                  <c:v>25208.1</c:v>
                </c:pt>
                <c:pt idx="2">
                  <c:v>24673.3</c:v>
                </c:pt>
                <c:pt idx="3">
                  <c:v>25703.1</c:v>
                </c:pt>
                <c:pt idx="4">
                  <c:v>24816.6</c:v>
                </c:pt>
                <c:pt idx="5">
                  <c:v>24570.5</c:v>
                </c:pt>
                <c:pt idx="6">
                  <c:v>25878.3</c:v>
                </c:pt>
                <c:pt idx="7">
                  <c:v>26285.9</c:v>
                </c:pt>
                <c:pt idx="8">
                  <c:v>25637.1</c:v>
                </c:pt>
                <c:pt idx="9">
                  <c:v>26429</c:v>
                </c:pt>
                <c:pt idx="10">
                  <c:v>27321.3</c:v>
                </c:pt>
                <c:pt idx="11">
                  <c:v>27721.200000000001</c:v>
                </c:pt>
                <c:pt idx="12">
                  <c:v>26694.2</c:v>
                </c:pt>
                <c:pt idx="13">
                  <c:v>27011.5</c:v>
                </c:pt>
                <c:pt idx="14">
                  <c:v>28344.6</c:v>
                </c:pt>
                <c:pt idx="15">
                  <c:v>29386.400000000001</c:v>
                </c:pt>
                <c:pt idx="16">
                  <c:v>27722.2</c:v>
                </c:pt>
                <c:pt idx="17">
                  <c:v>25535.4</c:v>
                </c:pt>
                <c:pt idx="18">
                  <c:v>27654</c:v>
                </c:pt>
                <c:pt idx="19">
                  <c:v>27914.799999999999</c:v>
                </c:pt>
                <c:pt idx="20">
                  <c:v>28188.2</c:v>
                </c:pt>
                <c:pt idx="21">
                  <c:v>27857.3</c:v>
                </c:pt>
                <c:pt idx="22">
                  <c:v>28719.7</c:v>
                </c:pt>
                <c:pt idx="23">
                  <c:v>30095.9</c:v>
                </c:pt>
                <c:pt idx="24">
                  <c:v>28525.130559999998</c:v>
                </c:pt>
                <c:pt idx="25">
                  <c:v>28903.48011</c:v>
                </c:pt>
                <c:pt idx="26">
                  <c:v>30949.027729999998</c:v>
                </c:pt>
                <c:pt idx="27">
                  <c:v>31696.414383868025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550-430B-AC1B-0AAE6D63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30692613916054E-2"/>
          <c:y val="0.10541015726609206"/>
          <c:w val="0.72780750571604935"/>
          <c:h val="0.71806098081929604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Level'!$AA$33:$BB$33</c:f>
              <c:numCache>
                <c:formatCode>General</c:formatCode>
                <c:ptCount val="28"/>
                <c:pt idx="19">
                  <c:v>2443</c:v>
                </c:pt>
                <c:pt idx="20">
                  <c:v>2428.6999999999998</c:v>
                </c:pt>
                <c:pt idx="21">
                  <c:v>2469.1</c:v>
                </c:pt>
                <c:pt idx="22">
                  <c:v>2477.3000000000002</c:v>
                </c:pt>
                <c:pt idx="23">
                  <c:v>2568.4780000000001</c:v>
                </c:pt>
                <c:pt idx="24">
                  <c:v>2566.9310000000005</c:v>
                </c:pt>
                <c:pt idx="25">
                  <c:v>2602.7075888141908</c:v>
                </c:pt>
                <c:pt idx="26">
                  <c:v>2632.2499999999995</c:v>
                </c:pt>
                <c:pt idx="27">
                  <c:v>2701.0059999999999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EE-4735-A924-BDCBC686EAA8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Level'!$AA$7:$BB$7</c:f>
              <c:numCache>
                <c:formatCode>#,##0.00</c:formatCode>
                <c:ptCount val="28"/>
                <c:pt idx="0">
                  <c:v>1870.9</c:v>
                </c:pt>
                <c:pt idx="1">
                  <c:v>1907.7</c:v>
                </c:pt>
                <c:pt idx="2">
                  <c:v>1916.4</c:v>
                </c:pt>
                <c:pt idx="3">
                  <c:v>1939.6</c:v>
                </c:pt>
                <c:pt idx="4">
                  <c:v>1952.9</c:v>
                </c:pt>
                <c:pt idx="5">
                  <c:v>1977.5</c:v>
                </c:pt>
                <c:pt idx="6">
                  <c:v>2008.5</c:v>
                </c:pt>
                <c:pt idx="7">
                  <c:v>2046.4</c:v>
                </c:pt>
                <c:pt idx="8">
                  <c:v>2025.1</c:v>
                </c:pt>
                <c:pt idx="9">
                  <c:v>2063</c:v>
                </c:pt>
                <c:pt idx="10">
                  <c:v>2132.9</c:v>
                </c:pt>
                <c:pt idx="11">
                  <c:v>2208.4</c:v>
                </c:pt>
                <c:pt idx="12">
                  <c:v>2206.3000000000002</c:v>
                </c:pt>
                <c:pt idx="13">
                  <c:v>2235</c:v>
                </c:pt>
                <c:pt idx="14">
                  <c:v>2236.4</c:v>
                </c:pt>
                <c:pt idx="15">
                  <c:v>2327.1999999999998</c:v>
                </c:pt>
                <c:pt idx="16">
                  <c:v>2302.9</c:v>
                </c:pt>
                <c:pt idx="17">
                  <c:v>2334.1999999999998</c:v>
                </c:pt>
                <c:pt idx="18">
                  <c:v>2369.1999999999998</c:v>
                </c:pt>
                <c:pt idx="19">
                  <c:v>2443</c:v>
                </c:pt>
                <c:pt idx="20">
                  <c:v>2428.6999999999998</c:v>
                </c:pt>
                <c:pt idx="21">
                  <c:v>2469.1</c:v>
                </c:pt>
                <c:pt idx="22">
                  <c:v>2477.3000000000002</c:v>
                </c:pt>
                <c:pt idx="23">
                  <c:v>2544.1</c:v>
                </c:pt>
                <c:pt idx="24">
                  <c:v>2567.9024800000002</c:v>
                </c:pt>
                <c:pt idx="25">
                  <c:v>2604.6828688141909</c:v>
                </c:pt>
                <c:pt idx="26">
                  <c:v>2633.4886499999998</c:v>
                </c:pt>
                <c:pt idx="27">
                  <c:v>2676.8966070676402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EE-4735-A924-BDCBC686E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37935255772936E-2"/>
          <c:y val="0.10308373578593112"/>
          <c:w val="0.71080803714171359"/>
          <c:h val="0.74597803858122724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Level'!$AA$34:$BB$34</c:f>
              <c:numCache>
                <c:formatCode>General</c:formatCode>
                <c:ptCount val="28"/>
                <c:pt idx="19">
                  <c:v>277292.79999999999</c:v>
                </c:pt>
                <c:pt idx="20">
                  <c:v>271471.40000000002</c:v>
                </c:pt>
                <c:pt idx="21">
                  <c:v>264663.7</c:v>
                </c:pt>
                <c:pt idx="22">
                  <c:v>278240.8</c:v>
                </c:pt>
                <c:pt idx="23">
                  <c:v>291822.90000000002</c:v>
                </c:pt>
                <c:pt idx="24">
                  <c:v>279181.2</c:v>
                </c:pt>
                <c:pt idx="25">
                  <c:v>276658.96369999996</c:v>
                </c:pt>
                <c:pt idx="26">
                  <c:v>293377.8</c:v>
                </c:pt>
                <c:pt idx="27">
                  <c:v>305773.32289999997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69-4FED-B51E-01F9C79F4533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Level'!$AA$8:$BB$8</c:f>
              <c:numCache>
                <c:formatCode>#,##0.00</c:formatCode>
                <c:ptCount val="28"/>
                <c:pt idx="0">
                  <c:v>220732.5</c:v>
                </c:pt>
                <c:pt idx="1">
                  <c:v>224160.2</c:v>
                </c:pt>
                <c:pt idx="2">
                  <c:v>234726.3</c:v>
                </c:pt>
                <c:pt idx="3">
                  <c:v>245421.3</c:v>
                </c:pt>
                <c:pt idx="4">
                  <c:v>233893.3</c:v>
                </c:pt>
                <c:pt idx="5">
                  <c:v>239742</c:v>
                </c:pt>
                <c:pt idx="6">
                  <c:v>251107.5</c:v>
                </c:pt>
                <c:pt idx="7">
                  <c:v>263182.09999999998</c:v>
                </c:pt>
                <c:pt idx="8">
                  <c:v>251087.9</c:v>
                </c:pt>
                <c:pt idx="9">
                  <c:v>253483.1</c:v>
                </c:pt>
                <c:pt idx="10">
                  <c:v>265639.90000000002</c:v>
                </c:pt>
                <c:pt idx="11">
                  <c:v>277871.90000000002</c:v>
                </c:pt>
                <c:pt idx="12">
                  <c:v>265916.2</c:v>
                </c:pt>
                <c:pt idx="13">
                  <c:v>267906.2</c:v>
                </c:pt>
                <c:pt idx="14">
                  <c:v>280645.2</c:v>
                </c:pt>
                <c:pt idx="15">
                  <c:v>293957.40000000002</c:v>
                </c:pt>
                <c:pt idx="16">
                  <c:v>273624.59999999998</c:v>
                </c:pt>
                <c:pt idx="17">
                  <c:v>253459</c:v>
                </c:pt>
                <c:pt idx="18">
                  <c:v>267958.40000000002</c:v>
                </c:pt>
                <c:pt idx="19">
                  <c:v>277292.79999999999</c:v>
                </c:pt>
                <c:pt idx="20">
                  <c:v>271471.40000000002</c:v>
                </c:pt>
                <c:pt idx="21">
                  <c:v>264663.7</c:v>
                </c:pt>
                <c:pt idx="22">
                  <c:v>278240.8</c:v>
                </c:pt>
                <c:pt idx="23">
                  <c:v>288141.8</c:v>
                </c:pt>
                <c:pt idx="24">
                  <c:v>275954.3</c:v>
                </c:pt>
                <c:pt idx="25">
                  <c:v>274215.16333313443</c:v>
                </c:pt>
                <c:pt idx="26">
                  <c:v>293266.50367999997</c:v>
                </c:pt>
                <c:pt idx="27">
                  <c:v>301858.62170943321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69-4FED-B51E-01F9C79F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46375964414684E-2"/>
          <c:y val="0.10075731430577019"/>
          <c:w val="0.71478219572968671"/>
          <c:h val="0.75528372450187098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Level'!$AA$35:$BB$35</c:f>
              <c:numCache>
                <c:formatCode>General</c:formatCode>
                <c:ptCount val="28"/>
                <c:pt idx="19">
                  <c:v>347832.7</c:v>
                </c:pt>
                <c:pt idx="20">
                  <c:v>351576.8</c:v>
                </c:pt>
                <c:pt idx="21">
                  <c:v>363388.8</c:v>
                </c:pt>
                <c:pt idx="22">
                  <c:v>368999.5</c:v>
                </c:pt>
                <c:pt idx="23">
                  <c:v>371833.2</c:v>
                </c:pt>
                <c:pt idx="24">
                  <c:v>370772.9</c:v>
                </c:pt>
                <c:pt idx="25">
                  <c:v>380955.12835970719</c:v>
                </c:pt>
                <c:pt idx="26">
                  <c:v>398350.2</c:v>
                </c:pt>
                <c:pt idx="27">
                  <c:v>383014.2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641-4619-A20C-3497093A6630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Level'!$AA$9:$BB$9</c:f>
              <c:numCache>
                <c:formatCode>#,##0.00</c:formatCode>
                <c:ptCount val="28"/>
                <c:pt idx="0">
                  <c:v>303316.40000000002</c:v>
                </c:pt>
                <c:pt idx="1">
                  <c:v>315531.7</c:v>
                </c:pt>
                <c:pt idx="2">
                  <c:v>319587.20000000001</c:v>
                </c:pt>
                <c:pt idx="3">
                  <c:v>317325.5</c:v>
                </c:pt>
                <c:pt idx="4">
                  <c:v>317298.59999999998</c:v>
                </c:pt>
                <c:pt idx="5">
                  <c:v>326462.59999999998</c:v>
                </c:pt>
                <c:pt idx="6">
                  <c:v>336254.5</c:v>
                </c:pt>
                <c:pt idx="7">
                  <c:v>331730.8</c:v>
                </c:pt>
                <c:pt idx="8">
                  <c:v>333097.90000000002</c:v>
                </c:pt>
                <c:pt idx="9">
                  <c:v>343478.3</c:v>
                </c:pt>
                <c:pt idx="10">
                  <c:v>353947</c:v>
                </c:pt>
                <c:pt idx="11">
                  <c:v>346355.5</c:v>
                </c:pt>
                <c:pt idx="12">
                  <c:v>350470.1</c:v>
                </c:pt>
                <c:pt idx="13">
                  <c:v>359331.3</c:v>
                </c:pt>
                <c:pt idx="14">
                  <c:v>369515.9</c:v>
                </c:pt>
                <c:pt idx="15">
                  <c:v>360868.4</c:v>
                </c:pt>
                <c:pt idx="16">
                  <c:v>355728.5</c:v>
                </c:pt>
                <c:pt idx="17">
                  <c:v>331776.59999999998</c:v>
                </c:pt>
                <c:pt idx="18">
                  <c:v>350566</c:v>
                </c:pt>
                <c:pt idx="19">
                  <c:v>347676.3</c:v>
                </c:pt>
                <c:pt idx="20">
                  <c:v>351251.8</c:v>
                </c:pt>
                <c:pt idx="21">
                  <c:v>363352.1</c:v>
                </c:pt>
                <c:pt idx="22">
                  <c:v>368624.9</c:v>
                </c:pt>
                <c:pt idx="23">
                  <c:v>366997.5</c:v>
                </c:pt>
                <c:pt idx="24">
                  <c:v>367337.59999999992</c:v>
                </c:pt>
                <c:pt idx="25">
                  <c:v>383058.47993130301</c:v>
                </c:pt>
                <c:pt idx="26">
                  <c:v>393542.91048965737</c:v>
                </c:pt>
                <c:pt idx="27">
                  <c:v>385347.71652924741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641-4619-A20C-3497093A6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79180131543305E-2"/>
          <c:y val="0.1002651446988734"/>
          <c:w val="0.7859638259209778"/>
          <c:h val="0.749553941542040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Y-o-Y'!$AD$30:$BI$30</c:f>
              <c:numCache>
                <c:formatCode>#,##0.00</c:formatCode>
                <c:ptCount val="32"/>
                <c:pt idx="0">
                  <c:v>4.6751183343815192</c:v>
                </c:pt>
                <c:pt idx="1">
                  <c:v>4.6232679727782298</c:v>
                </c:pt>
                <c:pt idx="2">
                  <c:v>4.4726981772365884</c:v>
                </c:pt>
                <c:pt idx="3">
                  <c:v>3.2807511179432716</c:v>
                </c:pt>
                <c:pt idx="4">
                  <c:v>4.2784977314675263</c:v>
                </c:pt>
                <c:pt idx="5">
                  <c:v>3.5013122728597392</c:v>
                </c:pt>
                <c:pt idx="6">
                  <c:v>4.8773091242265183</c:v>
                </c:pt>
                <c:pt idx="7">
                  <c:v>4.5106067051076035</c:v>
                </c:pt>
                <c:pt idx="8">
                  <c:v>4.6082017974532405</c:v>
                </c:pt>
                <c:pt idx="9">
                  <c:v>3.890400453729661</c:v>
                </c:pt>
                <c:pt idx="10">
                  <c:v>4.3572887268670515</c:v>
                </c:pt>
                <c:pt idx="11">
                  <c:v>4.2476255260775222</c:v>
                </c:pt>
                <c:pt idx="12">
                  <c:v>3.8526364140310458</c:v>
                </c:pt>
                <c:pt idx="13">
                  <c:v>3.5244224234346442</c:v>
                </c:pt>
                <c:pt idx="14">
                  <c:v>4.1417527421544182</c:v>
                </c:pt>
                <c:pt idx="15">
                  <c:v>3.6663753516792568</c:v>
                </c:pt>
                <c:pt idx="16">
                  <c:v>2.0645142700724666</c:v>
                </c:pt>
                <c:pt idx="17">
                  <c:v>-6.1822262897118589</c:v>
                </c:pt>
                <c:pt idx="18">
                  <c:v>-4.338852154879234</c:v>
                </c:pt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4.9238733378203552</c:v>
                </c:pt>
                <c:pt idx="24">
                  <c:v>4.3200000000000012</c:v>
                </c:pt>
                <c:pt idx="25">
                  <c:v>4.4899999999999958</c:v>
                </c:pt>
                <c:pt idx="26">
                  <c:v>5.9218463139808479</c:v>
                </c:pt>
                <c:pt idx="27">
                  <c:v>3.3258492290715722</c:v>
                </c:pt>
                <c:pt idx="28">
                  <c:v>4.9070390579458731</c:v>
                </c:pt>
                <c:pt idx="29">
                  <c:v>5.4679873661029301</c:v>
                </c:pt>
                <c:pt idx="30">
                  <c:v>5.9663999719824705</c:v>
                </c:pt>
                <c:pt idx="31">
                  <c:v>5.2063303592364925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02-4AB2-9B25-28A1104AE2A2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Y-o-Y'!$AD$101:$BI$101</c:f>
              <c:numCache>
                <c:formatCode>#,##0.00</c:formatCode>
                <c:ptCount val="32"/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4.5200053786658181</c:v>
                </c:pt>
                <c:pt idx="24">
                  <c:v>4.0699936930529654</c:v>
                </c:pt>
                <c:pt idx="25">
                  <c:v>4.4768887460820359</c:v>
                </c:pt>
                <c:pt idx="26">
                  <c:v>5.8659564509983539</c:v>
                </c:pt>
                <c:pt idx="27">
                  <c:v>3.2953578649692195</c:v>
                </c:pt>
                <c:pt idx="28">
                  <c:v>4.6713957586542056</c:v>
                </c:pt>
                <c:pt idx="29">
                  <c:v>5.3520171558012608</c:v>
                </c:pt>
                <c:pt idx="30">
                  <c:v>5.9565710977889301</c:v>
                </c:pt>
                <c:pt idx="31">
                  <c:v>5.1306548699349541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E02-4AB2-9B25-28A1104A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7080919552794E-2"/>
          <c:y val="9.3778049865287372E-2"/>
          <c:w val="0.70351737825200322"/>
          <c:h val="0.76924225338283669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Level'!$AA$36:$BB$36</c:f>
              <c:numCache>
                <c:formatCode>General</c:formatCode>
                <c:ptCount val="28"/>
                <c:pt idx="19">
                  <c:v>103582.7</c:v>
                </c:pt>
                <c:pt idx="20">
                  <c:v>97315.500000000029</c:v>
                </c:pt>
                <c:pt idx="21">
                  <c:v>99221.4</c:v>
                </c:pt>
                <c:pt idx="22">
                  <c:v>97857.600000000006</c:v>
                </c:pt>
                <c:pt idx="23">
                  <c:v>110709.19999999998</c:v>
                </c:pt>
                <c:pt idx="24">
                  <c:v>103193.40000000004</c:v>
                </c:pt>
                <c:pt idx="25">
                  <c:v>105321.66419999998</c:v>
                </c:pt>
                <c:pt idx="26">
                  <c:v>106758.3152</c:v>
                </c:pt>
                <c:pt idx="27">
                  <c:v>114621.62759999996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79-48AF-8E16-679E85E49CDD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Level'!$AA$10:$BB$10</c:f>
              <c:numCache>
                <c:formatCode>#,##0.00</c:formatCode>
                <c:ptCount val="28"/>
                <c:pt idx="0">
                  <c:v>89466.2</c:v>
                </c:pt>
                <c:pt idx="1">
                  <c:v>91533.7</c:v>
                </c:pt>
                <c:pt idx="2">
                  <c:v>96387.4</c:v>
                </c:pt>
                <c:pt idx="3">
                  <c:v>97456.1</c:v>
                </c:pt>
                <c:pt idx="4">
                  <c:v>96679.5</c:v>
                </c:pt>
                <c:pt idx="5">
                  <c:v>99593.1</c:v>
                </c:pt>
                <c:pt idx="6">
                  <c:v>104949.3</c:v>
                </c:pt>
                <c:pt idx="7">
                  <c:v>105457.5</c:v>
                </c:pt>
                <c:pt idx="8">
                  <c:v>104874.2</c:v>
                </c:pt>
                <c:pt idx="9">
                  <c:v>108271.6</c:v>
                </c:pt>
                <c:pt idx="10">
                  <c:v>110957.8</c:v>
                </c:pt>
                <c:pt idx="11">
                  <c:v>111232.9</c:v>
                </c:pt>
                <c:pt idx="12">
                  <c:v>110560.6</c:v>
                </c:pt>
                <c:pt idx="13">
                  <c:v>114591.3</c:v>
                </c:pt>
                <c:pt idx="14">
                  <c:v>118341.3</c:v>
                </c:pt>
                <c:pt idx="15">
                  <c:v>119632.7</c:v>
                </c:pt>
                <c:pt idx="16">
                  <c:v>111968.7</c:v>
                </c:pt>
                <c:pt idx="17">
                  <c:v>79314.7</c:v>
                </c:pt>
                <c:pt idx="18">
                  <c:v>98571.8</c:v>
                </c:pt>
                <c:pt idx="19">
                  <c:v>103582.7</c:v>
                </c:pt>
                <c:pt idx="20">
                  <c:v>97315.5</c:v>
                </c:pt>
                <c:pt idx="21">
                  <c:v>99221.4</c:v>
                </c:pt>
                <c:pt idx="22">
                  <c:v>97857.600000000006</c:v>
                </c:pt>
                <c:pt idx="23">
                  <c:v>111793.1</c:v>
                </c:pt>
                <c:pt idx="24">
                  <c:v>104323.1125499999</c:v>
                </c:pt>
                <c:pt idx="25">
                  <c:v>107682.92193795729</c:v>
                </c:pt>
                <c:pt idx="26">
                  <c:v>106945.81593438456</c:v>
                </c:pt>
                <c:pt idx="27">
                  <c:v>116453.88462870242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79-48AF-8E16-679E85E4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94603335634467E-2"/>
          <c:y val="0.11471582217277101"/>
          <c:w val="0.71293595765129125"/>
          <c:h val="0.74365166405967065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Level'!$AA$37:$BB$37</c:f>
              <c:numCache>
                <c:formatCode>General</c:formatCode>
                <c:ptCount val="28"/>
                <c:pt idx="19">
                  <c:v>78200.399999999994</c:v>
                </c:pt>
                <c:pt idx="20">
                  <c:v>76794.60000000002</c:v>
                </c:pt>
                <c:pt idx="21">
                  <c:v>78258.599999999962</c:v>
                </c:pt>
                <c:pt idx="22">
                  <c:v>73777.600000000006</c:v>
                </c:pt>
                <c:pt idx="23">
                  <c:v>86505.279999999984</c:v>
                </c:pt>
                <c:pt idx="24">
                  <c:v>85050.01999999999</c:v>
                </c:pt>
                <c:pt idx="25">
                  <c:v>80735.26999999996</c:v>
                </c:pt>
                <c:pt idx="26">
                  <c:v>79198.237599999993</c:v>
                </c:pt>
                <c:pt idx="27">
                  <c:v>87734.88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37-4D0D-A842-28B677013E26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Level'!$AA$11:$BB$11</c:f>
              <c:numCache>
                <c:formatCode>#,##0.00</c:formatCode>
                <c:ptCount val="28"/>
                <c:pt idx="0">
                  <c:v>69224.800000000003</c:v>
                </c:pt>
                <c:pt idx="1">
                  <c:v>70075.600000000006</c:v>
                </c:pt>
                <c:pt idx="2">
                  <c:v>71099.199999999997</c:v>
                </c:pt>
                <c:pt idx="3">
                  <c:v>72423.8</c:v>
                </c:pt>
                <c:pt idx="4">
                  <c:v>72934.100000000006</c:v>
                </c:pt>
                <c:pt idx="5">
                  <c:v>74015.7</c:v>
                </c:pt>
                <c:pt idx="6">
                  <c:v>75036.899999999994</c:v>
                </c:pt>
                <c:pt idx="7">
                  <c:v>76143</c:v>
                </c:pt>
                <c:pt idx="8">
                  <c:v>76726.8</c:v>
                </c:pt>
                <c:pt idx="9">
                  <c:v>78173.2</c:v>
                </c:pt>
                <c:pt idx="10">
                  <c:v>79484.7</c:v>
                </c:pt>
                <c:pt idx="11">
                  <c:v>80683.899999999994</c:v>
                </c:pt>
                <c:pt idx="12">
                  <c:v>81225.899999999994</c:v>
                </c:pt>
                <c:pt idx="13">
                  <c:v>82494</c:v>
                </c:pt>
                <c:pt idx="14">
                  <c:v>83769.100000000006</c:v>
                </c:pt>
                <c:pt idx="15">
                  <c:v>85815.6</c:v>
                </c:pt>
                <c:pt idx="16">
                  <c:v>82788</c:v>
                </c:pt>
                <c:pt idx="17">
                  <c:v>64334.8</c:v>
                </c:pt>
                <c:pt idx="18">
                  <c:v>73831.7</c:v>
                </c:pt>
                <c:pt idx="19">
                  <c:v>78167.899999999994</c:v>
                </c:pt>
                <c:pt idx="20">
                  <c:v>76770.7</c:v>
                </c:pt>
                <c:pt idx="21">
                  <c:v>78216.899999999994</c:v>
                </c:pt>
                <c:pt idx="22">
                  <c:v>73731.600000000006</c:v>
                </c:pt>
                <c:pt idx="23">
                  <c:v>82035.5</c:v>
                </c:pt>
                <c:pt idx="24">
                  <c:v>78531.789999999906</c:v>
                </c:pt>
                <c:pt idx="25">
                  <c:v>80038.739999999991</c:v>
                </c:pt>
                <c:pt idx="26">
                  <c:v>79609.477214970349</c:v>
                </c:pt>
                <c:pt idx="27">
                  <c:v>86703.654485078761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B37-4D0D-A842-28B677013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717766101378396E-2"/>
          <c:y val="0.1054101379567685"/>
          <c:w val="0.71214645068536264"/>
          <c:h val="0.74132524300567015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Level'!$AA$38:$BB$38</c:f>
              <c:numCache>
                <c:formatCode>General</c:formatCode>
                <c:ptCount val="28"/>
                <c:pt idx="19">
                  <c:v>168133.3</c:v>
                </c:pt>
                <c:pt idx="20">
                  <c:v>169605.3</c:v>
                </c:pt>
                <c:pt idx="21">
                  <c:v>172386.2</c:v>
                </c:pt>
                <c:pt idx="22">
                  <c:v>175654.3</c:v>
                </c:pt>
                <c:pt idx="23">
                  <c:v>180121.19999999998</c:v>
                </c:pt>
                <c:pt idx="24">
                  <c:v>183886.1</c:v>
                </c:pt>
                <c:pt idx="25">
                  <c:v>188040.29992178085</c:v>
                </c:pt>
                <c:pt idx="26">
                  <c:v>191906.9828</c:v>
                </c:pt>
                <c:pt idx="27">
                  <c:v>193913.14239999995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BB-4311-9603-C7FCC4D9E41A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Level'!$AA$12:$BB$12</c:f>
              <c:numCache>
                <c:formatCode>#,##0.00</c:formatCode>
                <c:ptCount val="28"/>
                <c:pt idx="0">
                  <c:v>109405.3</c:v>
                </c:pt>
                <c:pt idx="1">
                  <c:v>113736</c:v>
                </c:pt>
                <c:pt idx="2">
                  <c:v>116971.2</c:v>
                </c:pt>
                <c:pt idx="3">
                  <c:v>119095.6</c:v>
                </c:pt>
                <c:pt idx="4">
                  <c:v>120874.5</c:v>
                </c:pt>
                <c:pt idx="5">
                  <c:v>126316.2</c:v>
                </c:pt>
                <c:pt idx="6">
                  <c:v>127285.8</c:v>
                </c:pt>
                <c:pt idx="7">
                  <c:v>128944.2</c:v>
                </c:pt>
                <c:pt idx="8">
                  <c:v>130255.1</c:v>
                </c:pt>
                <c:pt idx="9">
                  <c:v>132776.29999999999</c:v>
                </c:pt>
                <c:pt idx="10">
                  <c:v>137648.20000000001</c:v>
                </c:pt>
                <c:pt idx="11">
                  <c:v>138083.1</c:v>
                </c:pt>
                <c:pt idx="12">
                  <c:v>142059.5</c:v>
                </c:pt>
                <c:pt idx="13">
                  <c:v>145517.6</c:v>
                </c:pt>
                <c:pt idx="14">
                  <c:v>150370</c:v>
                </c:pt>
                <c:pt idx="15">
                  <c:v>151589</c:v>
                </c:pt>
                <c:pt idx="16">
                  <c:v>156010.9</c:v>
                </c:pt>
                <c:pt idx="17">
                  <c:v>161304.20000000001</c:v>
                </c:pt>
                <c:pt idx="18">
                  <c:v>166493.70000000001</c:v>
                </c:pt>
                <c:pt idx="19">
                  <c:v>168254.1</c:v>
                </c:pt>
                <c:pt idx="20">
                  <c:v>169615.1</c:v>
                </c:pt>
                <c:pt idx="21">
                  <c:v>172426.4</c:v>
                </c:pt>
                <c:pt idx="22">
                  <c:v>175710.5</c:v>
                </c:pt>
                <c:pt idx="23">
                  <c:v>178708.4</c:v>
                </c:pt>
                <c:pt idx="24">
                  <c:v>183870.6</c:v>
                </c:pt>
                <c:pt idx="25">
                  <c:v>188964.7</c:v>
                </c:pt>
                <c:pt idx="26">
                  <c:v>192161.8</c:v>
                </c:pt>
                <c:pt idx="27">
                  <c:v>194289.2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BB-4311-9603-C7FCC4D9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6490868199288E-2"/>
          <c:y val="0.10308371690276787"/>
          <c:w val="0.70869554684398328"/>
          <c:h val="0.74597808511367136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Level'!$AA$39:$BB$39</c:f>
              <c:numCache>
                <c:formatCode>General</c:formatCode>
                <c:ptCount val="28"/>
                <c:pt idx="19">
                  <c:v>117337.8</c:v>
                </c:pt>
                <c:pt idx="20">
                  <c:v>117144.1</c:v>
                </c:pt>
                <c:pt idx="21">
                  <c:v>117341.59999999999</c:v>
                </c:pt>
                <c:pt idx="22">
                  <c:v>115869.4</c:v>
                </c:pt>
                <c:pt idx="23">
                  <c:v>121381.1</c:v>
                </c:pt>
                <c:pt idx="24">
                  <c:v>126856.89999999998</c:v>
                </c:pt>
                <c:pt idx="25">
                  <c:v>123846.38097408756</c:v>
                </c:pt>
                <c:pt idx="26">
                  <c:v>126067.20000000001</c:v>
                </c:pt>
                <c:pt idx="27">
                  <c:v>126082.2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7A-49D5-ACC5-F3CC65623DA4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Level'!$AA$13:$BB$13</c:f>
              <c:numCache>
                <c:formatCode>#,##0.00</c:formatCode>
                <c:ptCount val="28"/>
                <c:pt idx="0">
                  <c:v>92054.7</c:v>
                </c:pt>
                <c:pt idx="1">
                  <c:v>93913.1</c:v>
                </c:pt>
                <c:pt idx="2">
                  <c:v>96546.8</c:v>
                </c:pt>
                <c:pt idx="3">
                  <c:v>95764.800000000003</c:v>
                </c:pt>
                <c:pt idx="4">
                  <c:v>97586</c:v>
                </c:pt>
                <c:pt idx="5">
                  <c:v>99480.3</c:v>
                </c:pt>
                <c:pt idx="6">
                  <c:v>102471.6</c:v>
                </c:pt>
                <c:pt idx="7">
                  <c:v>99433.5</c:v>
                </c:pt>
                <c:pt idx="8">
                  <c:v>101777.60000000001</c:v>
                </c:pt>
                <c:pt idx="9">
                  <c:v>102554.9</c:v>
                </c:pt>
                <c:pt idx="10">
                  <c:v>105658.2</c:v>
                </c:pt>
                <c:pt idx="11">
                  <c:v>105629.9</c:v>
                </c:pt>
                <c:pt idx="12">
                  <c:v>109137.3</c:v>
                </c:pt>
                <c:pt idx="13">
                  <c:v>107167.9</c:v>
                </c:pt>
                <c:pt idx="14">
                  <c:v>112168.6</c:v>
                </c:pt>
                <c:pt idx="15">
                  <c:v>114619.3</c:v>
                </c:pt>
                <c:pt idx="16">
                  <c:v>120735.3</c:v>
                </c:pt>
                <c:pt idx="17">
                  <c:v>108302.7</c:v>
                </c:pt>
                <c:pt idx="18">
                  <c:v>111106.7</c:v>
                </c:pt>
                <c:pt idx="19">
                  <c:v>117338.2</c:v>
                </c:pt>
                <c:pt idx="20">
                  <c:v>117145.9</c:v>
                </c:pt>
                <c:pt idx="21">
                  <c:v>117323.9</c:v>
                </c:pt>
                <c:pt idx="22">
                  <c:v>115872.6</c:v>
                </c:pt>
                <c:pt idx="23">
                  <c:v>114296.2</c:v>
                </c:pt>
                <c:pt idx="24">
                  <c:v>120738.2</c:v>
                </c:pt>
                <c:pt idx="25">
                  <c:v>118877.8</c:v>
                </c:pt>
                <c:pt idx="26">
                  <c:v>122172.8</c:v>
                </c:pt>
                <c:pt idx="27">
                  <c:v>123212.6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7A-49D5-ACC5-F3CC65623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377803268676535E-2"/>
          <c:w val="0.70761488118424498"/>
          <c:h val="0.76924229565367774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Level'!$AA$40:$BB$40</c:f>
              <c:numCache>
                <c:formatCode>General</c:formatCode>
                <c:ptCount val="28"/>
                <c:pt idx="19">
                  <c:v>81437.5</c:v>
                </c:pt>
                <c:pt idx="20">
                  <c:v>81587.100000000006</c:v>
                </c:pt>
                <c:pt idx="21">
                  <c:v>82887.3</c:v>
                </c:pt>
                <c:pt idx="22">
                  <c:v>84164.300000000017</c:v>
                </c:pt>
                <c:pt idx="23">
                  <c:v>81880.039999999994</c:v>
                </c:pt>
                <c:pt idx="24">
                  <c:v>83138.460000000006</c:v>
                </c:pt>
                <c:pt idx="25">
                  <c:v>84803.14</c:v>
                </c:pt>
                <c:pt idx="26">
                  <c:v>86955.110000000015</c:v>
                </c:pt>
                <c:pt idx="27">
                  <c:v>85545.93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3F-4502-B121-0FC4AAA6507D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Level'!$AA$14:$BB$14</c:f>
              <c:numCache>
                <c:formatCode>#,##0.00</c:formatCode>
                <c:ptCount val="28"/>
                <c:pt idx="0">
                  <c:v>69142.3</c:v>
                </c:pt>
                <c:pt idx="1">
                  <c:v>69813.899999999994</c:v>
                </c:pt>
                <c:pt idx="2">
                  <c:v>70126.8</c:v>
                </c:pt>
                <c:pt idx="3">
                  <c:v>70417.5</c:v>
                </c:pt>
                <c:pt idx="4">
                  <c:v>71653.600000000006</c:v>
                </c:pt>
                <c:pt idx="5">
                  <c:v>72387.199999999997</c:v>
                </c:pt>
                <c:pt idx="6">
                  <c:v>72598.2</c:v>
                </c:pt>
                <c:pt idx="7">
                  <c:v>72929.5</c:v>
                </c:pt>
                <c:pt idx="8">
                  <c:v>73861.399999999994</c:v>
                </c:pt>
                <c:pt idx="9">
                  <c:v>74527</c:v>
                </c:pt>
                <c:pt idx="10">
                  <c:v>75296.3</c:v>
                </c:pt>
                <c:pt idx="11">
                  <c:v>75963.5</c:v>
                </c:pt>
                <c:pt idx="12">
                  <c:v>77859.5</c:v>
                </c:pt>
                <c:pt idx="13">
                  <c:v>78797.899999999994</c:v>
                </c:pt>
                <c:pt idx="14">
                  <c:v>79810.600000000006</c:v>
                </c:pt>
                <c:pt idx="15">
                  <c:v>80433.100000000006</c:v>
                </c:pt>
                <c:pt idx="16">
                  <c:v>80826.100000000006</c:v>
                </c:pt>
                <c:pt idx="17">
                  <c:v>80617.8</c:v>
                </c:pt>
                <c:pt idx="18">
                  <c:v>81378</c:v>
                </c:pt>
                <c:pt idx="19">
                  <c:v>81437.5</c:v>
                </c:pt>
                <c:pt idx="20">
                  <c:v>81587.100000000006</c:v>
                </c:pt>
                <c:pt idx="21">
                  <c:v>82887.3</c:v>
                </c:pt>
                <c:pt idx="22">
                  <c:v>84164.3</c:v>
                </c:pt>
                <c:pt idx="23">
                  <c:v>84644.2</c:v>
                </c:pt>
                <c:pt idx="24">
                  <c:v>82462.623099999997</c:v>
                </c:pt>
                <c:pt idx="25">
                  <c:v>84181.091000000015</c:v>
                </c:pt>
                <c:pt idx="26">
                  <c:v>86851.100215720871</c:v>
                </c:pt>
                <c:pt idx="27">
                  <c:v>88261.094027809391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73F-4502-B121-0FC4AAA6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04380139930491E-2"/>
          <c:y val="9.8430892825609254E-2"/>
          <c:w val="0.70830293255980392"/>
          <c:h val="0.75295730302171016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Level'!$AA$41:$BB$41</c:f>
              <c:numCache>
                <c:formatCode>General</c:formatCode>
                <c:ptCount val="28"/>
                <c:pt idx="19">
                  <c:v>49817.4</c:v>
                </c:pt>
                <c:pt idx="20">
                  <c:v>49162.9</c:v>
                </c:pt>
                <c:pt idx="21">
                  <c:v>49438.399999999994</c:v>
                </c:pt>
                <c:pt idx="22">
                  <c:v>48242.2</c:v>
                </c:pt>
                <c:pt idx="23">
                  <c:v>52460.37</c:v>
                </c:pt>
                <c:pt idx="24">
                  <c:v>54710.789999999979</c:v>
                </c:pt>
                <c:pt idx="25">
                  <c:v>54087.849999999991</c:v>
                </c:pt>
                <c:pt idx="26">
                  <c:v>52608.08</c:v>
                </c:pt>
                <c:pt idx="27">
                  <c:v>55230.61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F9-457B-B329-7EAE001D6FAB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Level'!$AA$15:$BB$15</c:f>
              <c:numCache>
                <c:formatCode>#,##0.00</c:formatCode>
                <c:ptCount val="28"/>
                <c:pt idx="0">
                  <c:v>38997.4</c:v>
                </c:pt>
                <c:pt idx="1">
                  <c:v>39480.400000000001</c:v>
                </c:pt>
                <c:pt idx="2">
                  <c:v>40097.800000000003</c:v>
                </c:pt>
                <c:pt idx="3">
                  <c:v>40746.1</c:v>
                </c:pt>
                <c:pt idx="4">
                  <c:v>41662.400000000001</c:v>
                </c:pt>
                <c:pt idx="5">
                  <c:v>42733.4</c:v>
                </c:pt>
                <c:pt idx="6">
                  <c:v>43853.2</c:v>
                </c:pt>
                <c:pt idx="7">
                  <c:v>44514.8</c:v>
                </c:pt>
                <c:pt idx="8">
                  <c:v>45012.800000000003</c:v>
                </c:pt>
                <c:pt idx="9">
                  <c:v>46530.7</c:v>
                </c:pt>
                <c:pt idx="10">
                  <c:v>47654.3</c:v>
                </c:pt>
                <c:pt idx="11">
                  <c:v>48493.3</c:v>
                </c:pt>
                <c:pt idx="12">
                  <c:v>49676.800000000003</c:v>
                </c:pt>
                <c:pt idx="13">
                  <c:v>51156</c:v>
                </c:pt>
                <c:pt idx="14">
                  <c:v>52525</c:v>
                </c:pt>
                <c:pt idx="15">
                  <c:v>53578.400000000001</c:v>
                </c:pt>
                <c:pt idx="16">
                  <c:v>52355.6</c:v>
                </c:pt>
                <c:pt idx="17">
                  <c:v>44969.3</c:v>
                </c:pt>
                <c:pt idx="18">
                  <c:v>48528.800000000003</c:v>
                </c:pt>
                <c:pt idx="19">
                  <c:v>49817.4</c:v>
                </c:pt>
                <c:pt idx="20">
                  <c:v>49162.9</c:v>
                </c:pt>
                <c:pt idx="21">
                  <c:v>49438.400000000001</c:v>
                </c:pt>
                <c:pt idx="22">
                  <c:v>48242.2</c:v>
                </c:pt>
                <c:pt idx="23">
                  <c:v>50263.199999999997</c:v>
                </c:pt>
                <c:pt idx="24">
                  <c:v>54858.278699999973</c:v>
                </c:pt>
                <c:pt idx="25">
                  <c:v>54137.288399999998</c:v>
                </c:pt>
                <c:pt idx="26">
                  <c:v>52656.322199999995</c:v>
                </c:pt>
                <c:pt idx="27">
                  <c:v>52967.678699585675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F9-457B-B329-7EAE001D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40315081517819E-2"/>
          <c:y val="0.1496121653891499"/>
          <c:w val="0.69876231524887222"/>
          <c:h val="0.70177603045816939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Level'!$AA$42:$BB$42</c:f>
              <c:numCache>
                <c:formatCode>General</c:formatCode>
                <c:ptCount val="28"/>
                <c:pt idx="19">
                  <c:v>97412.1</c:v>
                </c:pt>
                <c:pt idx="20">
                  <c:v>87837.10000000002</c:v>
                </c:pt>
                <c:pt idx="21">
                  <c:v>96518.5</c:v>
                </c:pt>
                <c:pt idx="22">
                  <c:v>80508</c:v>
                </c:pt>
                <c:pt idx="23">
                  <c:v>106238.59999999999</c:v>
                </c:pt>
                <c:pt idx="24">
                  <c:v>94308.258700000006</c:v>
                </c:pt>
                <c:pt idx="25">
                  <c:v>92279.587384513827</c:v>
                </c:pt>
                <c:pt idx="26">
                  <c:v>86990.286000000007</c:v>
                </c:pt>
                <c:pt idx="27">
                  <c:v>102986.21580000001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BE-44EA-ADF2-FCF75C8F3D12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Level'!$AA$16:$BB$16</c:f>
              <c:numCache>
                <c:formatCode>#,##0.00</c:formatCode>
                <c:ptCount val="28"/>
                <c:pt idx="0">
                  <c:v>77800.7</c:v>
                </c:pt>
                <c:pt idx="1">
                  <c:v>78100.800000000003</c:v>
                </c:pt>
                <c:pt idx="2">
                  <c:v>79388.100000000006</c:v>
                </c:pt>
                <c:pt idx="3">
                  <c:v>84675.4</c:v>
                </c:pt>
                <c:pt idx="4">
                  <c:v>77975.100000000006</c:v>
                </c:pt>
                <c:pt idx="5">
                  <c:v>78077.2</c:v>
                </c:pt>
                <c:pt idx="6">
                  <c:v>79922.8</c:v>
                </c:pt>
                <c:pt idx="7">
                  <c:v>90539.199999999997</c:v>
                </c:pt>
                <c:pt idx="8">
                  <c:v>82432.2</c:v>
                </c:pt>
                <c:pt idx="9">
                  <c:v>83667.100000000006</c:v>
                </c:pt>
                <c:pt idx="10">
                  <c:v>86214.3</c:v>
                </c:pt>
                <c:pt idx="11">
                  <c:v>96964</c:v>
                </c:pt>
                <c:pt idx="12">
                  <c:v>87707.8</c:v>
                </c:pt>
                <c:pt idx="13">
                  <c:v>91077</c:v>
                </c:pt>
                <c:pt idx="14">
                  <c:v>87806.9</c:v>
                </c:pt>
                <c:pt idx="15">
                  <c:v>98947.1</c:v>
                </c:pt>
                <c:pt idx="16">
                  <c:v>90482.2</c:v>
                </c:pt>
                <c:pt idx="17">
                  <c:v>88150.2</c:v>
                </c:pt>
                <c:pt idx="18">
                  <c:v>89393</c:v>
                </c:pt>
                <c:pt idx="19">
                  <c:v>97413.9</c:v>
                </c:pt>
                <c:pt idx="20">
                  <c:v>88437.7</c:v>
                </c:pt>
                <c:pt idx="21">
                  <c:v>96922.4</c:v>
                </c:pt>
                <c:pt idx="22">
                  <c:v>80500.399999999994</c:v>
                </c:pt>
                <c:pt idx="23">
                  <c:v>98372.9</c:v>
                </c:pt>
                <c:pt idx="24">
                  <c:v>92640.09</c:v>
                </c:pt>
                <c:pt idx="25">
                  <c:v>91816.05</c:v>
                </c:pt>
                <c:pt idx="26">
                  <c:v>86712.91</c:v>
                </c:pt>
                <c:pt idx="27">
                  <c:v>97310.507269999987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BE-44EA-ADF2-FCF75C8F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3411720774969E-2"/>
          <c:y val="0.10308373578593112"/>
          <c:w val="0.70152061278120037"/>
          <c:h val="0.74830446006138818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Level'!$AA$43:$BB$43</c:f>
              <c:numCache>
                <c:formatCode>General</c:formatCode>
                <c:ptCount val="28"/>
                <c:pt idx="19">
                  <c:v>94964</c:v>
                </c:pt>
                <c:pt idx="20">
                  <c:v>82644.2</c:v>
                </c:pt>
                <c:pt idx="21">
                  <c:v>88145.600000000006</c:v>
                </c:pt>
                <c:pt idx="22">
                  <c:v>84172.800000000017</c:v>
                </c:pt>
                <c:pt idx="23">
                  <c:v>96592.24</c:v>
                </c:pt>
                <c:pt idx="24">
                  <c:v>85372.109999999986</c:v>
                </c:pt>
                <c:pt idx="25">
                  <c:v>89306.254242730778</c:v>
                </c:pt>
                <c:pt idx="26">
                  <c:v>92289.12</c:v>
                </c:pt>
                <c:pt idx="27">
                  <c:v>101729.79999999999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8E5-4AA6-8C52-73D88963A672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Level'!$AA$17:$BB$17</c:f>
              <c:numCache>
                <c:formatCode>#,##0.00</c:formatCode>
                <c:ptCount val="28"/>
                <c:pt idx="0">
                  <c:v>68765.7</c:v>
                </c:pt>
                <c:pt idx="1">
                  <c:v>73080</c:v>
                </c:pt>
                <c:pt idx="2">
                  <c:v>72139.199999999997</c:v>
                </c:pt>
                <c:pt idx="3">
                  <c:v>79902.7</c:v>
                </c:pt>
                <c:pt idx="4">
                  <c:v>71583.899999999994</c:v>
                </c:pt>
                <c:pt idx="5">
                  <c:v>73778.100000000006</c:v>
                </c:pt>
                <c:pt idx="6">
                  <c:v>74806.399999999994</c:v>
                </c:pt>
                <c:pt idx="7">
                  <c:v>84642.4</c:v>
                </c:pt>
                <c:pt idx="8">
                  <c:v>75036.100000000006</c:v>
                </c:pt>
                <c:pt idx="9">
                  <c:v>77491.3</c:v>
                </c:pt>
                <c:pt idx="10">
                  <c:v>79752.3</c:v>
                </c:pt>
                <c:pt idx="11">
                  <c:v>88854.1</c:v>
                </c:pt>
                <c:pt idx="12">
                  <c:v>79274.600000000006</c:v>
                </c:pt>
                <c:pt idx="13">
                  <c:v>82394</c:v>
                </c:pt>
                <c:pt idx="14">
                  <c:v>85994.7</c:v>
                </c:pt>
                <c:pt idx="15">
                  <c:v>93686.6</c:v>
                </c:pt>
                <c:pt idx="16">
                  <c:v>83921.1</c:v>
                </c:pt>
                <c:pt idx="17">
                  <c:v>83367.5</c:v>
                </c:pt>
                <c:pt idx="18">
                  <c:v>88042.3</c:v>
                </c:pt>
                <c:pt idx="19">
                  <c:v>94933.7</c:v>
                </c:pt>
                <c:pt idx="20">
                  <c:v>82625.2</c:v>
                </c:pt>
                <c:pt idx="21">
                  <c:v>88276.3</c:v>
                </c:pt>
                <c:pt idx="22">
                  <c:v>84152.1</c:v>
                </c:pt>
                <c:pt idx="23">
                  <c:v>95601.7</c:v>
                </c:pt>
                <c:pt idx="24">
                  <c:v>85342.76</c:v>
                </c:pt>
                <c:pt idx="25">
                  <c:v>89593.41</c:v>
                </c:pt>
                <c:pt idx="26">
                  <c:v>92406.7</c:v>
                </c:pt>
                <c:pt idx="27">
                  <c:v>101939.6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8E5-4AA6-8C52-73D88963A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25424027025883E-2"/>
          <c:y val="9.8430892825609254E-2"/>
          <c:w val="0.70289597741361742"/>
          <c:h val="0.75295730302171016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Level'!$AA$44:$BB$44</c:f>
              <c:numCache>
                <c:formatCode>General</c:formatCode>
                <c:ptCount val="28"/>
                <c:pt idx="19">
                  <c:v>39049.1</c:v>
                </c:pt>
                <c:pt idx="20">
                  <c:v>35020</c:v>
                </c:pt>
                <c:pt idx="21">
                  <c:v>36245.5</c:v>
                </c:pt>
                <c:pt idx="22">
                  <c:v>42104.799999999974</c:v>
                </c:pt>
                <c:pt idx="23">
                  <c:v>40469.97</c:v>
                </c:pt>
                <c:pt idx="24">
                  <c:v>36675.42</c:v>
                </c:pt>
                <c:pt idx="25">
                  <c:v>38734.912019798161</c:v>
                </c:pt>
                <c:pt idx="26">
                  <c:v>45850.989999999969</c:v>
                </c:pt>
                <c:pt idx="27">
                  <c:v>43782.239999999998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642-47E6-8BC3-EB7B6D7758EF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Level'!$AA$18:$BB$18</c:f>
              <c:numCache>
                <c:formatCode>#,##0.00</c:formatCode>
                <c:ptCount val="28"/>
                <c:pt idx="0">
                  <c:v>24864</c:v>
                </c:pt>
                <c:pt idx="1">
                  <c:v>25184.6</c:v>
                </c:pt>
                <c:pt idx="2">
                  <c:v>25344.9</c:v>
                </c:pt>
                <c:pt idx="3">
                  <c:v>27096.7</c:v>
                </c:pt>
                <c:pt idx="4">
                  <c:v>26629.8</c:v>
                </c:pt>
                <c:pt idx="5">
                  <c:v>26790.3</c:v>
                </c:pt>
                <c:pt idx="6">
                  <c:v>27261.7</c:v>
                </c:pt>
                <c:pt idx="7">
                  <c:v>28815.7</c:v>
                </c:pt>
                <c:pt idx="8">
                  <c:v>28240.3</c:v>
                </c:pt>
                <c:pt idx="9">
                  <c:v>28685.4</c:v>
                </c:pt>
                <c:pt idx="10">
                  <c:v>29323.9</c:v>
                </c:pt>
                <c:pt idx="11">
                  <c:v>31072.6</c:v>
                </c:pt>
                <c:pt idx="12">
                  <c:v>30683.3</c:v>
                </c:pt>
                <c:pt idx="13">
                  <c:v>31304</c:v>
                </c:pt>
                <c:pt idx="14">
                  <c:v>32009.599999999999</c:v>
                </c:pt>
                <c:pt idx="15">
                  <c:v>33491</c:v>
                </c:pt>
                <c:pt idx="16">
                  <c:v>33853.599999999999</c:v>
                </c:pt>
                <c:pt idx="17">
                  <c:v>32452.7</c:v>
                </c:pt>
                <c:pt idx="18">
                  <c:v>36894.400000000001</c:v>
                </c:pt>
                <c:pt idx="19">
                  <c:v>39027.699999999997</c:v>
                </c:pt>
                <c:pt idx="20">
                  <c:v>35001.599999999999</c:v>
                </c:pt>
                <c:pt idx="21">
                  <c:v>36247.5</c:v>
                </c:pt>
                <c:pt idx="22">
                  <c:v>42080.6</c:v>
                </c:pt>
                <c:pt idx="23">
                  <c:v>43775</c:v>
                </c:pt>
                <c:pt idx="24">
                  <c:v>37086.160000000003</c:v>
                </c:pt>
                <c:pt idx="25">
                  <c:v>38799.33</c:v>
                </c:pt>
                <c:pt idx="26">
                  <c:v>45903.14</c:v>
                </c:pt>
                <c:pt idx="27">
                  <c:v>46084.3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42-47E6-8BC3-EB7B6D77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071670294345659E-2"/>
          <c:y val="8.9273548396803862E-2"/>
          <c:w val="0.71903075400324079"/>
          <c:h val="0.77351876354253801"/>
        </c:manualLayout>
      </c:layout>
      <c:lineChart>
        <c:grouping val="standard"/>
        <c:varyColors val="0"/>
        <c:ser>
          <c:idx val="0"/>
          <c:order val="0"/>
          <c:tx>
            <c:strRef>
              <c:f>'Grafik Level'!$A$26</c:f>
              <c:strCache>
                <c:ptCount val="1"/>
                <c:pt idx="0">
                  <c:v>Level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Level'!$AA$45:$BB$45</c:f>
              <c:numCache>
                <c:formatCode>General</c:formatCode>
                <c:ptCount val="28"/>
                <c:pt idx="19">
                  <c:v>50448.9</c:v>
                </c:pt>
                <c:pt idx="20">
                  <c:v>49679.7</c:v>
                </c:pt>
                <c:pt idx="21">
                  <c:v>49781.9</c:v>
                </c:pt>
                <c:pt idx="22">
                  <c:v>49170.7</c:v>
                </c:pt>
                <c:pt idx="23">
                  <c:v>55878.86</c:v>
                </c:pt>
                <c:pt idx="24">
                  <c:v>55761.239999999991</c:v>
                </c:pt>
                <c:pt idx="25">
                  <c:v>53229.869664639191</c:v>
                </c:pt>
                <c:pt idx="26">
                  <c:v>53864.175999999992</c:v>
                </c:pt>
                <c:pt idx="27">
                  <c:v>55703.215092171718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3F-4C07-A923-84BB4887B952}"/>
            </c:ext>
          </c:extLst>
        </c:ser>
        <c:ser>
          <c:idx val="1"/>
          <c:order val="1"/>
          <c:tx>
            <c:strRef>
              <c:f>'Grafik Level'!$A$1</c:f>
              <c:strCache>
                <c:ptCount val="1"/>
                <c:pt idx="0">
                  <c:v>Level Maret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Level'!$AA$27:$BB$28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Level'!$AA$19:$BB$19</c:f>
              <c:numCache>
                <c:formatCode>#,##0.00</c:formatCode>
                <c:ptCount val="28"/>
                <c:pt idx="0">
                  <c:v>37994.800000000003</c:v>
                </c:pt>
                <c:pt idx="1">
                  <c:v>38741.800000000003</c:v>
                </c:pt>
                <c:pt idx="2">
                  <c:v>39495.5</c:v>
                </c:pt>
                <c:pt idx="3">
                  <c:v>40275.4</c:v>
                </c:pt>
                <c:pt idx="4">
                  <c:v>41022.300000000003</c:v>
                </c:pt>
                <c:pt idx="5">
                  <c:v>42069.5</c:v>
                </c:pt>
                <c:pt idx="6">
                  <c:v>43204.2</c:v>
                </c:pt>
                <c:pt idx="7">
                  <c:v>43878.8</c:v>
                </c:pt>
                <c:pt idx="8">
                  <c:v>44470</c:v>
                </c:pt>
                <c:pt idx="9">
                  <c:v>45935.199999999997</c:v>
                </c:pt>
                <c:pt idx="10">
                  <c:v>47156</c:v>
                </c:pt>
                <c:pt idx="11">
                  <c:v>47844.4</c:v>
                </c:pt>
                <c:pt idx="12">
                  <c:v>48912.1</c:v>
                </c:pt>
                <c:pt idx="13">
                  <c:v>50870.5</c:v>
                </c:pt>
                <c:pt idx="14">
                  <c:v>52215.7</c:v>
                </c:pt>
                <c:pt idx="15">
                  <c:v>53013.1</c:v>
                </c:pt>
                <c:pt idx="16">
                  <c:v>52379.1</c:v>
                </c:pt>
                <c:pt idx="17">
                  <c:v>44460.9</c:v>
                </c:pt>
                <c:pt idx="18">
                  <c:v>49319.8</c:v>
                </c:pt>
                <c:pt idx="19">
                  <c:v>50448.9</c:v>
                </c:pt>
                <c:pt idx="20">
                  <c:v>49679.7</c:v>
                </c:pt>
                <c:pt idx="21">
                  <c:v>49782.8</c:v>
                </c:pt>
                <c:pt idx="22">
                  <c:v>49170.6</c:v>
                </c:pt>
                <c:pt idx="23">
                  <c:v>52139.8</c:v>
                </c:pt>
                <c:pt idx="24">
                  <c:v>55766.207969999989</c:v>
                </c:pt>
                <c:pt idx="25">
                  <c:v>53235.810279999998</c:v>
                </c:pt>
                <c:pt idx="26">
                  <c:v>53868.983514730149</c:v>
                </c:pt>
                <c:pt idx="27">
                  <c:v>51981.122118834886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3F-4C07-A923-84BB488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17087869344368E-2"/>
          <c:y val="0.11567218983983907"/>
          <c:w val="0.7681922058230688"/>
          <c:h val="0.6984382341317982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Y-o-Y'!$AD$29:$BI$29</c:f>
              <c:numCache>
                <c:formatCode>#,##0.00</c:formatCode>
                <c:ptCount val="32"/>
                <c:pt idx="0">
                  <c:v>1.2172823708530249</c:v>
                </c:pt>
                <c:pt idx="1">
                  <c:v>1.043697453191893</c:v>
                </c:pt>
                <c:pt idx="2">
                  <c:v>0.16954592064373919</c:v>
                </c:pt>
                <c:pt idx="3">
                  <c:v>1.3523469342353431</c:v>
                </c:pt>
                <c:pt idx="4">
                  <c:v>-1.2994506055592998</c:v>
                </c:pt>
                <c:pt idx="5">
                  <c:v>2.1136109082565282</c:v>
                </c:pt>
                <c:pt idx="6">
                  <c:v>1.8341335233784752</c:v>
                </c:pt>
                <c:pt idx="7">
                  <c:v>3.828481966063315E-2</c:v>
                </c:pt>
                <c:pt idx="8">
                  <c:v>1.0557817357881476</c:v>
                </c:pt>
                <c:pt idx="9">
                  <c:v>2.6464027514708475</c:v>
                </c:pt>
                <c:pt idx="10">
                  <c:v>2.6730770312945138</c:v>
                </c:pt>
                <c:pt idx="11">
                  <c:v>2.2462547537927042</c:v>
                </c:pt>
                <c:pt idx="12">
                  <c:v>2.324826629822998</c:v>
                </c:pt>
                <c:pt idx="13">
                  <c:v>-0.70691864637873836</c:v>
                </c:pt>
                <c:pt idx="14">
                  <c:v>2.3358211223401262</c:v>
                </c:pt>
                <c:pt idx="15">
                  <c:v>0.94127475581052966</c:v>
                </c:pt>
                <c:pt idx="16">
                  <c:v>0.44774760442524719</c:v>
                </c:pt>
                <c:pt idx="17">
                  <c:v>-2.720003302037806</c:v>
                </c:pt>
                <c:pt idx="18">
                  <c:v>-4.28135390380075</c:v>
                </c:pt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5.1507648332819578</c:v>
                </c:pt>
                <c:pt idx="24">
                  <c:v>4.7199999999999909</c:v>
                </c:pt>
                <c:pt idx="25">
                  <c:v>2.4899999999999936</c:v>
                </c:pt>
                <c:pt idx="26">
                  <c:v>1.7301438152549982</c:v>
                </c:pt>
                <c:pt idx="27">
                  <c:v>2.4779252967485523</c:v>
                </c:pt>
                <c:pt idx="28">
                  <c:v>2.1870256333354194</c:v>
                </c:pt>
                <c:pt idx="29">
                  <c:v>2.3924172677844284</c:v>
                </c:pt>
                <c:pt idx="30">
                  <c:v>2.4829849240962401</c:v>
                </c:pt>
                <c:pt idx="31">
                  <c:v>2.4173257197416707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96-467D-9A42-A4C8914743DB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Y-o-Y'!$AD$100:$BI$100</c:f>
              <c:numCache>
                <c:formatCode>#,##0.00</c:formatCode>
                <c:ptCount val="32"/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6.3399995196022312</c:v>
                </c:pt>
                <c:pt idx="24">
                  <c:v>5.8800027042675218</c:v>
                </c:pt>
                <c:pt idx="25">
                  <c:v>3.6893901879510893</c:v>
                </c:pt>
                <c:pt idx="26">
                  <c:v>1.9209976501947583</c:v>
                </c:pt>
                <c:pt idx="27">
                  <c:v>1.39272738053277</c:v>
                </c:pt>
                <c:pt idx="28">
                  <c:v>1.9165255197471258</c:v>
                </c:pt>
                <c:pt idx="29">
                  <c:v>2.4936604465454719</c:v>
                </c:pt>
                <c:pt idx="30">
                  <c:v>2.8031540982300833</c:v>
                </c:pt>
                <c:pt idx="31">
                  <c:v>2.8441940282228968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96-467D-9A42-A4C89147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4605562516065"/>
          <c:y val="0.11695842712977453"/>
          <c:w val="0.66352647653460661"/>
          <c:h val="0.6935643581861326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Konsistensi'!$AA$10:$BF$10</c:f>
              <c:numCache>
                <c:formatCode>0.00</c:formatCode>
                <c:ptCount val="32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  <c:pt idx="28">
                  <c:v>-3.8284549645407973</c:v>
                </c:pt>
                <c:pt idx="29">
                  <c:v>-0.19455867743802702</c:v>
                </c:pt>
                <c:pt idx="30">
                  <c:v>8.7234452554569799</c:v>
                </c:pt>
                <c:pt idx="31">
                  <c:v>3.3833390195221136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E2-417D-9E6E-7568A91DB87F}"/>
            </c:ext>
          </c:extLst>
        </c:ser>
        <c:ser>
          <c:idx val="1"/>
          <c:order val="1"/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Konsistensi'!$AA$31:$BF$31</c:f>
              <c:numCache>
                <c:formatCode>0.00</c:formatCode>
                <c:ptCount val="32"/>
                <c:pt idx="0">
                  <c:v>-6.2167543236598597</c:v>
                </c:pt>
                <c:pt idx="1">
                  <c:v>1.4248892980230901</c:v>
                </c:pt>
                <c:pt idx="2">
                  <c:v>4.3586168283682598</c:v>
                </c:pt>
                <c:pt idx="3">
                  <c:v>4.8417053481334804</c:v>
                </c:pt>
                <c:pt idx="4">
                  <c:v>-4.5958076752422103</c:v>
                </c:pt>
                <c:pt idx="5">
                  <c:v>1.6155474386731801</c:v>
                </c:pt>
                <c:pt idx="6">
                  <c:v>4.5686473682811899</c:v>
                </c:pt>
                <c:pt idx="7">
                  <c:v>5.2356425614615096</c:v>
                </c:pt>
                <c:pt idx="8">
                  <c:v>-5.0956100625739804</c:v>
                </c:pt>
                <c:pt idx="9">
                  <c:v>0.49874439249770702</c:v>
                </c:pt>
                <c:pt idx="10">
                  <c:v>5.2138274149306101</c:v>
                </c:pt>
                <c:pt idx="11">
                  <c:v>4.6502336605061396</c:v>
                </c:pt>
                <c:pt idx="12">
                  <c:v>-4.6735966888462901</c:v>
                </c:pt>
                <c:pt idx="13">
                  <c:v>0.47236968915555999</c:v>
                </c:pt>
                <c:pt idx="14">
                  <c:v>4.7881914759947604</c:v>
                </c:pt>
                <c:pt idx="15">
                  <c:v>5.1443540806947299</c:v>
                </c:pt>
                <c:pt idx="16">
                  <c:v>-7.1684378015854699</c:v>
                </c:pt>
                <c:pt idx="17">
                  <c:v>-7.36980520026402</c:v>
                </c:pt>
                <c:pt idx="18">
                  <c:v>4.4089673844753801</c:v>
                </c:pt>
                <c:pt idx="19">
                  <c:v>3.9928738108409401</c:v>
                </c:pt>
                <c:pt idx="20">
                  <c:v>-1.3083720262195999</c:v>
                </c:pt>
                <c:pt idx="21">
                  <c:v>-2.6104460074506601</c:v>
                </c:pt>
                <c:pt idx="22">
                  <c:v>3.4084981684493698</c:v>
                </c:pt>
                <c:pt idx="23">
                  <c:v>4.4556903932034304</c:v>
                </c:pt>
                <c:pt idx="24">
                  <c:v>-3.2476026279005099</c:v>
                </c:pt>
                <c:pt idx="25">
                  <c:v>0.48979131752340199</c:v>
                </c:pt>
                <c:pt idx="26">
                  <c:v>4.4522327719397099</c:v>
                </c:pt>
                <c:pt idx="27">
                  <c:v>4.7510967574376304</c:v>
                </c:pt>
                <c:pt idx="28">
                  <c:v>-4.0388658889808804</c:v>
                </c:pt>
                <c:pt idx="29">
                  <c:v>1.71841259322813</c:v>
                </c:pt>
                <c:pt idx="30">
                  <c:v>5.7138749093535699</c:v>
                </c:pt>
                <c:pt idx="31">
                  <c:v>5.9915575202234397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E2-417D-9E6E-7568A91DB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2472384041383"/>
          <c:y val="0.14024356145736649"/>
          <c:w val="0.66782810685249705"/>
          <c:h val="0.67360567161962515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Konsistensi'!$AA$11:$BF$11</c:f>
              <c:numCache>
                <c:formatCode>0.00</c:formatCode>
                <c:ptCount val="32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  <c:pt idx="28">
                  <c:v>-0.66708451683722458</c:v>
                </c:pt>
                <c:pt idx="29">
                  <c:v>5.2105971503487805</c:v>
                </c:pt>
                <c:pt idx="30">
                  <c:v>4.6633438536510878</c:v>
                </c:pt>
                <c:pt idx="31">
                  <c:v>-2.2200408162881056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A88-4C63-B681-F6359BC7DBBF}"/>
            </c:ext>
          </c:extLst>
        </c:ser>
        <c:ser>
          <c:idx val="1"/>
          <c:order val="1"/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Konsistensi'!$AA$29:$BF$29</c:f>
              <c:numCache>
                <c:formatCode>0.00</c:formatCode>
                <c:ptCount val="32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  <c:pt idx="28">
                  <c:v>6.8199576262939404E-2</c:v>
                </c:pt>
                <c:pt idx="29">
                  <c:v>1.64130280655303</c:v>
                </c:pt>
                <c:pt idx="30">
                  <c:v>3.2172549117688001</c:v>
                </c:pt>
                <c:pt idx="31">
                  <c:v>0.254411196443182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88-4C63-B681-F6359BC7D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2472384041383"/>
          <c:y val="0.14023138542639521"/>
          <c:w val="0.64416914010409942"/>
          <c:h val="0.66190563241805467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Konsistensi'!$AA$18:$BF$18</c:f>
              <c:numCache>
                <c:formatCode>0.00</c:formatCode>
                <c:ptCount val="32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  <c:pt idx="28">
                  <c:v>-3.8449145401522555</c:v>
                </c:pt>
                <c:pt idx="29">
                  <c:v>-0.85003391417950125</c:v>
                </c:pt>
                <c:pt idx="30">
                  <c:v>-4.608945377046969</c:v>
                </c:pt>
                <c:pt idx="31">
                  <c:v>10.716937391396424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49E-470F-997E-721336DE7204}"/>
            </c:ext>
          </c:extLst>
        </c:ser>
        <c:ser>
          <c:idx val="1"/>
          <c:order val="1"/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Konsistensi'!$AA$30:$BF$30</c:f>
              <c:numCache>
                <c:formatCode>0.00</c:formatCode>
                <c:ptCount val="32"/>
                <c:pt idx="0">
                  <c:v>-49.105215908994197</c:v>
                </c:pt>
                <c:pt idx="1">
                  <c:v>35.450221910054601</c:v>
                </c:pt>
                <c:pt idx="2">
                  <c:v>-0.20979315746235599</c:v>
                </c:pt>
                <c:pt idx="3">
                  <c:v>39.514838830877402</c:v>
                </c:pt>
                <c:pt idx="4">
                  <c:v>-45.548659185418401</c:v>
                </c:pt>
                <c:pt idx="5">
                  <c:v>29.364919650628501</c:v>
                </c:pt>
                <c:pt idx="6">
                  <c:v>5.2654208445467496</c:v>
                </c:pt>
                <c:pt idx="7">
                  <c:v>39.975486494915401</c:v>
                </c:pt>
                <c:pt idx="8">
                  <c:v>-46.104090252467103</c:v>
                </c:pt>
                <c:pt idx="9">
                  <c:v>32.495028187753199</c:v>
                </c:pt>
                <c:pt idx="10">
                  <c:v>6.3042013738472598</c:v>
                </c:pt>
                <c:pt idx="11">
                  <c:v>37.818570983744898</c:v>
                </c:pt>
                <c:pt idx="12">
                  <c:v>-45.777944225445999</c:v>
                </c:pt>
                <c:pt idx="13">
                  <c:v>36.2430614299046</c:v>
                </c:pt>
                <c:pt idx="14">
                  <c:v>-0.80662668243063296</c:v>
                </c:pt>
                <c:pt idx="15">
                  <c:v>37.147976913550103</c:v>
                </c:pt>
                <c:pt idx="16">
                  <c:v>-44.0152993714307</c:v>
                </c:pt>
                <c:pt idx="17">
                  <c:v>22.241054494648001</c:v>
                </c:pt>
                <c:pt idx="18">
                  <c:v>16.941067978629</c:v>
                </c:pt>
                <c:pt idx="19">
                  <c:v>27.149083070333401</c:v>
                </c:pt>
                <c:pt idx="20">
                  <c:v>-43.562818245320997</c:v>
                </c:pt>
                <c:pt idx="21">
                  <c:v>28.735631868364401</c:v>
                </c:pt>
                <c:pt idx="22">
                  <c:v>8.9631389681458398</c:v>
                </c:pt>
                <c:pt idx="23">
                  <c:v>35.9911611698003</c:v>
                </c:pt>
                <c:pt idx="24">
                  <c:v>-46.514158885102198</c:v>
                </c:pt>
                <c:pt idx="25">
                  <c:v>34.110656780245598</c:v>
                </c:pt>
                <c:pt idx="26">
                  <c:v>4.28845730764397</c:v>
                </c:pt>
                <c:pt idx="27">
                  <c:v>38.932088669786097</c:v>
                </c:pt>
                <c:pt idx="28">
                  <c:v>-46.478134552589502</c:v>
                </c:pt>
                <c:pt idx="29">
                  <c:v>32.988769555257001</c:v>
                </c:pt>
                <c:pt idx="30">
                  <c:v>3.2569996672503199</c:v>
                </c:pt>
                <c:pt idx="31">
                  <c:v>37.993266407694698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49E-470F-997E-721336DE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92472384041383"/>
          <c:y val="0.14024356145736649"/>
          <c:w val="0.66352647653460661"/>
          <c:h val="0.68025856714179433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Konsistensi'!$AA$7:$BF$7</c:f>
              <c:numCache>
                <c:formatCode>0.00</c:formatCode>
                <c:ptCount val="32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  <c:pt idx="28">
                  <c:v>1.5600289272877685</c:v>
                </c:pt>
                <c:pt idx="29">
                  <c:v>1.7719961196927707</c:v>
                </c:pt>
                <c:pt idx="30">
                  <c:v>4.2477425870018521</c:v>
                </c:pt>
                <c:pt idx="31">
                  <c:v>-2.3608242596013116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F6-47A2-926B-B3C377445A07}"/>
            </c:ext>
          </c:extLst>
        </c:ser>
        <c:ser>
          <c:idx val="1"/>
          <c:order val="1"/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Konsistensi'!$AA$29:$BF$29</c:f>
              <c:numCache>
                <c:formatCode>0.00</c:formatCode>
                <c:ptCount val="32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  <c:pt idx="28">
                  <c:v>6.8199576262939404E-2</c:v>
                </c:pt>
                <c:pt idx="29">
                  <c:v>1.64130280655303</c:v>
                </c:pt>
                <c:pt idx="30">
                  <c:v>3.2172549117688001</c:v>
                </c:pt>
                <c:pt idx="31">
                  <c:v>0.254411196443182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F6-47A2-926B-B3C37744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5194741167887E-2"/>
          <c:y val="0.12322076234006119"/>
          <c:w val="0.74817050142398689"/>
          <c:h val="0.7163958483835355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Y-o-Y'!$AD$34:$BI$34</c:f>
              <c:numCache>
                <c:formatCode>#,##0.00</c:formatCode>
                <c:ptCount val="32"/>
                <c:pt idx="0">
                  <c:v>4.3129508204614284</c:v>
                </c:pt>
                <c:pt idx="1">
                  <c:v>4.2886936633218351</c:v>
                </c:pt>
                <c:pt idx="2">
                  <c:v>3.6594617860436172</c:v>
                </c:pt>
                <c:pt idx="3">
                  <c:v>3.8612802353432474</c:v>
                </c:pt>
                <c:pt idx="4">
                  <c:v>4.6097738203407239</c:v>
                </c:pt>
                <c:pt idx="5">
                  <c:v>3.4642795002847464</c:v>
                </c:pt>
                <c:pt idx="6">
                  <c:v>5.215258934024888</c:v>
                </c:pt>
                <c:pt idx="7">
                  <c:v>4.5395973535060969</c:v>
                </c:pt>
                <c:pt idx="8">
                  <c:v>4.9793160133703864</c:v>
                </c:pt>
                <c:pt idx="9">
                  <c:v>5.2121437493912053</c:v>
                </c:pt>
                <c:pt idx="10">
                  <c:v>5.2616396211797909</c:v>
                </c:pt>
                <c:pt idx="11">
                  <c:v>4.4086048084772385</c:v>
                </c:pt>
                <c:pt idx="12">
                  <c:v>5.2153435971826756</c:v>
                </c:pt>
                <c:pt idx="13">
                  <c:v>4.6154298539383714</c:v>
                </c:pt>
                <c:pt idx="14">
                  <c:v>4.3986529056610237</c:v>
                </c:pt>
                <c:pt idx="15">
                  <c:v>4.1901745460949869</c:v>
                </c:pt>
                <c:pt idx="16">
                  <c:v>1.500384768914673</c:v>
                </c:pt>
                <c:pt idx="17">
                  <c:v>-7.6683272512024452</c:v>
                </c:pt>
                <c:pt idx="18">
                  <c:v>-5.1283043571332172</c:v>
                </c:pt>
                <c:pt idx="19">
                  <c:v>-3.6556539724730772</c:v>
                </c:pt>
                <c:pt idx="20">
                  <c:v>-1.2584597523111056</c:v>
                </c:pt>
                <c:pt idx="21">
                  <c:v>9.5170967452195256</c:v>
                </c:pt>
                <c:pt idx="22">
                  <c:v>5.1513552369596667</c:v>
                </c:pt>
                <c:pt idx="23">
                  <c:v>5.5572381551460399</c:v>
                </c:pt>
                <c:pt idx="24">
                  <c:v>4.5795637203851856</c:v>
                </c:pt>
                <c:pt idx="25">
                  <c:v>5.4234941620821884</c:v>
                </c:pt>
                <c:pt idx="26">
                  <c:v>6.7597198370640026</c:v>
                </c:pt>
                <c:pt idx="27">
                  <c:v>5.0000930603743647</c:v>
                </c:pt>
                <c:pt idx="28">
                  <c:v>4.2030877253771699</c:v>
                </c:pt>
                <c:pt idx="29">
                  <c:v>5.1333194444774968</c:v>
                </c:pt>
                <c:pt idx="30">
                  <c:v>7.1045622248423745</c:v>
                </c:pt>
                <c:pt idx="31">
                  <c:v>6.9540231309015192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4E1-47DE-A792-DC69C40410DB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Y-o-Y'!$AD$105:$BI$105</c:f>
              <c:numCache>
                <c:formatCode>#,##0.00</c:formatCode>
                <c:ptCount val="32"/>
                <c:pt idx="19">
                  <c:v>-3.640858529655624</c:v>
                </c:pt>
                <c:pt idx="20">
                  <c:v>-1.2253528209804903</c:v>
                </c:pt>
                <c:pt idx="21">
                  <c:v>9.4399537410704575</c:v>
                </c:pt>
                <c:pt idx="22">
                  <c:v>5.1638963019877933</c:v>
                </c:pt>
                <c:pt idx="23">
                  <c:v>6.9000125635111358</c:v>
                </c:pt>
                <c:pt idx="24">
                  <c:v>5.4600019113889298</c:v>
                </c:pt>
                <c:pt idx="25">
                  <c:v>4.8340313074335812</c:v>
                </c:pt>
                <c:pt idx="26">
                  <c:v>7.95413001914637</c:v>
                </c:pt>
                <c:pt idx="27">
                  <c:v>3.0069934583571345</c:v>
                </c:pt>
                <c:pt idx="28">
                  <c:v>3.7992062256976857</c:v>
                </c:pt>
                <c:pt idx="29">
                  <c:v>4.7374343781920141</c:v>
                </c:pt>
                <c:pt idx="30">
                  <c:v>6.9382254606576783</c:v>
                </c:pt>
                <c:pt idx="31">
                  <c:v>6.6417158387368556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4E1-47DE-A792-DC69C404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00007684884906E-2"/>
          <c:y val="0.10281575098174013"/>
          <c:w val="0.75414627317339999"/>
          <c:h val="0.7470033654210170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Y-o-Y'!$AD$33:$BI$33</c:f>
              <c:numCache>
                <c:formatCode>#,##0.00</c:formatCode>
                <c:ptCount val="32"/>
                <c:pt idx="0">
                  <c:v>6.7604169185751255</c:v>
                </c:pt>
                <c:pt idx="1">
                  <c:v>5.1175842485079537</c:v>
                </c:pt>
                <c:pt idx="2">
                  <c:v>4.9527497266928782</c:v>
                </c:pt>
                <c:pt idx="3">
                  <c:v>4.2074235613171798</c:v>
                </c:pt>
                <c:pt idx="4">
                  <c:v>5.9623299695332532</c:v>
                </c:pt>
                <c:pt idx="5">
                  <c:v>6.9511893726004832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5.7316198246448291</c:v>
                </c:pt>
                <c:pt idx="10">
                  <c:v>5.7873221628187226</c:v>
                </c:pt>
                <c:pt idx="11">
                  <c:v>5.5816106034567126</c:v>
                </c:pt>
                <c:pt idx="12">
                  <c:v>5.9056210992246214</c:v>
                </c:pt>
                <c:pt idx="13">
                  <c:v>5.6899651298252252</c:v>
                </c:pt>
                <c:pt idx="14">
                  <c:v>5.648737256714818</c:v>
                </c:pt>
                <c:pt idx="15">
                  <c:v>5.7888185167337891</c:v>
                </c:pt>
                <c:pt idx="16">
                  <c:v>2.8988079703304894</c:v>
                </c:pt>
                <c:pt idx="17">
                  <c:v>-5.3926336904483776</c:v>
                </c:pt>
                <c:pt idx="18">
                  <c:v>-4.5205832845172438</c:v>
                </c:pt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3.9124708611258572</c:v>
                </c:pt>
                <c:pt idx="24">
                  <c:v>1.6513341736919489</c:v>
                </c:pt>
                <c:pt idx="25">
                  <c:v>3.6089056916888955</c:v>
                </c:pt>
                <c:pt idx="26">
                  <c:v>5.400251753157689</c:v>
                </c:pt>
                <c:pt idx="27">
                  <c:v>4.7604414595290319</c:v>
                </c:pt>
                <c:pt idx="28">
                  <c:v>5.1993392821579523</c:v>
                </c:pt>
                <c:pt idx="29">
                  <c:v>5.6605655471187371</c:v>
                </c:pt>
                <c:pt idx="30">
                  <c:v>7.4150516773934401</c:v>
                </c:pt>
                <c:pt idx="31">
                  <c:v>7.888355465060906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76-4E9B-AAA3-9FEE439644F2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Y-o-Y'!$AD$104:$BI$104</c:f>
              <c:numCache>
                <c:formatCode>#,##0.00</c:formatCode>
                <c:ptCount val="32"/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5.2399845939021983</c:v>
                </c:pt>
                <c:pt idx="24">
                  <c:v>2.8400045087622448</c:v>
                </c:pt>
                <c:pt idx="25">
                  <c:v>4.5322663062595856</c:v>
                </c:pt>
                <c:pt idx="26">
                  <c:v>5.440251753157697</c:v>
                </c:pt>
                <c:pt idx="27">
                  <c:v>4.7804414595290314</c:v>
                </c:pt>
                <c:pt idx="28">
                  <c:v>5.6493392821579436</c:v>
                </c:pt>
                <c:pt idx="29">
                  <c:v>6.0205655471187454</c:v>
                </c:pt>
                <c:pt idx="30">
                  <c:v>7.7550516773934621</c:v>
                </c:pt>
                <c:pt idx="31">
                  <c:v>8.2483554650609001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76-4E9B-AAA3-9FEE4396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57731202050339E-2"/>
          <c:y val="0.10536639856297277"/>
          <c:w val="0.73717028753358482"/>
          <c:h val="0.708743910629245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Y-o-Y'!$AD$121:$BJ$122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Y-o-Y'!$AD$39:$BI$39</c:f>
              <c:numCache>
                <c:formatCode>#,##0.00</c:formatCode>
                <c:ptCount val="32"/>
                <c:pt idx="0">
                  <c:v>5.2533592728413039</c:v>
                </c:pt>
                <c:pt idx="1">
                  <c:v>5.1450577354336033</c:v>
                </c:pt>
                <c:pt idx="2">
                  <c:v>4.3558230170670491</c:v>
                </c:pt>
                <c:pt idx="3">
                  <c:v>4.0280155825967832</c:v>
                </c:pt>
                <c:pt idx="4">
                  <c:v>3.6320747212632538</c:v>
                </c:pt>
                <c:pt idx="5">
                  <c:v>3.6859421977571847</c:v>
                </c:pt>
                <c:pt idx="6">
                  <c:v>3.5241876144355566</c:v>
                </c:pt>
                <c:pt idx="7">
                  <c:v>3.5672950615969041</c:v>
                </c:pt>
                <c:pt idx="8">
                  <c:v>3.081212946732597</c:v>
                </c:pt>
                <c:pt idx="9">
                  <c:v>2.9560474780071657</c:v>
                </c:pt>
                <c:pt idx="10">
                  <c:v>3.7164833287877745</c:v>
                </c:pt>
                <c:pt idx="11">
                  <c:v>4.1601820936658003</c:v>
                </c:pt>
                <c:pt idx="12">
                  <c:v>5.4129761959562188</c:v>
                </c:pt>
                <c:pt idx="13">
                  <c:v>5.7306747890026353</c:v>
                </c:pt>
                <c:pt idx="14">
                  <c:v>5.9953809151312916</c:v>
                </c:pt>
                <c:pt idx="15">
                  <c:v>5.8838784416199958</c:v>
                </c:pt>
                <c:pt idx="16">
                  <c:v>3.8101965720303959</c:v>
                </c:pt>
                <c:pt idx="17">
                  <c:v>2.309579316200062</c:v>
                </c:pt>
                <c:pt idx="18">
                  <c:v>1.9638995321423394</c:v>
                </c:pt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3.4238983509056542</c:v>
                </c:pt>
                <c:pt idx="23">
                  <c:v>3.9376208749040638</c:v>
                </c:pt>
                <c:pt idx="24">
                  <c:v>1.0731146222870909</c:v>
                </c:pt>
                <c:pt idx="25">
                  <c:v>1.5609037813995774</c:v>
                </c:pt>
                <c:pt idx="26">
                  <c:v>3.1923276445248976</c:v>
                </c:pt>
                <c:pt idx="27">
                  <c:v>4.2730559539925883</c:v>
                </c:pt>
                <c:pt idx="28">
                  <c:v>2.7850666731137355</c:v>
                </c:pt>
                <c:pt idx="29">
                  <c:v>4.0010599183002036</c:v>
                </c:pt>
                <c:pt idx="30">
                  <c:v>4.9250681138808341</c:v>
                </c:pt>
                <c:pt idx="31">
                  <c:v>4.3723914919155016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09D-424E-AFB2-A1B32F6C6B1F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Y-o-Y'!$AD$121:$BJ$122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Y-o-Y'!$AD$110:$BI$110</c:f>
              <c:numCache>
                <c:formatCode>#,##0.00</c:formatCode>
                <c:ptCount val="32"/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3.4238983509056715</c:v>
                </c:pt>
                <c:pt idx="23">
                  <c:v>0.5434105909439676</c:v>
                </c:pt>
                <c:pt idx="24">
                  <c:v>1.9014770717429599</c:v>
                </c:pt>
                <c:pt idx="25">
                  <c:v>2.311379427246389</c:v>
                </c:pt>
                <c:pt idx="26">
                  <c:v>3.3159071007541168</c:v>
                </c:pt>
                <c:pt idx="27">
                  <c:v>4.4771472998791886</c:v>
                </c:pt>
                <c:pt idx="28">
                  <c:v>3.2150666731137387</c:v>
                </c:pt>
                <c:pt idx="29">
                  <c:v>4.2410599183001993</c:v>
                </c:pt>
                <c:pt idx="30">
                  <c:v>5.1650681138808263</c:v>
                </c:pt>
                <c:pt idx="31">
                  <c:v>4.6223914919154936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09D-424E-AFB2-A1B32F6C6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95676368357388E-2"/>
          <c:y val="0.11037816024024699"/>
          <c:w val="0.7397193515928806"/>
          <c:h val="0.7395625907423033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Y-o-Y'!$AD$35:$BI$35</c:f>
              <c:numCache>
                <c:formatCode>#,##0.00</c:formatCode>
                <c:ptCount val="32"/>
                <c:pt idx="0">
                  <c:v>7.4186491594166748</c:v>
                </c:pt>
                <c:pt idx="1">
                  <c:v>6.518015281744054</c:v>
                </c:pt>
                <c:pt idx="2">
                  <c:v>8.1833925763471562</c:v>
                </c:pt>
                <c:pt idx="3">
                  <c:v>7.6391987594378579</c:v>
                </c:pt>
                <c:pt idx="4">
                  <c:v>8.0625979420160956</c:v>
                </c:pt>
                <c:pt idx="5">
                  <c:v>8.8048445545192742</c:v>
                </c:pt>
                <c:pt idx="6">
                  <c:v>8.8828000340293531</c:v>
                </c:pt>
                <c:pt idx="7">
                  <c:v>8.2102608251304883</c:v>
                </c:pt>
                <c:pt idx="8">
                  <c:v>8.4761505800092021</c:v>
                </c:pt>
                <c:pt idx="9">
                  <c:v>8.7139570914049269</c:v>
                </c:pt>
                <c:pt idx="10">
                  <c:v>5.7251453797214458</c:v>
                </c:pt>
                <c:pt idx="11">
                  <c:v>5.4765189768390048</c:v>
                </c:pt>
                <c:pt idx="12">
                  <c:v>5.4221152580901775</c:v>
                </c:pt>
                <c:pt idx="13">
                  <c:v>5.8368953631423173</c:v>
                </c:pt>
                <c:pt idx="14">
                  <c:v>6.6543316468062637</c:v>
                </c:pt>
                <c:pt idx="15">
                  <c:v>7.5515427539873574</c:v>
                </c:pt>
                <c:pt idx="16">
                  <c:v>1.2736001794490905</c:v>
                </c:pt>
                <c:pt idx="17">
                  <c:v>-30.784710532125914</c:v>
                </c:pt>
                <c:pt idx="18">
                  <c:v>-16.705495038503042</c:v>
                </c:pt>
                <c:pt idx="19">
                  <c:v>-13.416064336924604</c:v>
                </c:pt>
                <c:pt idx="20">
                  <c:v>-13.086871598937917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7.9264201454490077</c:v>
                </c:pt>
                <c:pt idx="24">
                  <c:v>7.2009212818100954</c:v>
                </c:pt>
                <c:pt idx="25">
                  <c:v>8.5279203256125147</c:v>
                </c:pt>
                <c:pt idx="26">
                  <c:v>9.2871845767569976</c:v>
                </c:pt>
                <c:pt idx="27">
                  <c:v>4.1691165453882348</c:v>
                </c:pt>
                <c:pt idx="28">
                  <c:v>8.1936054627351158</c:v>
                </c:pt>
                <c:pt idx="29">
                  <c:v>8.4623539351446713</c:v>
                </c:pt>
                <c:pt idx="30">
                  <c:v>9.6950664073410735</c:v>
                </c:pt>
                <c:pt idx="31">
                  <c:v>7.1033700260763961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29-421A-BF81-9A2BA323A052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Y-o-Y'!$AD$106:$BI$106</c:f>
              <c:numCache>
                <c:formatCode>#,##0.00</c:formatCode>
                <c:ptCount val="32"/>
                <c:pt idx="19">
                  <c:v>-13.416064336924604</c:v>
                </c:pt>
                <c:pt idx="20">
                  <c:v>-13.121012170941301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6.8800098858206882</c:v>
                </c:pt>
                <c:pt idx="24">
                  <c:v>6.0400450082463806</c:v>
                </c:pt>
                <c:pt idx="25">
                  <c:v>6.1481335679601283</c:v>
                </c:pt>
                <c:pt idx="26">
                  <c:v>9.0955788819672581</c:v>
                </c:pt>
                <c:pt idx="27">
                  <c:v>3.5339679087194029</c:v>
                </c:pt>
                <c:pt idx="28">
                  <c:v>8.1740711967341042</c:v>
                </c:pt>
                <c:pt idx="29">
                  <c:v>8.4728271749202602</c:v>
                </c:pt>
                <c:pt idx="30">
                  <c:v>9.487144139063151</c:v>
                </c:pt>
                <c:pt idx="31">
                  <c:v>6.6795374109493082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29-421A-BF81-9A2BA323A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26009894825696E-2"/>
          <c:y val="0.14509248430812452"/>
          <c:w val="0.73507477455474102"/>
          <c:h val="0.6664672357977807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Y-o-Y'!$AD$59:$BI$59</c:f>
              <c:numCache>
                <c:formatCode>#,##0.00</c:formatCode>
                <c:ptCount val="32"/>
                <c:pt idx="0">
                  <c:v>0.19075738497388001</c:v>
                </c:pt>
                <c:pt idx="1">
                  <c:v>1.2290393038333125</c:v>
                </c:pt>
                <c:pt idx="2">
                  <c:v>1.4607081494842586</c:v>
                </c:pt>
                <c:pt idx="3">
                  <c:v>1.8630308076602913</c:v>
                </c:pt>
                <c:pt idx="4">
                  <c:v>0.70460263062695261</c:v>
                </c:pt>
                <c:pt idx="5">
                  <c:v>1.4829825829070231</c:v>
                </c:pt>
                <c:pt idx="6">
                  <c:v>1.3797072783206767</c:v>
                </c:pt>
                <c:pt idx="7">
                  <c:v>1.4740747552204394</c:v>
                </c:pt>
                <c:pt idx="8">
                  <c:v>0.76671525944604613</c:v>
                </c:pt>
                <c:pt idx="9">
                  <c:v>1.885130097957942</c:v>
                </c:pt>
                <c:pt idx="10">
                  <c:v>1.6776849355021926</c:v>
                </c:pt>
                <c:pt idx="11">
                  <c:v>1.5087180300108034</c:v>
                </c:pt>
                <c:pt idx="12">
                  <c:v>0.67175731465633171</c:v>
                </c:pt>
                <c:pt idx="13">
                  <c:v>1.561201537933105</c:v>
                </c:pt>
                <c:pt idx="14">
                  <c:v>1.5456881712609472</c:v>
                </c:pt>
                <c:pt idx="15">
                  <c:v>2.4430249340150483</c:v>
                </c:pt>
                <c:pt idx="16">
                  <c:v>-3.5280298686952087</c:v>
                </c:pt>
                <c:pt idx="17">
                  <c:v>-22.289703821809919</c:v>
                </c:pt>
                <c:pt idx="18">
                  <c:v>14.761684189583232</c:v>
                </c:pt>
                <c:pt idx="19">
                  <c:v>5.8730870344310064</c:v>
                </c:pt>
                <c:pt idx="20">
                  <c:v>-1.7874344839761556</c:v>
                </c:pt>
                <c:pt idx="21">
                  <c:v>1.8837916027859551</c:v>
                </c:pt>
                <c:pt idx="22">
                  <c:v>-5.7344384653444314</c:v>
                </c:pt>
                <c:pt idx="23">
                  <c:v>11.262335280937879</c:v>
                </c:pt>
                <c:pt idx="24">
                  <c:v>-4.2709680565122339</c:v>
                </c:pt>
                <c:pt idx="25">
                  <c:v>1.9189044334785774</c:v>
                </c:pt>
                <c:pt idx="26">
                  <c:v>-0.53631876892320063</c:v>
                </c:pt>
                <c:pt idx="27">
                  <c:v>8.9112220281913519</c:v>
                </c:pt>
                <c:pt idx="28">
                  <c:v>-6.4914703595554348</c:v>
                </c:pt>
                <c:pt idx="29">
                  <c:v>7.1811905769784996</c:v>
                </c:pt>
                <c:pt idx="30">
                  <c:v>0.38276177634820885</c:v>
                </c:pt>
                <c:pt idx="31">
                  <c:v>2.3542816528440413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FE-422B-A766-547D0F9AC94A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Y-o-Y'!$AD$131:$BI$131</c:f>
              <c:numCache>
                <c:formatCode>#,##0.00</c:formatCode>
                <c:ptCount val="32"/>
                <c:pt idx="19">
                  <c:v>5.8550253807106518</c:v>
                </c:pt>
                <c:pt idx="20">
                  <c:v>-1.7976890143784099</c:v>
                </c:pt>
                <c:pt idx="21">
                  <c:v>1.9063840426279208</c:v>
                </c:pt>
                <c:pt idx="22">
                  <c:v>-5.7258882729820852</c:v>
                </c:pt>
                <c:pt idx="23">
                  <c:v>17.251415063650725</c:v>
                </c:pt>
                <c:pt idx="24">
                  <c:v>-1.6822788158133182</c:v>
                </c:pt>
                <c:pt idx="25">
                  <c:v>-5.0731910468686889</c:v>
                </c:pt>
                <c:pt idx="26">
                  <c:v>-1.9037929767250026</c:v>
                </c:pt>
                <c:pt idx="27">
                  <c:v>10.778828745047745</c:v>
                </c:pt>
                <c:pt idx="28">
                  <c:v>-4.3939308972992435E-3</c:v>
                </c:pt>
                <c:pt idx="29">
                  <c:v>-0.15598484325752554</c:v>
                </c:pt>
                <c:pt idx="30">
                  <c:v>-1.004126732719447</c:v>
                </c:pt>
                <c:pt idx="31">
                  <c:v>4.1395308317621122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FE-422B-A766-547D0F9A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95519966601074E-2"/>
          <c:y val="0.11811955694597111"/>
          <c:w val="0.7779485794037807"/>
          <c:h val="0.7265982442444689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Y-o-Y'!$AD$38:$BI$38</c:f>
              <c:numCache>
                <c:formatCode>#,##0.00</c:formatCode>
                <c:ptCount val="32"/>
                <c:pt idx="0">
                  <c:v>9.325765835096945</c:v>
                </c:pt>
                <c:pt idx="1">
                  <c:v>13.617430039452053</c:v>
                </c:pt>
                <c:pt idx="2">
                  <c:v>9.0781321318335628</c:v>
                </c:pt>
                <c:pt idx="3">
                  <c:v>4.2078219415242453</c:v>
                </c:pt>
                <c:pt idx="4">
                  <c:v>6.0087100387052512</c:v>
                </c:pt>
                <c:pt idx="5">
                  <c:v>5.9280334692391117</c:v>
                </c:pt>
                <c:pt idx="6">
                  <c:v>6.1367129723615932</c:v>
                </c:pt>
                <c:pt idx="7">
                  <c:v>3.8309483233923078</c:v>
                </c:pt>
                <c:pt idx="8">
                  <c:v>4.2952882585616852</c:v>
                </c:pt>
                <c:pt idx="9">
                  <c:v>3.0906621713042592</c:v>
                </c:pt>
                <c:pt idx="10">
                  <c:v>3.1097396742121632</c:v>
                </c:pt>
                <c:pt idx="11">
                  <c:v>6.2317025952018126</c:v>
                </c:pt>
                <c:pt idx="12">
                  <c:v>7.2311589190548764</c:v>
                </c:pt>
                <c:pt idx="13">
                  <c:v>4.498078590101497</c:v>
                </c:pt>
                <c:pt idx="14">
                  <c:v>6.1617555476053996</c:v>
                </c:pt>
                <c:pt idx="15">
                  <c:v>8.5102797598028683</c:v>
                </c:pt>
                <c:pt idx="16">
                  <c:v>10.626980876382317</c:v>
                </c:pt>
                <c:pt idx="17">
                  <c:v>1.058899166634788</c:v>
                </c:pt>
                <c:pt idx="18">
                  <c:v>-0.94669987857565197</c:v>
                </c:pt>
                <c:pt idx="19">
                  <c:v>2.3721135969247711</c:v>
                </c:pt>
                <c:pt idx="20">
                  <c:v>-2.9729499160560406</c:v>
                </c:pt>
                <c:pt idx="21">
                  <c:v>8.3296168978243372</c:v>
                </c:pt>
                <c:pt idx="22">
                  <c:v>4.2894802923676156</c:v>
                </c:pt>
                <c:pt idx="23">
                  <c:v>-2.592506106280819</c:v>
                </c:pt>
                <c:pt idx="24">
                  <c:v>3.0665179063031682</c:v>
                </c:pt>
                <c:pt idx="25">
                  <c:v>1.3244530739261213</c:v>
                </c:pt>
                <c:pt idx="26">
                  <c:v>5.4371784183663756</c:v>
                </c:pt>
                <c:pt idx="27">
                  <c:v>7.8011342459329436</c:v>
                </c:pt>
                <c:pt idx="28">
                  <c:v>4.2774813604973314</c:v>
                </c:pt>
                <c:pt idx="29">
                  <c:v>7.2826415024504181</c:v>
                </c:pt>
                <c:pt idx="30">
                  <c:v>7.848516200005184</c:v>
                </c:pt>
                <c:pt idx="31">
                  <c:v>7.9189741958208577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109-49C8-8003-6C9D38479F78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Y-o-Y'!$AD$109:$BI$109</c:f>
              <c:numCache>
                <c:formatCode>#,##0.00</c:formatCode>
                <c:ptCount val="32"/>
                <c:pt idx="19">
                  <c:v>2.3717646155577636</c:v>
                </c:pt>
                <c:pt idx="20">
                  <c:v>-2.9746015049426178</c:v>
                </c:pt>
                <c:pt idx="21">
                  <c:v>8.346460182710965</c:v>
                </c:pt>
                <c:pt idx="22">
                  <c:v>4.2867879016979149</c:v>
                </c:pt>
                <c:pt idx="23">
                  <c:v>3.4458631404372699</c:v>
                </c:pt>
                <c:pt idx="24">
                  <c:v>8.2913266651926758</c:v>
                </c:pt>
                <c:pt idx="25">
                  <c:v>5.5434568593640856</c:v>
                </c:pt>
                <c:pt idx="26">
                  <c:v>8.8011157389267716</c:v>
                </c:pt>
                <c:pt idx="27">
                  <c:v>3.8730082360433307</c:v>
                </c:pt>
                <c:pt idx="28">
                  <c:v>4.0942983787243818</c:v>
                </c:pt>
                <c:pt idx="29">
                  <c:v>6.7025676707351431</c:v>
                </c:pt>
                <c:pt idx="30">
                  <c:v>9.2780964276911959</c:v>
                </c:pt>
                <c:pt idx="31">
                  <c:v>7.316248712651074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109-49C8-8003-6C9D38479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620607787362387E-2"/>
          <c:y val="0.10285394549677336"/>
          <c:w val="0.74826687327587749"/>
          <c:h val="0.7469093809519982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Y-o-Y'!$AD$37:$BI$37</c:f>
              <c:numCache>
                <c:formatCode>#,##0.00</c:formatCode>
                <c:ptCount val="32"/>
                <c:pt idx="0">
                  <c:v>7.5849624355898229</c:v>
                </c:pt>
                <c:pt idx="1">
                  <c:v>9.3080405839834217</c:v>
                </c:pt>
                <c:pt idx="2">
                  <c:v>8.9321185808517267</c:v>
                </c:pt>
                <c:pt idx="3">
                  <c:v>9.6170165766196991</c:v>
                </c:pt>
                <c:pt idx="4">
                  <c:v>10.483221562392313</c:v>
                </c:pt>
                <c:pt idx="5">
                  <c:v>11.060877822325383</c:v>
                </c:pt>
                <c:pt idx="6">
                  <c:v>8.8180680372604598</c:v>
                </c:pt>
                <c:pt idx="7">
                  <c:v>8.2694910643214286</c:v>
                </c:pt>
                <c:pt idx="8">
                  <c:v>7.760611212455899</c:v>
                </c:pt>
                <c:pt idx="9">
                  <c:v>5.1142292120883868</c:v>
                </c:pt>
                <c:pt idx="10">
                  <c:v>8.1410495122001105</c:v>
                </c:pt>
                <c:pt idx="11">
                  <c:v>7.0874843536971879</c:v>
                </c:pt>
                <c:pt idx="12">
                  <c:v>9.062524231296889</c:v>
                </c:pt>
                <c:pt idx="13">
                  <c:v>9.5960649603882757</c:v>
                </c:pt>
                <c:pt idx="14">
                  <c:v>9.2422567094956474</c:v>
                </c:pt>
                <c:pt idx="15">
                  <c:v>9.7809941984210909</c:v>
                </c:pt>
                <c:pt idx="16">
                  <c:v>9.8208145178604696</c:v>
                </c:pt>
                <c:pt idx="17">
                  <c:v>10.848584638559187</c:v>
                </c:pt>
                <c:pt idx="18">
                  <c:v>10.722684046019825</c:v>
                </c:pt>
                <c:pt idx="19">
                  <c:v>10.993607715599421</c:v>
                </c:pt>
                <c:pt idx="20">
                  <c:v>8.7200317413719262</c:v>
                </c:pt>
                <c:pt idx="21">
                  <c:v>6.8951707395095614</c:v>
                </c:pt>
                <c:pt idx="22">
                  <c:v>5.5358250792672568</c:v>
                </c:pt>
                <c:pt idx="23">
                  <c:v>6.2133998517718076</c:v>
                </c:pt>
                <c:pt idx="24">
                  <c:v>8.4046172775890824</c:v>
                </c:pt>
                <c:pt idx="25">
                  <c:v>9.5915126685936833</c:v>
                </c:pt>
                <c:pt idx="26">
                  <c:v>9.3627301726419248</c:v>
                </c:pt>
                <c:pt idx="27">
                  <c:v>8.7185605153423218</c:v>
                </c:pt>
                <c:pt idx="28">
                  <c:v>7.5456717033821885</c:v>
                </c:pt>
                <c:pt idx="29">
                  <c:v>8.8137927914983631</c:v>
                </c:pt>
                <c:pt idx="30">
                  <c:v>10.732423405692398</c:v>
                </c:pt>
                <c:pt idx="31">
                  <c:v>10.673105864865295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46-4359-A42F-4BD440958EE8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Y-o-Y'!$AD$108:$BI$108</c:f>
              <c:numCache>
                <c:formatCode>#,##0.00</c:formatCode>
                <c:ptCount val="32"/>
                <c:pt idx="19">
                  <c:v>10.913918556095751</c:v>
                </c:pt>
                <c:pt idx="20">
                  <c:v>8.7137501289973933</c:v>
                </c:pt>
                <c:pt idx="21">
                  <c:v>6.8702488837860383</c:v>
                </c:pt>
                <c:pt idx="22">
                  <c:v>5.5091676302313983</c:v>
                </c:pt>
                <c:pt idx="23">
                  <c:v>7.1299974484530999</c:v>
                </c:pt>
                <c:pt idx="24">
                  <c:v>8.4200198932462715</c:v>
                </c:pt>
                <c:pt idx="25">
                  <c:v>9.080831250866277</c:v>
                </c:pt>
                <c:pt idx="26">
                  <c:v>9.2526529666509791</c:v>
                </c:pt>
                <c:pt idx="27">
                  <c:v>7.6570344856685235</c:v>
                </c:pt>
                <c:pt idx="28">
                  <c:v>8.6610679110601616</c:v>
                </c:pt>
                <c:pt idx="29">
                  <c:v>9.0411442792157253</c:v>
                </c:pt>
                <c:pt idx="30">
                  <c:v>9.9165513786542849</c:v>
                </c:pt>
                <c:pt idx="31">
                  <c:v>9.825745538451029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B46-4359-A42F-4BD44095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59689773829278E-2"/>
          <c:y val="0.11054726864113586"/>
          <c:w val="0.77376052280137131"/>
          <c:h val="0.7264012531599318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Y-o-Y'!$AD$42:$BI$42</c:f>
              <c:numCache>
                <c:formatCode>#,##0.00</c:formatCode>
                <c:ptCount val="32"/>
                <c:pt idx="0">
                  <c:v>5.3347732181425442</c:v>
                </c:pt>
                <c:pt idx="1">
                  <c:v>5.1495661932921832</c:v>
                </c:pt>
                <c:pt idx="2">
                  <c:v>1.9535903918911131</c:v>
                </c:pt>
                <c:pt idx="3">
                  <c:v>3.1279362719284656</c:v>
                </c:pt>
                <c:pt idx="4">
                  <c:v>4.0982641055060842</c:v>
                </c:pt>
                <c:pt idx="5">
                  <c:v>0.95525451559935126</c:v>
                </c:pt>
                <c:pt idx="6">
                  <c:v>3.6972963381906054</c:v>
                </c:pt>
                <c:pt idx="7">
                  <c:v>5.931839599913391</c:v>
                </c:pt>
                <c:pt idx="8">
                  <c:v>4.8225927897194927</c:v>
                </c:pt>
                <c:pt idx="9">
                  <c:v>5.0329298260594904</c:v>
                </c:pt>
                <c:pt idx="10">
                  <c:v>6.6116000769987719</c:v>
                </c:pt>
                <c:pt idx="11">
                  <c:v>4.975874975189754</c:v>
                </c:pt>
                <c:pt idx="12">
                  <c:v>5.6486144669032639</c:v>
                </c:pt>
                <c:pt idx="13">
                  <c:v>6.3267747476168257</c:v>
                </c:pt>
                <c:pt idx="14">
                  <c:v>7.8272350766059331</c:v>
                </c:pt>
                <c:pt idx="15">
                  <c:v>5.4386910677166274</c:v>
                </c:pt>
                <c:pt idx="16">
                  <c:v>5.861272084627358</c:v>
                </c:pt>
                <c:pt idx="17">
                  <c:v>1.1815180717042504</c:v>
                </c:pt>
                <c:pt idx="18">
                  <c:v>2.3810769733483643</c:v>
                </c:pt>
                <c:pt idx="19">
                  <c:v>1.331140205749799</c:v>
                </c:pt>
                <c:pt idx="20">
                  <c:v>-1.5441885294639948</c:v>
                </c:pt>
                <c:pt idx="21">
                  <c:v>5.8881458601973229</c:v>
                </c:pt>
                <c:pt idx="22">
                  <c:v>-4.418557897737788</c:v>
                </c:pt>
                <c:pt idx="23">
                  <c:v>0.70364896764794804</c:v>
                </c:pt>
                <c:pt idx="24">
                  <c:v>3.2890207830056659</c:v>
                </c:pt>
                <c:pt idx="25">
                  <c:v>1.492031270001122</c:v>
                </c:pt>
                <c:pt idx="26">
                  <c:v>9.8091432061707202</c:v>
                </c:pt>
                <c:pt idx="27">
                  <c:v>6.62948462213539</c:v>
                </c:pt>
                <c:pt idx="28">
                  <c:v>4.4275108984054556</c:v>
                </c:pt>
                <c:pt idx="29">
                  <c:v>8.6239601774282271</c:v>
                </c:pt>
                <c:pt idx="30">
                  <c:v>3.750972602635966</c:v>
                </c:pt>
                <c:pt idx="31">
                  <c:v>5.8257046329395026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FB-44DD-9E26-FA4F5A0282A4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Y-o-Y'!$AD$113:$BI$113</c:f>
              <c:numCache>
                <c:formatCode>#,##0.00</c:formatCode>
                <c:ptCount val="32"/>
                <c:pt idx="19">
                  <c:v>1.3587217555581645</c:v>
                </c:pt>
                <c:pt idx="20">
                  <c:v>-1.5282365108642362</c:v>
                </c:pt>
                <c:pt idx="21">
                  <c:v>5.7249024259768788</c:v>
                </c:pt>
                <c:pt idx="22">
                  <c:v>-4.4212094510505455</c:v>
                </c:pt>
                <c:pt idx="23">
                  <c:v>1.7145865801777571</c:v>
                </c:pt>
                <c:pt idx="24">
                  <c:v>3.3007881980828526</c:v>
                </c:pt>
                <c:pt idx="25">
                  <c:v>1.3167466586315961</c:v>
                </c:pt>
                <c:pt idx="26">
                  <c:v>9.6424498175182194</c:v>
                </c:pt>
                <c:pt idx="27">
                  <c:v>5.3188123600819104</c:v>
                </c:pt>
                <c:pt idx="28">
                  <c:v>4.1426230182198829</c:v>
                </c:pt>
                <c:pt idx="29">
                  <c:v>7.465080997384427</c:v>
                </c:pt>
                <c:pt idx="30">
                  <c:v>3.788579128219991</c:v>
                </c:pt>
                <c:pt idx="31">
                  <c:v>5.854322048664943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FB-44DD-9E26-FA4F5A02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79407582407428E-2"/>
          <c:y val="0.16679939839742092"/>
          <c:w val="0.75884979309141798"/>
          <c:h val="0.6837805263028000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Y-o-Y'!$AD$41:$BI$41</c:f>
              <c:numCache>
                <c:formatCode>#,##0.00</c:formatCode>
                <c:ptCount val="32"/>
                <c:pt idx="0">
                  <c:v>4.6168141105028608</c:v>
                </c:pt>
                <c:pt idx="1">
                  <c:v>4.4425752252981212</c:v>
                </c:pt>
                <c:pt idx="2">
                  <c:v>3.8192646297255308</c:v>
                </c:pt>
                <c:pt idx="3">
                  <c:v>0.2775902701294326</c:v>
                </c:pt>
                <c:pt idx="4">
                  <c:v>0.22416250753529046</c:v>
                </c:pt>
                <c:pt idx="5">
                  <c:v>-3.0217360129481157E-2</c:v>
                </c:pt>
                <c:pt idx="6">
                  <c:v>0.67352663686370762</c:v>
                </c:pt>
                <c:pt idx="7">
                  <c:v>6.9250337169945499</c:v>
                </c:pt>
                <c:pt idx="8">
                  <c:v>5.7160555100281893</c:v>
                </c:pt>
                <c:pt idx="9">
                  <c:v>7.1594524393805221</c:v>
                </c:pt>
                <c:pt idx="10">
                  <c:v>7.8719714524516151</c:v>
                </c:pt>
                <c:pt idx="11">
                  <c:v>7.0961528266209593</c:v>
                </c:pt>
                <c:pt idx="12">
                  <c:v>6.3999262424149856</c:v>
                </c:pt>
                <c:pt idx="13">
                  <c:v>8.8564083134230707</c:v>
                </c:pt>
                <c:pt idx="14">
                  <c:v>1.8472573575381246</c:v>
                </c:pt>
                <c:pt idx="15">
                  <c:v>2.0451920300317705</c:v>
                </c:pt>
                <c:pt idx="16">
                  <c:v>3.1632306362717957</c:v>
                </c:pt>
                <c:pt idx="17">
                  <c:v>-3.2135445831549161</c:v>
                </c:pt>
                <c:pt idx="18">
                  <c:v>1.8063500704386626</c:v>
                </c:pt>
                <c:pt idx="19">
                  <c:v>-1.5495148417689972</c:v>
                </c:pt>
                <c:pt idx="20">
                  <c:v>-2.2595604439326187</c:v>
                </c:pt>
                <c:pt idx="21">
                  <c:v>9.9514238197984781</c:v>
                </c:pt>
                <c:pt idx="22">
                  <c:v>-9.9477587730583004</c:v>
                </c:pt>
                <c:pt idx="23">
                  <c:v>0.9844590966997524</c:v>
                </c:pt>
                <c:pt idx="24">
                  <c:v>4.7518083351330933</c:v>
                </c:pt>
                <c:pt idx="25">
                  <c:v>-5.2684931450314805</c:v>
                </c:pt>
                <c:pt idx="26">
                  <c:v>7.7173653795509205</c:v>
                </c:pt>
                <c:pt idx="27">
                  <c:v>-1.0799648378771054</c:v>
                </c:pt>
                <c:pt idx="28">
                  <c:v>1.0027099788869418</c:v>
                </c:pt>
                <c:pt idx="29">
                  <c:v>1.0429365907074606</c:v>
                </c:pt>
                <c:pt idx="30">
                  <c:v>2.0583291507005672</c:v>
                </c:pt>
                <c:pt idx="31">
                  <c:v>0.69004674080506279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F3-4E7C-8FA7-B1A829B5F44D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Y-o-Y'!$AD$112:$BI$112</c:f>
              <c:numCache>
                <c:formatCode>#,##0.00</c:formatCode>
                <c:ptCount val="32"/>
                <c:pt idx="19">
                  <c:v>-1.5490455284158411</c:v>
                </c:pt>
                <c:pt idx="20">
                  <c:v>-2.9079927797594216</c:v>
                </c:pt>
                <c:pt idx="21">
                  <c:v>9.4908686236629567</c:v>
                </c:pt>
                <c:pt idx="22">
                  <c:v>-9.9551721978149832</c:v>
                </c:pt>
                <c:pt idx="23">
                  <c:v>9.0609893432129933</c:v>
                </c:pt>
                <c:pt idx="24">
                  <c:v>7.3672271739390114</c:v>
                </c:pt>
                <c:pt idx="25">
                  <c:v>-4.3918136061855222</c:v>
                </c:pt>
                <c:pt idx="26">
                  <c:v>8.0517290207184473</c:v>
                </c:pt>
                <c:pt idx="27">
                  <c:v>-3.06139595213038</c:v>
                </c:pt>
                <c:pt idx="28">
                  <c:v>1.0527099788869274</c:v>
                </c:pt>
                <c:pt idx="29">
                  <c:v>1.0729365907074555</c:v>
                </c:pt>
                <c:pt idx="30">
                  <c:v>2.0683291507005572</c:v>
                </c:pt>
                <c:pt idx="31">
                  <c:v>0.6970467408050679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F3-4E7C-8FA7-B1A829B5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98480170124829E-2"/>
          <c:y val="0.11993141273988647"/>
          <c:w val="0.73501625557170835"/>
          <c:h val="0.7277883518034656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Y-o-Y'!$AD$43:$BI$43</c:f>
              <c:numCache>
                <c:formatCode>#,##0.00</c:formatCode>
                <c:ptCount val="32"/>
                <c:pt idx="0">
                  <c:v>6.6483657887964318</c:v>
                </c:pt>
                <c:pt idx="1">
                  <c:v>5.2041037980182772</c:v>
                </c:pt>
                <c:pt idx="2">
                  <c:v>4.6414843501632923</c:v>
                </c:pt>
                <c:pt idx="3">
                  <c:v>4.2489506507696566</c:v>
                </c:pt>
                <c:pt idx="4">
                  <c:v>7.1018339768339738</c:v>
                </c:pt>
                <c:pt idx="5">
                  <c:v>6.3757216711800098</c:v>
                </c:pt>
                <c:pt idx="6">
                  <c:v>7.5628627455622199</c:v>
                </c:pt>
                <c:pt idx="7">
                  <c:v>6.3439459417567452</c:v>
                </c:pt>
                <c:pt idx="8">
                  <c:v>6.047735995013106</c:v>
                </c:pt>
                <c:pt idx="9">
                  <c:v>7.0738289604819728</c:v>
                </c:pt>
                <c:pt idx="10">
                  <c:v>7.5644585627455392</c:v>
                </c:pt>
                <c:pt idx="11">
                  <c:v>7.8321887026863752</c:v>
                </c:pt>
                <c:pt idx="12">
                  <c:v>8.6507579593701198</c:v>
                </c:pt>
                <c:pt idx="13">
                  <c:v>9.1286856728509918</c:v>
                </c:pt>
                <c:pt idx="14">
                  <c:v>9.158740822332625</c:v>
                </c:pt>
                <c:pt idx="15">
                  <c:v>7.7830628914220297</c:v>
                </c:pt>
                <c:pt idx="16">
                  <c:v>10.33233061632875</c:v>
                </c:pt>
                <c:pt idx="17">
                  <c:v>3.6694991055456199</c:v>
                </c:pt>
                <c:pt idx="18">
                  <c:v>15.260421873437979</c:v>
                </c:pt>
                <c:pt idx="19">
                  <c:v>16.531904093637088</c:v>
                </c:pt>
                <c:pt idx="20">
                  <c:v>3.3910721459460738</c:v>
                </c:pt>
                <c:pt idx="21">
                  <c:v>11.693325979040262</c:v>
                </c:pt>
                <c:pt idx="22">
                  <c:v>14.056875840235907</c:v>
                </c:pt>
                <c:pt idx="23">
                  <c:v>12.163924597145114</c:v>
                </c:pt>
                <c:pt idx="24">
                  <c:v>5.9556134576705206</c:v>
                </c:pt>
                <c:pt idx="25">
                  <c:v>7.0400165528657199</c:v>
                </c:pt>
                <c:pt idx="26">
                  <c:v>9.0838533671097874</c:v>
                </c:pt>
                <c:pt idx="27">
                  <c:v>5.2753854940034328</c:v>
                </c:pt>
                <c:pt idx="28">
                  <c:v>7.4671521667382086</c:v>
                </c:pt>
                <c:pt idx="29">
                  <c:v>7.9706788751249054</c:v>
                </c:pt>
                <c:pt idx="30">
                  <c:v>9.1183304671532248</c:v>
                </c:pt>
                <c:pt idx="31">
                  <c:v>6.855205140384375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A3-4657-976F-60237679A649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Y-o-Y'!$AD$114:$BI$114</c:f>
              <c:numCache>
                <c:formatCode>#,##0.00</c:formatCode>
                <c:ptCount val="32"/>
                <c:pt idx="19">
                  <c:v>16.540473753167248</c:v>
                </c:pt>
                <c:pt idx="20">
                  <c:v>3.3846517188953018</c:v>
                </c:pt>
                <c:pt idx="21">
                  <c:v>11.6218122241829</c:v>
                </c:pt>
                <c:pt idx="22">
                  <c:v>14.057547798479691</c:v>
                </c:pt>
                <c:pt idx="23">
                  <c:v>3.6386754112130695</c:v>
                </c:pt>
                <c:pt idx="24">
                  <c:v>4.7270702455739526</c:v>
                </c:pt>
                <c:pt idx="25">
                  <c:v>6.8681961065460841</c:v>
                </c:pt>
                <c:pt idx="26">
                  <c:v>8.8972991202903167</c:v>
                </c:pt>
                <c:pt idx="27">
                  <c:v>8.184513109349961</c:v>
                </c:pt>
                <c:pt idx="28">
                  <c:v>8.6446135313515242</c:v>
                </c:pt>
                <c:pt idx="29">
                  <c:v>8.0307574909544321</c:v>
                </c:pt>
                <c:pt idx="30">
                  <c:v>9.1097163196385509</c:v>
                </c:pt>
                <c:pt idx="31">
                  <c:v>6.8918516029480514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A3-4657-976F-60237679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4605562516065"/>
          <c:y val="0.11695842712977453"/>
          <c:w val="0.66352647653460661"/>
          <c:h val="0.6935643581861326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'Grafik Q-t-Q &amp; Y-o-Y'!$AD$56:$BE$56</c:f>
              <c:numCache>
                <c:formatCode>#,##0.00</c:formatCode>
                <c:ptCount val="28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8C-4036-A955-475D360C6639}"/>
            </c:ext>
          </c:extLst>
        </c:ser>
        <c:ser>
          <c:idx val="1"/>
          <c:order val="1"/>
          <c:tx>
            <c:v>Investasi Bangunan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Konsistensi'!$AA$3:$BB$4</c:f>
              <c:multiLvlStrCache>
                <c:ptCount val="28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</c:lvl>
              </c:multiLvlStrCache>
            </c:multiLvlStrRef>
          </c:cat>
          <c:val>
            <c:numRef>
              <c:f>'Pengecekan Konsistensi'!$AA$31:$BB$31</c:f>
              <c:numCache>
                <c:formatCode>0.00</c:formatCode>
                <c:ptCount val="28"/>
                <c:pt idx="0">
                  <c:v>-6.2167543236598597</c:v>
                </c:pt>
                <c:pt idx="1">
                  <c:v>1.4248892980230901</c:v>
                </c:pt>
                <c:pt idx="2">
                  <c:v>4.3586168283682598</c:v>
                </c:pt>
                <c:pt idx="3">
                  <c:v>4.8417053481334804</c:v>
                </c:pt>
                <c:pt idx="4">
                  <c:v>-4.5958076752422103</c:v>
                </c:pt>
                <c:pt idx="5">
                  <c:v>1.6155474386731801</c:v>
                </c:pt>
                <c:pt idx="6">
                  <c:v>4.5686473682811899</c:v>
                </c:pt>
                <c:pt idx="7">
                  <c:v>5.2356425614615096</c:v>
                </c:pt>
                <c:pt idx="8">
                  <c:v>-5.0956100625739804</c:v>
                </c:pt>
                <c:pt idx="9">
                  <c:v>0.49874439249770702</c:v>
                </c:pt>
                <c:pt idx="10">
                  <c:v>5.2138274149306101</c:v>
                </c:pt>
                <c:pt idx="11">
                  <c:v>4.6502336605061396</c:v>
                </c:pt>
                <c:pt idx="12">
                  <c:v>-4.6735966888462901</c:v>
                </c:pt>
                <c:pt idx="13">
                  <c:v>0.47236968915555999</c:v>
                </c:pt>
                <c:pt idx="14">
                  <c:v>4.7881914759947604</c:v>
                </c:pt>
                <c:pt idx="15">
                  <c:v>5.1443540806947299</c:v>
                </c:pt>
                <c:pt idx="16">
                  <c:v>-7.1684378015854699</c:v>
                </c:pt>
                <c:pt idx="17">
                  <c:v>-7.36980520026402</c:v>
                </c:pt>
                <c:pt idx="18">
                  <c:v>4.4089673844753801</c:v>
                </c:pt>
                <c:pt idx="19">
                  <c:v>3.9928738108409401</c:v>
                </c:pt>
                <c:pt idx="20">
                  <c:v>-1.3083720262195999</c:v>
                </c:pt>
                <c:pt idx="21">
                  <c:v>-2.6104460074506601</c:v>
                </c:pt>
                <c:pt idx="22">
                  <c:v>3.4084981684493698</c:v>
                </c:pt>
                <c:pt idx="23">
                  <c:v>4.4556903932034304</c:v>
                </c:pt>
                <c:pt idx="24">
                  <c:v>-3.2476026279005099</c:v>
                </c:pt>
                <c:pt idx="25">
                  <c:v>0.48979131752340199</c:v>
                </c:pt>
                <c:pt idx="26">
                  <c:v>4.4522327719397099</c:v>
                </c:pt>
                <c:pt idx="27">
                  <c:v>4.7510967574376304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8C-4036-A955-475D360C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44450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24605562516065"/>
          <c:y val="0.11695842712977453"/>
          <c:w val="0.66352647653460661"/>
          <c:h val="0.693564358186132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Y-o-Y'!$AD$33:$BI$33</c:f>
              <c:numCache>
                <c:formatCode>#,##0.00</c:formatCode>
                <c:ptCount val="32"/>
                <c:pt idx="0">
                  <c:v>6.7604169185751255</c:v>
                </c:pt>
                <c:pt idx="1">
                  <c:v>5.1175842485079537</c:v>
                </c:pt>
                <c:pt idx="2">
                  <c:v>4.9527497266928782</c:v>
                </c:pt>
                <c:pt idx="3">
                  <c:v>4.2074235613171798</c:v>
                </c:pt>
                <c:pt idx="4">
                  <c:v>5.9623299695332532</c:v>
                </c:pt>
                <c:pt idx="5">
                  <c:v>6.9511893726004832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5.7316198246448291</c:v>
                </c:pt>
                <c:pt idx="10">
                  <c:v>5.7873221628187226</c:v>
                </c:pt>
                <c:pt idx="11">
                  <c:v>5.5816106034567126</c:v>
                </c:pt>
                <c:pt idx="12">
                  <c:v>5.9056210992246214</c:v>
                </c:pt>
                <c:pt idx="13">
                  <c:v>5.6899651298252252</c:v>
                </c:pt>
                <c:pt idx="14">
                  <c:v>5.648737256714818</c:v>
                </c:pt>
                <c:pt idx="15">
                  <c:v>5.7888185167337891</c:v>
                </c:pt>
                <c:pt idx="16">
                  <c:v>2.8988079703304894</c:v>
                </c:pt>
                <c:pt idx="17">
                  <c:v>-5.3926336904483776</c:v>
                </c:pt>
                <c:pt idx="18">
                  <c:v>-4.5205832845172438</c:v>
                </c:pt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3.9124708611258572</c:v>
                </c:pt>
                <c:pt idx="24">
                  <c:v>1.6513341736919489</c:v>
                </c:pt>
                <c:pt idx="25">
                  <c:v>3.6089056916888955</c:v>
                </c:pt>
                <c:pt idx="26">
                  <c:v>5.400251753157689</c:v>
                </c:pt>
                <c:pt idx="27">
                  <c:v>4.7604414595290319</c:v>
                </c:pt>
                <c:pt idx="28">
                  <c:v>5.1993392821579523</c:v>
                </c:pt>
                <c:pt idx="29">
                  <c:v>5.6605655471187371</c:v>
                </c:pt>
                <c:pt idx="30">
                  <c:v>7.4150516773934401</c:v>
                </c:pt>
                <c:pt idx="31">
                  <c:v>7.888355465060906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12-4E15-ABF1-C2C9904E4D36}"/>
            </c:ext>
          </c:extLst>
        </c:ser>
        <c:ser>
          <c:idx val="1"/>
          <c:order val="1"/>
          <c:tx>
            <c:v>Investasi Bangunan</c:v>
          </c:tx>
          <c:spPr>
            <a:ln w="38100" cap="rnd" cmpd="sng" algn="ctr">
              <a:solidFill>
                <a:srgbClr val="737577"/>
              </a:solidFill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Konsistensi'!$BI$6:$CN$6</c:f>
              <c:numCache>
                <c:formatCode>0.00</c:formatCode>
                <c:ptCount val="32"/>
                <c:pt idx="0">
                  <c:v>6.7823324973131198</c:v>
                </c:pt>
                <c:pt idx="1">
                  <c:v>5.06849518893757</c:v>
                </c:pt>
                <c:pt idx="2">
                  <c:v>4.9563226831733402</c:v>
                </c:pt>
                <c:pt idx="3">
                  <c:v>4.0715905554998804</c:v>
                </c:pt>
                <c:pt idx="4">
                  <c:v>5.8703606310059202</c:v>
                </c:pt>
                <c:pt idx="5">
                  <c:v>6.0693753526148404</c:v>
                </c:pt>
                <c:pt idx="6">
                  <c:v>6.2828489387028501</c:v>
                </c:pt>
                <c:pt idx="7">
                  <c:v>6.6822011735453604</c:v>
                </c:pt>
                <c:pt idx="8">
                  <c:v>6.1233156829492597</c:v>
                </c:pt>
                <c:pt idx="9">
                  <c:v>4.9569701264635402</c:v>
                </c:pt>
                <c:pt idx="10">
                  <c:v>5.6045460929373601</c:v>
                </c:pt>
                <c:pt idx="11">
                  <c:v>5.0170850411549202</c:v>
                </c:pt>
                <c:pt idx="12">
                  <c:v>5.4840667517637298</c:v>
                </c:pt>
                <c:pt idx="13">
                  <c:v>5.4563837097046699</c:v>
                </c:pt>
                <c:pt idx="14">
                  <c:v>5.0297665244934198</c:v>
                </c:pt>
                <c:pt idx="15">
                  <c:v>5.5256789611130399</c:v>
                </c:pt>
                <c:pt idx="16">
                  <c:v>2.7639068478553201</c:v>
                </c:pt>
                <c:pt idx="17">
                  <c:v>-5.25712950586259</c:v>
                </c:pt>
                <c:pt idx="18">
                  <c:v>-5.5999999999994001</c:v>
                </c:pt>
                <c:pt idx="19">
                  <c:v>-6.6338143062889596</c:v>
                </c:pt>
                <c:pt idx="20">
                  <c:v>-0.73999999999999599</c:v>
                </c:pt>
                <c:pt idx="21">
                  <c:v>4.3600000000000003</c:v>
                </c:pt>
                <c:pt idx="22">
                  <c:v>3.36</c:v>
                </c:pt>
                <c:pt idx="23">
                  <c:v>3.82</c:v>
                </c:pt>
                <c:pt idx="24">
                  <c:v>1.78</c:v>
                </c:pt>
                <c:pt idx="25">
                  <c:v>5.0199999999999996</c:v>
                </c:pt>
                <c:pt idx="26">
                  <c:v>6.0799999999999903</c:v>
                </c:pt>
                <c:pt idx="27">
                  <c:v>6.38</c:v>
                </c:pt>
                <c:pt idx="28">
                  <c:v>5.50999999999999</c:v>
                </c:pt>
                <c:pt idx="29">
                  <c:v>6.8</c:v>
                </c:pt>
                <c:pt idx="30">
                  <c:v>8.0899999999999892</c:v>
                </c:pt>
                <c:pt idx="31">
                  <c:v>9.3699999999999903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12-4E15-ABF1-C2C9904E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44450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3458328558674E-2"/>
          <c:y val="0.21313330984180609"/>
          <c:w val="0.75275948511328639"/>
          <c:h val="0.48618728963230867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Konsistensi'!$AA$10:$BF$10</c:f>
              <c:numCache>
                <c:formatCode>0.00</c:formatCode>
                <c:ptCount val="32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  <c:pt idx="28">
                  <c:v>-3.8284549645407973</c:v>
                </c:pt>
                <c:pt idx="29">
                  <c:v>-0.19455867743802702</c:v>
                </c:pt>
                <c:pt idx="30">
                  <c:v>8.7234452554569799</c:v>
                </c:pt>
                <c:pt idx="31">
                  <c:v>3.3833390195221136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65-47B0-804F-DA04F15BF073}"/>
            </c:ext>
          </c:extLst>
        </c:ser>
        <c:ser>
          <c:idx val="1"/>
          <c:order val="1"/>
          <c:tx>
            <c:v>Investasi Bangunan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Konsistensi'!$AA$31:$BF$31</c:f>
              <c:numCache>
                <c:formatCode>0.00</c:formatCode>
                <c:ptCount val="32"/>
                <c:pt idx="0">
                  <c:v>-6.2167543236598597</c:v>
                </c:pt>
                <c:pt idx="1">
                  <c:v>1.4248892980230901</c:v>
                </c:pt>
                <c:pt idx="2">
                  <c:v>4.3586168283682598</c:v>
                </c:pt>
                <c:pt idx="3">
                  <c:v>4.8417053481334804</c:v>
                </c:pt>
                <c:pt idx="4">
                  <c:v>-4.5958076752422103</c:v>
                </c:pt>
                <c:pt idx="5">
                  <c:v>1.6155474386731801</c:v>
                </c:pt>
                <c:pt idx="6">
                  <c:v>4.5686473682811899</c:v>
                </c:pt>
                <c:pt idx="7">
                  <c:v>5.2356425614615096</c:v>
                </c:pt>
                <c:pt idx="8">
                  <c:v>-5.0956100625739804</c:v>
                </c:pt>
                <c:pt idx="9">
                  <c:v>0.49874439249770702</c:v>
                </c:pt>
                <c:pt idx="10">
                  <c:v>5.2138274149306101</c:v>
                </c:pt>
                <c:pt idx="11">
                  <c:v>4.6502336605061396</c:v>
                </c:pt>
                <c:pt idx="12">
                  <c:v>-4.6735966888462901</c:v>
                </c:pt>
                <c:pt idx="13">
                  <c:v>0.47236968915555999</c:v>
                </c:pt>
                <c:pt idx="14">
                  <c:v>4.7881914759947604</c:v>
                </c:pt>
                <c:pt idx="15">
                  <c:v>5.1443540806947299</c:v>
                </c:pt>
                <c:pt idx="16">
                  <c:v>-7.1684378015854699</c:v>
                </c:pt>
                <c:pt idx="17">
                  <c:v>-7.36980520026402</c:v>
                </c:pt>
                <c:pt idx="18">
                  <c:v>4.4089673844753801</c:v>
                </c:pt>
                <c:pt idx="19">
                  <c:v>3.9928738108409401</c:v>
                </c:pt>
                <c:pt idx="20">
                  <c:v>-1.3083720262195999</c:v>
                </c:pt>
                <c:pt idx="21">
                  <c:v>-2.6104460074506601</c:v>
                </c:pt>
                <c:pt idx="22">
                  <c:v>3.4084981684493698</c:v>
                </c:pt>
                <c:pt idx="23">
                  <c:v>4.4556903932034304</c:v>
                </c:pt>
                <c:pt idx="24">
                  <c:v>-3.2476026279005099</c:v>
                </c:pt>
                <c:pt idx="25">
                  <c:v>0.48979131752340199</c:v>
                </c:pt>
                <c:pt idx="26">
                  <c:v>4.4522327719397099</c:v>
                </c:pt>
                <c:pt idx="27">
                  <c:v>4.7510967574376304</c:v>
                </c:pt>
                <c:pt idx="28">
                  <c:v>-4.0388658889808804</c:v>
                </c:pt>
                <c:pt idx="29">
                  <c:v>1.71841259322813</c:v>
                </c:pt>
                <c:pt idx="30">
                  <c:v>5.7138749093535699</c:v>
                </c:pt>
                <c:pt idx="31">
                  <c:v>5.9915575202234397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665-47B0-804F-DA04F15B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040184277320537E-2"/>
          <c:y val="0.15988354692133974"/>
          <c:w val="0.71109995952800886"/>
          <c:h val="0.6404425384427017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Y-o-Y'!$AD$28:$BI$28</c:f>
              <c:numCache>
                <c:formatCode>#,##0.00</c:formatCode>
                <c:ptCount val="32"/>
                <c:pt idx="0">
                  <c:v>1.4810521110402413</c:v>
                </c:pt>
                <c:pt idx="1">
                  <c:v>3.5250712609850043</c:v>
                </c:pt>
                <c:pt idx="2">
                  <c:v>3.2180406123090357</c:v>
                </c:pt>
                <c:pt idx="3">
                  <c:v>5.5031129951512927</c:v>
                </c:pt>
                <c:pt idx="4">
                  <c:v>7.1394264045203091</c:v>
                </c:pt>
                <c:pt idx="5">
                  <c:v>3.3513029945811526</c:v>
                </c:pt>
                <c:pt idx="6">
                  <c:v>2.8623887373417056</c:v>
                </c:pt>
                <c:pt idx="7">
                  <c:v>2.4666476696752109</c:v>
                </c:pt>
                <c:pt idx="8">
                  <c:v>3.3414803409801546</c:v>
                </c:pt>
                <c:pt idx="9">
                  <c:v>4.6976680720508801</c:v>
                </c:pt>
                <c:pt idx="10">
                  <c:v>3.6215227689013076</c:v>
                </c:pt>
                <c:pt idx="11">
                  <c:v>3.8355836271334209</c:v>
                </c:pt>
                <c:pt idx="12">
                  <c:v>1.794500942903875</c:v>
                </c:pt>
                <c:pt idx="13">
                  <c:v>5.2849070117597075</c:v>
                </c:pt>
                <c:pt idx="14">
                  <c:v>3.0713579412464105</c:v>
                </c:pt>
                <c:pt idx="15">
                  <c:v>4.2491465584431936</c:v>
                </c:pt>
                <c:pt idx="16">
                  <c:v>2.0811486700044114E-2</c:v>
                </c:pt>
                <c:pt idx="17">
                  <c:v>2.1968832521495605</c:v>
                </c:pt>
                <c:pt idx="18">
                  <c:v>2.1740843467978102</c:v>
                </c:pt>
                <c:pt idx="19">
                  <c:v>2.630693894893732</c:v>
                </c:pt>
                <c:pt idx="20">
                  <c:v>3.4412742042115347</c:v>
                </c:pt>
                <c:pt idx="21">
                  <c:v>0.52574877713919532</c:v>
                </c:pt>
                <c:pt idx="22">
                  <c:v>1.4295980977077234</c:v>
                </c:pt>
                <c:pt idx="23">
                  <c:v>2.2808987092091444</c:v>
                </c:pt>
                <c:pt idx="24">
                  <c:v>2.0500000000000016</c:v>
                </c:pt>
                <c:pt idx="25">
                  <c:v>2.109999999999987</c:v>
                </c:pt>
                <c:pt idx="26">
                  <c:v>5.3955714854141128</c:v>
                </c:pt>
                <c:pt idx="27">
                  <c:v>7.3898421137930823</c:v>
                </c:pt>
                <c:pt idx="28">
                  <c:v>4.5960737988295666</c:v>
                </c:pt>
                <c:pt idx="29">
                  <c:v>5.754048622654051</c:v>
                </c:pt>
                <c:pt idx="30">
                  <c:v>5.2064086740520477</c:v>
                </c:pt>
                <c:pt idx="31">
                  <c:v>4.6320656050915758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54-4881-9256-9A5A90DF5414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Y-o-Y'!$AD$99:$BI$99</c:f>
              <c:numCache>
                <c:formatCode>#,##0.00</c:formatCode>
                <c:ptCount val="32"/>
                <c:pt idx="19">
                  <c:v>2.59071560127455</c:v>
                </c:pt>
                <c:pt idx="20">
                  <c:v>3.3760509746140781</c:v>
                </c:pt>
                <c:pt idx="21">
                  <c:v>0.38443149814359923</c:v>
                </c:pt>
                <c:pt idx="22">
                  <c:v>1.3051355654130135</c:v>
                </c:pt>
                <c:pt idx="23">
                  <c:v>0.21998473669811841</c:v>
                </c:pt>
                <c:pt idx="24">
                  <c:v>2.0899882641220571</c:v>
                </c:pt>
                <c:pt idx="25">
                  <c:v>4.1427871223804029</c:v>
                </c:pt>
                <c:pt idx="26">
                  <c:v>3.995571485414124</c:v>
                </c:pt>
                <c:pt idx="27">
                  <c:v>6.5898421137930683</c:v>
                </c:pt>
                <c:pt idx="28">
                  <c:v>4.4960737988295394</c:v>
                </c:pt>
                <c:pt idx="29">
                  <c:v>5.5040486226540351</c:v>
                </c:pt>
                <c:pt idx="30">
                  <c:v>5.106408674052048</c:v>
                </c:pt>
                <c:pt idx="31">
                  <c:v>4.4320656050915748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854-4881-9256-9A5A90DF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79180131543305E-2"/>
          <c:y val="0.12226216568998774"/>
          <c:w val="0.69897468020143438"/>
          <c:h val="0.6628267660245870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Y-o-Y'!$AD$30:$BI$30</c:f>
              <c:numCache>
                <c:formatCode>#,##0.00</c:formatCode>
                <c:ptCount val="32"/>
                <c:pt idx="0">
                  <c:v>4.6751183343815192</c:v>
                </c:pt>
                <c:pt idx="1">
                  <c:v>4.6232679727782298</c:v>
                </c:pt>
                <c:pt idx="2">
                  <c:v>4.4726981772365884</c:v>
                </c:pt>
                <c:pt idx="3">
                  <c:v>3.2807511179432716</c:v>
                </c:pt>
                <c:pt idx="4">
                  <c:v>4.2784977314675263</c:v>
                </c:pt>
                <c:pt idx="5">
                  <c:v>3.5013122728597392</c:v>
                </c:pt>
                <c:pt idx="6">
                  <c:v>4.8773091242265183</c:v>
                </c:pt>
                <c:pt idx="7">
                  <c:v>4.5106067051076035</c:v>
                </c:pt>
                <c:pt idx="8">
                  <c:v>4.6082017974532405</c:v>
                </c:pt>
                <c:pt idx="9">
                  <c:v>3.890400453729661</c:v>
                </c:pt>
                <c:pt idx="10">
                  <c:v>4.3572887268670515</c:v>
                </c:pt>
                <c:pt idx="11">
                  <c:v>4.2476255260775222</c:v>
                </c:pt>
                <c:pt idx="12">
                  <c:v>3.8526364140310458</c:v>
                </c:pt>
                <c:pt idx="13">
                  <c:v>3.5244224234346442</c:v>
                </c:pt>
                <c:pt idx="14">
                  <c:v>4.1417527421544182</c:v>
                </c:pt>
                <c:pt idx="15">
                  <c:v>3.6663753516792568</c:v>
                </c:pt>
                <c:pt idx="16">
                  <c:v>2.0645142700724666</c:v>
                </c:pt>
                <c:pt idx="17">
                  <c:v>-6.1822262897118589</c:v>
                </c:pt>
                <c:pt idx="18">
                  <c:v>-4.338852154879234</c:v>
                </c:pt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4.9238733378203552</c:v>
                </c:pt>
                <c:pt idx="24">
                  <c:v>4.3200000000000012</c:v>
                </c:pt>
                <c:pt idx="25">
                  <c:v>4.4899999999999958</c:v>
                </c:pt>
                <c:pt idx="26">
                  <c:v>5.9218463139808479</c:v>
                </c:pt>
                <c:pt idx="27">
                  <c:v>3.3258492290715722</c:v>
                </c:pt>
                <c:pt idx="28">
                  <c:v>4.9070390579458731</c:v>
                </c:pt>
                <c:pt idx="29">
                  <c:v>5.4679873661029301</c:v>
                </c:pt>
                <c:pt idx="30">
                  <c:v>5.9663999719824705</c:v>
                </c:pt>
                <c:pt idx="31">
                  <c:v>5.2063303592364925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99-49A2-9107-D95BC5B98A19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Y-o-Y'!$AD$101:$BI$101</c:f>
              <c:numCache>
                <c:formatCode>#,##0.00</c:formatCode>
                <c:ptCount val="32"/>
                <c:pt idx="19">
                  <c:v>-3.1374891612758677</c:v>
                </c:pt>
                <c:pt idx="20">
                  <c:v>-1.3841150979617187</c:v>
                </c:pt>
                <c:pt idx="21">
                  <c:v>6.5806484967229402</c:v>
                </c:pt>
                <c:pt idx="22">
                  <c:v>3.6789470984919888</c:v>
                </c:pt>
                <c:pt idx="23">
                  <c:v>4.5200053786658181</c:v>
                </c:pt>
                <c:pt idx="24">
                  <c:v>4.0699936930529654</c:v>
                </c:pt>
                <c:pt idx="25">
                  <c:v>4.4768887460820359</c:v>
                </c:pt>
                <c:pt idx="26">
                  <c:v>5.8659564509983539</c:v>
                </c:pt>
                <c:pt idx="27">
                  <c:v>3.2953578649692195</c:v>
                </c:pt>
                <c:pt idx="28">
                  <c:v>4.6713957586542056</c:v>
                </c:pt>
                <c:pt idx="29">
                  <c:v>5.3520171558012608</c:v>
                </c:pt>
                <c:pt idx="30">
                  <c:v>5.9565710977889301</c:v>
                </c:pt>
                <c:pt idx="31">
                  <c:v>5.1306548699349541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99-49A2-9107-D95BC5B98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926348493357075E-2"/>
          <c:y val="0.10791698214762702"/>
          <c:w val="0.75119718705388927"/>
          <c:h val="0.7419021644169611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Y-o-Y'!$AD$63:$BI$63</c:f>
              <c:numCache>
                <c:formatCode>#,##0.00</c:formatCode>
                <c:ptCount val="32"/>
                <c:pt idx="0">
                  <c:v>2.249642102392801</c:v>
                </c:pt>
                <c:pt idx="1">
                  <c:v>1.2385441080687429</c:v>
                </c:pt>
                <c:pt idx="2">
                  <c:v>1.5638139431211471</c:v>
                </c:pt>
                <c:pt idx="3">
                  <c:v>1.6167969315024653</c:v>
                </c:pt>
                <c:pt idx="4">
                  <c:v>2.2488041800319611</c:v>
                </c:pt>
                <c:pt idx="5">
                  <c:v>2.5706632359153576</c:v>
                </c:pt>
                <c:pt idx="6">
                  <c:v>2.6204327294341092</c:v>
                </c:pt>
                <c:pt idx="7">
                  <c:v>1.508669834812524</c:v>
                </c:pt>
                <c:pt idx="8">
                  <c:v>1.1187290519108251</c:v>
                </c:pt>
                <c:pt idx="9">
                  <c:v>3.3721519212312812</c:v>
                </c:pt>
                <c:pt idx="10">
                  <c:v>2.41474983183147</c:v>
                </c:pt>
                <c:pt idx="11">
                  <c:v>1.7605966303145779</c:v>
                </c:pt>
                <c:pt idx="12">
                  <c:v>2.4405433327903028</c:v>
                </c:pt>
                <c:pt idx="13">
                  <c:v>2.9776475135274354</c:v>
                </c:pt>
                <c:pt idx="14">
                  <c:v>2.6761279224333414</c:v>
                </c:pt>
                <c:pt idx="15">
                  <c:v>2.0055211803902928</c:v>
                </c:pt>
                <c:pt idx="16">
                  <c:v>-2.2822630015080758</c:v>
                </c:pt>
                <c:pt idx="17">
                  <c:v>-14.107946427889273</c:v>
                </c:pt>
                <c:pt idx="18">
                  <c:v>7.9154000618199518</c:v>
                </c:pt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0.5603819140042593</c:v>
                </c:pt>
                <c:pt idx="22">
                  <c:v>-2.419576685329631</c:v>
                </c:pt>
                <c:pt idx="23">
                  <c:v>4.1892782667457125</c:v>
                </c:pt>
                <c:pt idx="24">
                  <c:v>9.1420337344219558</c:v>
                </c:pt>
                <c:pt idx="25">
                  <c:v>-1.3142780216324508</c:v>
                </c:pt>
                <c:pt idx="26">
                  <c:v>-2.7355751345684367</c:v>
                </c:pt>
                <c:pt idx="27">
                  <c:v>0.59129936649027792</c:v>
                </c:pt>
                <c:pt idx="28">
                  <c:v>8.3715933654038199</c:v>
                </c:pt>
                <c:pt idx="29">
                  <c:v>3.1530881243452353</c:v>
                </c:pt>
                <c:pt idx="30">
                  <c:v>-0.51681568491555907</c:v>
                </c:pt>
                <c:pt idx="31">
                  <c:v>-0.59149202307274806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51-4ABF-B43A-0E1B87D45039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Y-o-Y'!$AD$135:$BI$135</c:f>
              <c:numCache>
                <c:formatCode>#,##0.00</c:formatCode>
                <c:ptCount val="32"/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0.56038191400424453</c:v>
                </c:pt>
                <c:pt idx="22">
                  <c:v>-2.4195766853296168</c:v>
                </c:pt>
                <c:pt idx="23">
                  <c:v>8.7437347384655038</c:v>
                </c:pt>
                <c:pt idx="24">
                  <c:v>4.2897524359816304</c:v>
                </c:pt>
                <c:pt idx="25">
                  <c:v>-1.1386053829600851</c:v>
                </c:pt>
                <c:pt idx="26">
                  <c:v>-2.735863969449682</c:v>
                </c:pt>
                <c:pt idx="27">
                  <c:v>4.9850327174076652</c:v>
                </c:pt>
                <c:pt idx="28">
                  <c:v>3.552865358539349</c:v>
                </c:pt>
                <c:pt idx="29">
                  <c:v>3.1518524137845292</c:v>
                </c:pt>
                <c:pt idx="30">
                  <c:v>-0.51100856469739775</c:v>
                </c:pt>
                <c:pt idx="31">
                  <c:v>3.7472587488821847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51-4ABF-B43A-0E1B87D45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17087869344368E-2"/>
          <c:y val="0.11567218983983907"/>
          <c:w val="0.73913321165886292"/>
          <c:h val="0.6984382341317982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Y-o-Y'!$AD$29:$BI$29</c:f>
              <c:numCache>
                <c:formatCode>#,##0.00</c:formatCode>
                <c:ptCount val="32"/>
                <c:pt idx="0">
                  <c:v>1.2172823708530249</c:v>
                </c:pt>
                <c:pt idx="1">
                  <c:v>1.043697453191893</c:v>
                </c:pt>
                <c:pt idx="2">
                  <c:v>0.16954592064373919</c:v>
                </c:pt>
                <c:pt idx="3">
                  <c:v>1.3523469342353431</c:v>
                </c:pt>
                <c:pt idx="4">
                  <c:v>-1.2994506055592998</c:v>
                </c:pt>
                <c:pt idx="5">
                  <c:v>2.1136109082565282</c:v>
                </c:pt>
                <c:pt idx="6">
                  <c:v>1.8341335233784752</c:v>
                </c:pt>
                <c:pt idx="7">
                  <c:v>3.828481966063315E-2</c:v>
                </c:pt>
                <c:pt idx="8">
                  <c:v>1.0557817357881476</c:v>
                </c:pt>
                <c:pt idx="9">
                  <c:v>2.6464027514708475</c:v>
                </c:pt>
                <c:pt idx="10">
                  <c:v>2.6730770312945138</c:v>
                </c:pt>
                <c:pt idx="11">
                  <c:v>2.2462547537927042</c:v>
                </c:pt>
                <c:pt idx="12">
                  <c:v>2.324826629822998</c:v>
                </c:pt>
                <c:pt idx="13">
                  <c:v>-0.70691864637873836</c:v>
                </c:pt>
                <c:pt idx="14">
                  <c:v>2.3358211223401262</c:v>
                </c:pt>
                <c:pt idx="15">
                  <c:v>0.94127475581052966</c:v>
                </c:pt>
                <c:pt idx="16">
                  <c:v>0.44774760442524719</c:v>
                </c:pt>
                <c:pt idx="17">
                  <c:v>-2.720003302037806</c:v>
                </c:pt>
                <c:pt idx="18">
                  <c:v>-4.28135390380075</c:v>
                </c:pt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5.1507648332819578</c:v>
                </c:pt>
                <c:pt idx="24">
                  <c:v>4.7199999999999909</c:v>
                </c:pt>
                <c:pt idx="25">
                  <c:v>2.4899999999999936</c:v>
                </c:pt>
                <c:pt idx="26">
                  <c:v>1.7301438152549982</c:v>
                </c:pt>
                <c:pt idx="27">
                  <c:v>2.4779252967485523</c:v>
                </c:pt>
                <c:pt idx="28">
                  <c:v>2.1870256333354194</c:v>
                </c:pt>
                <c:pt idx="29">
                  <c:v>2.3924172677844284</c:v>
                </c:pt>
                <c:pt idx="30">
                  <c:v>2.4829849240962401</c:v>
                </c:pt>
                <c:pt idx="31">
                  <c:v>2.4173257197416707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194-47CF-8AE0-F243BD921E4B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Y-o-Y'!$AD$100:$BI$100</c:f>
              <c:numCache>
                <c:formatCode>#,##0.00</c:formatCode>
                <c:ptCount val="32"/>
                <c:pt idx="19">
                  <c:v>-1.2008604625752641</c:v>
                </c:pt>
                <c:pt idx="20">
                  <c:v>-2.0212227643183378</c:v>
                </c:pt>
                <c:pt idx="21">
                  <c:v>5.2232855483373593</c:v>
                </c:pt>
                <c:pt idx="22">
                  <c:v>7.7799576692986445</c:v>
                </c:pt>
                <c:pt idx="23">
                  <c:v>6.3399995196022312</c:v>
                </c:pt>
                <c:pt idx="24">
                  <c:v>5.8800027042675218</c:v>
                </c:pt>
                <c:pt idx="25">
                  <c:v>3.6893901879510893</c:v>
                </c:pt>
                <c:pt idx="26">
                  <c:v>1.9209976501947583</c:v>
                </c:pt>
                <c:pt idx="27">
                  <c:v>1.39272738053277</c:v>
                </c:pt>
                <c:pt idx="28">
                  <c:v>1.9165255197471258</c:v>
                </c:pt>
                <c:pt idx="29">
                  <c:v>2.4936604465454719</c:v>
                </c:pt>
                <c:pt idx="30">
                  <c:v>2.8031540982300833</c:v>
                </c:pt>
                <c:pt idx="31">
                  <c:v>2.8441940282228968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94-47CF-8AE0-F243BD92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257731202050339E-2"/>
          <c:y val="0.10536639856297277"/>
          <c:w val="0.70268098635240994"/>
          <c:h val="0.6156049925491227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Y-o-Y'!$AD$121:$BJ$122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Y-o-Y'!$AD$39:$BI$39</c:f>
              <c:numCache>
                <c:formatCode>#,##0.00</c:formatCode>
                <c:ptCount val="32"/>
                <c:pt idx="0">
                  <c:v>5.2533592728413039</c:v>
                </c:pt>
                <c:pt idx="1">
                  <c:v>5.1450577354336033</c:v>
                </c:pt>
                <c:pt idx="2">
                  <c:v>4.3558230170670491</c:v>
                </c:pt>
                <c:pt idx="3">
                  <c:v>4.0280155825967832</c:v>
                </c:pt>
                <c:pt idx="4">
                  <c:v>3.6320747212632538</c:v>
                </c:pt>
                <c:pt idx="5">
                  <c:v>3.6859421977571847</c:v>
                </c:pt>
                <c:pt idx="6">
                  <c:v>3.5241876144355566</c:v>
                </c:pt>
                <c:pt idx="7">
                  <c:v>3.5672950615969041</c:v>
                </c:pt>
                <c:pt idx="8">
                  <c:v>3.081212946732597</c:v>
                </c:pt>
                <c:pt idx="9">
                  <c:v>2.9560474780071657</c:v>
                </c:pt>
                <c:pt idx="10">
                  <c:v>3.7164833287877745</c:v>
                </c:pt>
                <c:pt idx="11">
                  <c:v>4.1601820936658003</c:v>
                </c:pt>
                <c:pt idx="12">
                  <c:v>5.4129761959562188</c:v>
                </c:pt>
                <c:pt idx="13">
                  <c:v>5.7306747890026353</c:v>
                </c:pt>
                <c:pt idx="14">
                  <c:v>5.9953809151312916</c:v>
                </c:pt>
                <c:pt idx="15">
                  <c:v>5.8838784416199958</c:v>
                </c:pt>
                <c:pt idx="16">
                  <c:v>3.8101965720303959</c:v>
                </c:pt>
                <c:pt idx="17">
                  <c:v>2.309579316200062</c:v>
                </c:pt>
                <c:pt idx="18">
                  <c:v>1.9638995321423394</c:v>
                </c:pt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3.4238983509056542</c:v>
                </c:pt>
                <c:pt idx="23">
                  <c:v>3.9376208749040638</c:v>
                </c:pt>
                <c:pt idx="24">
                  <c:v>1.0731146222870909</c:v>
                </c:pt>
                <c:pt idx="25">
                  <c:v>1.5609037813995774</c:v>
                </c:pt>
                <c:pt idx="26">
                  <c:v>3.1923276445248976</c:v>
                </c:pt>
                <c:pt idx="27">
                  <c:v>4.2730559539925883</c:v>
                </c:pt>
                <c:pt idx="28">
                  <c:v>2.7850666731137355</c:v>
                </c:pt>
                <c:pt idx="29">
                  <c:v>4.0010599183002036</c:v>
                </c:pt>
                <c:pt idx="30">
                  <c:v>4.9250681138808341</c:v>
                </c:pt>
                <c:pt idx="31">
                  <c:v>4.3723914919155016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AC-455B-A25E-F27609EF9FC4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Y-o-Y'!$AD$121:$BJ$122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Y-o-Y'!$AD$110:$BI$110</c:f>
              <c:numCache>
                <c:formatCode>#,##0.00</c:formatCode>
                <c:ptCount val="32"/>
                <c:pt idx="19">
                  <c:v>1.2487396357966982</c:v>
                </c:pt>
                <c:pt idx="20">
                  <c:v>0.94152755112519337</c:v>
                </c:pt>
                <c:pt idx="21">
                  <c:v>2.8151351190431888</c:v>
                </c:pt>
                <c:pt idx="22">
                  <c:v>3.4238983509056715</c:v>
                </c:pt>
                <c:pt idx="23">
                  <c:v>0.5434105909439676</c:v>
                </c:pt>
                <c:pt idx="24">
                  <c:v>1.9014770717429599</c:v>
                </c:pt>
                <c:pt idx="25">
                  <c:v>2.311379427246389</c:v>
                </c:pt>
                <c:pt idx="26">
                  <c:v>3.3159071007541168</c:v>
                </c:pt>
                <c:pt idx="27">
                  <c:v>4.4771472998791886</c:v>
                </c:pt>
                <c:pt idx="28">
                  <c:v>3.2150666731137387</c:v>
                </c:pt>
                <c:pt idx="29">
                  <c:v>4.2410599183001993</c:v>
                </c:pt>
                <c:pt idx="30">
                  <c:v>5.1650681138808263</c:v>
                </c:pt>
                <c:pt idx="31">
                  <c:v>4.6223914919154936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AC-455B-A25E-F27609EF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95519966601074E-2"/>
          <c:y val="0.13633210808499441"/>
          <c:w val="0.68370215528259892"/>
          <c:h val="0.6613269686204854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Y-o-Y'!$AD$38:$BI$38</c:f>
              <c:numCache>
                <c:formatCode>#,##0.00</c:formatCode>
                <c:ptCount val="32"/>
                <c:pt idx="0">
                  <c:v>9.325765835096945</c:v>
                </c:pt>
                <c:pt idx="1">
                  <c:v>13.617430039452053</c:v>
                </c:pt>
                <c:pt idx="2">
                  <c:v>9.0781321318335628</c:v>
                </c:pt>
                <c:pt idx="3">
                  <c:v>4.2078219415242453</c:v>
                </c:pt>
                <c:pt idx="4">
                  <c:v>6.0087100387052512</c:v>
                </c:pt>
                <c:pt idx="5">
                  <c:v>5.9280334692391117</c:v>
                </c:pt>
                <c:pt idx="6">
                  <c:v>6.1367129723615932</c:v>
                </c:pt>
                <c:pt idx="7">
                  <c:v>3.8309483233923078</c:v>
                </c:pt>
                <c:pt idx="8">
                  <c:v>4.2952882585616852</c:v>
                </c:pt>
                <c:pt idx="9">
                  <c:v>3.0906621713042592</c:v>
                </c:pt>
                <c:pt idx="10">
                  <c:v>3.1097396742121632</c:v>
                </c:pt>
                <c:pt idx="11">
                  <c:v>6.2317025952018126</c:v>
                </c:pt>
                <c:pt idx="12">
                  <c:v>7.2311589190548764</c:v>
                </c:pt>
                <c:pt idx="13">
                  <c:v>4.498078590101497</c:v>
                </c:pt>
                <c:pt idx="14">
                  <c:v>6.1617555476053996</c:v>
                </c:pt>
                <c:pt idx="15">
                  <c:v>8.5102797598028683</c:v>
                </c:pt>
                <c:pt idx="16">
                  <c:v>10.626980876382317</c:v>
                </c:pt>
                <c:pt idx="17">
                  <c:v>1.058899166634788</c:v>
                </c:pt>
                <c:pt idx="18">
                  <c:v>-0.94669987857565197</c:v>
                </c:pt>
                <c:pt idx="19">
                  <c:v>2.3721135969247711</c:v>
                </c:pt>
                <c:pt idx="20">
                  <c:v>-2.9729499160560406</c:v>
                </c:pt>
                <c:pt idx="21">
                  <c:v>8.3296168978243372</c:v>
                </c:pt>
                <c:pt idx="22">
                  <c:v>4.2894802923676156</c:v>
                </c:pt>
                <c:pt idx="23">
                  <c:v>-2.592506106280819</c:v>
                </c:pt>
                <c:pt idx="24">
                  <c:v>3.0665179063031682</c:v>
                </c:pt>
                <c:pt idx="25">
                  <c:v>1.3244530739261213</c:v>
                </c:pt>
                <c:pt idx="26">
                  <c:v>5.4371784183663756</c:v>
                </c:pt>
                <c:pt idx="27">
                  <c:v>7.8011342459329436</c:v>
                </c:pt>
                <c:pt idx="28">
                  <c:v>4.2774813604973314</c:v>
                </c:pt>
                <c:pt idx="29">
                  <c:v>7.2826415024504181</c:v>
                </c:pt>
                <c:pt idx="30">
                  <c:v>7.848516200005184</c:v>
                </c:pt>
                <c:pt idx="31">
                  <c:v>7.9189741958208577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07-4E60-8C8D-0BCD59B48D0F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Y-o-Y'!$AD$109:$BI$109</c:f>
              <c:numCache>
                <c:formatCode>#,##0.00</c:formatCode>
                <c:ptCount val="32"/>
                <c:pt idx="19">
                  <c:v>2.3717646155577636</c:v>
                </c:pt>
                <c:pt idx="20">
                  <c:v>-2.9746015049426178</c:v>
                </c:pt>
                <c:pt idx="21">
                  <c:v>8.346460182710965</c:v>
                </c:pt>
                <c:pt idx="22">
                  <c:v>4.2867879016979149</c:v>
                </c:pt>
                <c:pt idx="23">
                  <c:v>3.4458631404372699</c:v>
                </c:pt>
                <c:pt idx="24">
                  <c:v>8.2913266651926758</c:v>
                </c:pt>
                <c:pt idx="25">
                  <c:v>5.5434568593640856</c:v>
                </c:pt>
                <c:pt idx="26">
                  <c:v>8.8011157389267716</c:v>
                </c:pt>
                <c:pt idx="27">
                  <c:v>3.8730082360433307</c:v>
                </c:pt>
                <c:pt idx="28">
                  <c:v>4.0942983787243818</c:v>
                </c:pt>
                <c:pt idx="29">
                  <c:v>6.7025676707351431</c:v>
                </c:pt>
                <c:pt idx="30">
                  <c:v>9.2780964276911959</c:v>
                </c:pt>
                <c:pt idx="31">
                  <c:v>7.316248712651074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07-4E60-8C8D-0BCD59B4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620607787362387E-2"/>
          <c:y val="0.1741149741933441"/>
          <c:w val="0.66762035495795402"/>
          <c:h val="0.5601669120673823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Y-o-Y'!$AD$37:$BI$37</c:f>
              <c:numCache>
                <c:formatCode>#,##0.00</c:formatCode>
                <c:ptCount val="32"/>
                <c:pt idx="0">
                  <c:v>7.5849624355898229</c:v>
                </c:pt>
                <c:pt idx="1">
                  <c:v>9.3080405839834217</c:v>
                </c:pt>
                <c:pt idx="2">
                  <c:v>8.9321185808517267</c:v>
                </c:pt>
                <c:pt idx="3">
                  <c:v>9.6170165766196991</c:v>
                </c:pt>
                <c:pt idx="4">
                  <c:v>10.483221562392313</c:v>
                </c:pt>
                <c:pt idx="5">
                  <c:v>11.060877822325383</c:v>
                </c:pt>
                <c:pt idx="6">
                  <c:v>8.8180680372604598</c:v>
                </c:pt>
                <c:pt idx="7">
                  <c:v>8.2694910643214286</c:v>
                </c:pt>
                <c:pt idx="8">
                  <c:v>7.760611212455899</c:v>
                </c:pt>
                <c:pt idx="9">
                  <c:v>5.1142292120883868</c:v>
                </c:pt>
                <c:pt idx="10">
                  <c:v>8.1410495122001105</c:v>
                </c:pt>
                <c:pt idx="11">
                  <c:v>7.0874843536971879</c:v>
                </c:pt>
                <c:pt idx="12">
                  <c:v>9.062524231296889</c:v>
                </c:pt>
                <c:pt idx="13">
                  <c:v>9.5960649603882757</c:v>
                </c:pt>
                <c:pt idx="14">
                  <c:v>9.2422567094956474</c:v>
                </c:pt>
                <c:pt idx="15">
                  <c:v>9.7809941984210909</c:v>
                </c:pt>
                <c:pt idx="16">
                  <c:v>9.8208145178604696</c:v>
                </c:pt>
                <c:pt idx="17">
                  <c:v>10.848584638559187</c:v>
                </c:pt>
                <c:pt idx="18">
                  <c:v>10.722684046019825</c:v>
                </c:pt>
                <c:pt idx="19">
                  <c:v>10.993607715599421</c:v>
                </c:pt>
                <c:pt idx="20">
                  <c:v>8.7200317413719262</c:v>
                </c:pt>
                <c:pt idx="21">
                  <c:v>6.8951707395095614</c:v>
                </c:pt>
                <c:pt idx="22">
                  <c:v>5.5358250792672568</c:v>
                </c:pt>
                <c:pt idx="23">
                  <c:v>6.2133998517718076</c:v>
                </c:pt>
                <c:pt idx="24">
                  <c:v>8.4046172775890824</c:v>
                </c:pt>
                <c:pt idx="25">
                  <c:v>9.5915126685936833</c:v>
                </c:pt>
                <c:pt idx="26">
                  <c:v>9.3627301726419248</c:v>
                </c:pt>
                <c:pt idx="27">
                  <c:v>8.7185605153423218</c:v>
                </c:pt>
                <c:pt idx="28">
                  <c:v>7.5456717033821885</c:v>
                </c:pt>
                <c:pt idx="29">
                  <c:v>8.8137927914983631</c:v>
                </c:pt>
                <c:pt idx="30">
                  <c:v>10.732423405692398</c:v>
                </c:pt>
                <c:pt idx="31">
                  <c:v>10.673105864865295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EC-4480-9480-84FCE8BE2A91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Y-o-Y'!$AD$108:$BI$108</c:f>
              <c:numCache>
                <c:formatCode>#,##0.00</c:formatCode>
                <c:ptCount val="32"/>
                <c:pt idx="19">
                  <c:v>10.913918556095751</c:v>
                </c:pt>
                <c:pt idx="20">
                  <c:v>8.7137501289973933</c:v>
                </c:pt>
                <c:pt idx="21">
                  <c:v>6.8702488837860383</c:v>
                </c:pt>
                <c:pt idx="22">
                  <c:v>5.5091676302313983</c:v>
                </c:pt>
                <c:pt idx="23">
                  <c:v>7.1299974484530999</c:v>
                </c:pt>
                <c:pt idx="24">
                  <c:v>8.4200198932462715</c:v>
                </c:pt>
                <c:pt idx="25">
                  <c:v>9.080831250866277</c:v>
                </c:pt>
                <c:pt idx="26">
                  <c:v>9.2526529666509791</c:v>
                </c:pt>
                <c:pt idx="27">
                  <c:v>7.6570344856685235</c:v>
                </c:pt>
                <c:pt idx="28">
                  <c:v>8.6610679110601616</c:v>
                </c:pt>
                <c:pt idx="29">
                  <c:v>9.0411442792157253</c:v>
                </c:pt>
                <c:pt idx="30">
                  <c:v>9.9165513786542849</c:v>
                </c:pt>
                <c:pt idx="31">
                  <c:v>9.825745538451029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EC-4480-9480-84FCE8BE2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523030657558654E-2"/>
          <c:y val="0.16614223960991908"/>
          <c:w val="0.71512110700928033"/>
          <c:h val="0.6104647738508711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Y-o-Y'!$AD$51:$BI$51</c:f>
              <c:numCache>
                <c:formatCode>#,##0.00</c:formatCode>
                <c:ptCount val="32"/>
                <c:pt idx="0">
                  <c:v>13.610006064353644</c:v>
                </c:pt>
                <c:pt idx="1">
                  <c:v>12.536232491998433</c:v>
                </c:pt>
                <c:pt idx="2">
                  <c:v>4.7734378276123994</c:v>
                </c:pt>
                <c:pt idx="3">
                  <c:v>-21.240105580009658</c:v>
                </c:pt>
                <c:pt idx="4">
                  <c:v>15.372054321357592</c:v>
                </c:pt>
                <c:pt idx="5">
                  <c:v>8.5572944756632197</c:v>
                </c:pt>
                <c:pt idx="6">
                  <c:v>4.2777960113055808</c:v>
                </c:pt>
                <c:pt idx="7">
                  <c:v>-21.543117449456474</c:v>
                </c:pt>
                <c:pt idx="8">
                  <c:v>16.357069882726083</c:v>
                </c:pt>
                <c:pt idx="9">
                  <c:v>9.9819312275304597</c:v>
                </c:pt>
                <c:pt idx="10">
                  <c:v>3.2059664045264751</c:v>
                </c:pt>
                <c:pt idx="11">
                  <c:v>-21.381041587567815</c:v>
                </c:pt>
                <c:pt idx="12">
                  <c:v>14.069853957035852</c:v>
                </c:pt>
                <c:pt idx="13">
                  <c:v>13.753074036476248</c:v>
                </c:pt>
                <c:pt idx="14">
                  <c:v>1.03612575509085</c:v>
                </c:pt>
                <c:pt idx="15">
                  <c:v>-20.482668691706554</c:v>
                </c:pt>
                <c:pt idx="16">
                  <c:v>9.4431919647023523</c:v>
                </c:pt>
                <c:pt idx="17">
                  <c:v>16.227907513275021</c:v>
                </c:pt>
                <c:pt idx="18">
                  <c:v>1.0135858008878007</c:v>
                </c:pt>
                <c:pt idx="19">
                  <c:v>-20.127310746033793</c:v>
                </c:pt>
                <c:pt idx="20">
                  <c:v>10.307577588815237</c:v>
                </c:pt>
                <c:pt idx="21">
                  <c:v>12.951986733128937</c:v>
                </c:pt>
                <c:pt idx="22">
                  <c:v>1.9218213724201576</c:v>
                </c:pt>
                <c:pt idx="23">
                  <c:v>-19.456937694386049</c:v>
                </c:pt>
                <c:pt idx="24">
                  <c:v>10.058558684966364</c:v>
                </c:pt>
                <c:pt idx="25">
                  <c:v>13.018396524446782</c:v>
                </c:pt>
                <c:pt idx="26">
                  <c:v>5.201337874650064</c:v>
                </c:pt>
                <c:pt idx="27">
                  <c:v>-17.932920496965071</c:v>
                </c:pt>
                <c:pt idx="28">
                  <c:v>7.1953631723144325</c:v>
                </c:pt>
                <c:pt idx="29">
                  <c:v>14.269614214089991</c:v>
                </c:pt>
                <c:pt idx="30">
                  <c:v>4.6565601000222108</c:v>
                </c:pt>
                <c:pt idx="31">
                  <c:v>-18.380941286729197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A5-499C-9CCC-F44056F7C97E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Y-o-Y'!$AD$123:$BI$123</c:f>
              <c:numCache>
                <c:formatCode>#,##0.00</c:formatCode>
                <c:ptCount val="32"/>
                <c:pt idx="19">
                  <c:v>-20.149313066385751</c:v>
                </c:pt>
                <c:pt idx="20">
                  <c:v>10.269185232771942</c:v>
                </c:pt>
                <c:pt idx="21">
                  <c:v>12.875056099416582</c:v>
                </c:pt>
                <c:pt idx="22">
                  <c:v>1.9296799689358868</c:v>
                </c:pt>
                <c:pt idx="23">
                  <c:v>-21.004650148912184</c:v>
                </c:pt>
                <c:pt idx="24">
                  <c:v>12.326696675157349</c:v>
                </c:pt>
                <c:pt idx="25">
                  <c:v>15.144718288888692</c:v>
                </c:pt>
                <c:pt idx="26">
                  <c:v>1.785592767344456</c:v>
                </c:pt>
                <c:pt idx="27">
                  <c:v>-19.034034352777642</c:v>
                </c:pt>
                <c:pt idx="28">
                  <c:v>10.12023803182918</c:v>
                </c:pt>
                <c:pt idx="29">
                  <c:v>16.255410517909681</c:v>
                </c:pt>
                <c:pt idx="30">
                  <c:v>1.4019675093110984</c:v>
                </c:pt>
                <c:pt idx="31">
                  <c:v>-19.553496852207282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A5-499C-9CCC-F44056F7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88596577164583E-2"/>
          <c:y val="0.14959753004239379"/>
          <c:w val="0.70569606752518743"/>
          <c:h val="0.6263335417128614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Y-o-Y'!$AC$31:$BI$31</c:f>
              <c:numCache>
                <c:formatCode>#,##0.00</c:formatCode>
                <c:ptCount val="33"/>
                <c:pt idx="0">
                  <c:v>0.57147008257256715</c:v>
                </c:pt>
                <c:pt idx="1">
                  <c:v>7.5014303947889687</c:v>
                </c:pt>
                <c:pt idx="2">
                  <c:v>6.2373304225791362</c:v>
                </c:pt>
                <c:pt idx="3">
                  <c:v>4.8771779188043718</c:v>
                </c:pt>
                <c:pt idx="4">
                  <c:v>3.1432836539619071</c:v>
                </c:pt>
                <c:pt idx="5">
                  <c:v>1.6016114372743009</c:v>
                </c:pt>
                <c:pt idx="6">
                  <c:v>-2.5293457261753112</c:v>
                </c:pt>
                <c:pt idx="7">
                  <c:v>4.883821783061042</c:v>
                </c:pt>
                <c:pt idx="8">
                  <c:v>2.267430776832378</c:v>
                </c:pt>
                <c:pt idx="9">
                  <c:v>3.306254684364498</c:v>
                </c:pt>
                <c:pt idx="10">
                  <c:v>7.563948637593862</c:v>
                </c:pt>
                <c:pt idx="11">
                  <c:v>5.5761004393642555</c:v>
                </c:pt>
                <c:pt idx="12">
                  <c:v>5.4603418562803601</c:v>
                </c:pt>
                <c:pt idx="13">
                  <c:v>4.1233212804880512</c:v>
                </c:pt>
                <c:pt idx="14">
                  <c:v>2.2040183132165425</c:v>
                </c:pt>
                <c:pt idx="15">
                  <c:v>3.7454293902559512</c:v>
                </c:pt>
                <c:pt idx="16">
                  <c:v>6.0069549658744954</c:v>
                </c:pt>
                <c:pt idx="17">
                  <c:v>3.8510238179080098</c:v>
                </c:pt>
                <c:pt idx="18">
                  <c:v>-5.4647094755937227</c:v>
                </c:pt>
                <c:pt idx="19">
                  <c:v>-2.4364429203446112</c:v>
                </c:pt>
                <c:pt idx="20">
                  <c:v>-5.0077586910952077</c:v>
                </c:pt>
                <c:pt idx="21">
                  <c:v>1.6809632713132436</c:v>
                </c:pt>
                <c:pt idx="22">
                  <c:v>9.092867156966399</c:v>
                </c:pt>
                <c:pt idx="23">
                  <c:v>3.8536920517827462</c:v>
                </c:pt>
                <c:pt idx="24">
                  <c:v>7.8134179718285717</c:v>
                </c:pt>
                <c:pt idx="25">
                  <c:v>1.1952893764057195</c:v>
                </c:pt>
                <c:pt idx="26">
                  <c:v>3.7554971587339807</c:v>
                </c:pt>
                <c:pt idx="27">
                  <c:v>7.7623642656434333</c:v>
                </c:pt>
                <c:pt idx="28">
                  <c:v>5.3180479197100707</c:v>
                </c:pt>
                <c:pt idx="29">
                  <c:v>3.8001490251057959</c:v>
                </c:pt>
                <c:pt idx="30">
                  <c:v>3.9913867480441976</c:v>
                </c:pt>
                <c:pt idx="31">
                  <c:v>5.0063035355862384</c:v>
                </c:pt>
                <c:pt idx="32">
                  <c:v>5.0260570416142425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0EB-43FB-A444-631C59665F0B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Y-o-Y'!$AD$102:$BI$102</c:f>
              <c:numCache>
                <c:formatCode>#,##0.00</c:formatCode>
                <c:ptCount val="32"/>
                <c:pt idx="19">
                  <c:v>-5.0077586910952077</c:v>
                </c:pt>
                <c:pt idx="20">
                  <c:v>1.6809632713132436</c:v>
                </c:pt>
                <c:pt idx="21">
                  <c:v>9.092867156966399</c:v>
                </c:pt>
                <c:pt idx="22">
                  <c:v>3.8536920517827462</c:v>
                </c:pt>
                <c:pt idx="23">
                  <c:v>3.3125438835313248</c:v>
                </c:pt>
                <c:pt idx="24">
                  <c:v>1.1152893764057208</c:v>
                </c:pt>
                <c:pt idx="25">
                  <c:v>3.6854971587339906</c:v>
                </c:pt>
                <c:pt idx="26">
                  <c:v>7.6723642656434414</c:v>
                </c:pt>
                <c:pt idx="27">
                  <c:v>5.2980479197100676</c:v>
                </c:pt>
                <c:pt idx="28">
                  <c:v>3.7801490251057932</c:v>
                </c:pt>
                <c:pt idx="29">
                  <c:v>3.8913867480441922</c:v>
                </c:pt>
                <c:pt idx="30">
                  <c:v>4.9463035355862459</c:v>
                </c:pt>
                <c:pt idx="31">
                  <c:v>4.9060570416142628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0EB-43FB-A444-631C59665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11046763024111052"/>
          <c:w val="0.7148683095721895"/>
          <c:h val="0.7316996069022763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Y-o-Y'!$AD$32:$BI$32</c:f>
              <c:numCache>
                <c:formatCode>#,##0.00</c:formatCode>
                <c:ptCount val="32"/>
                <c:pt idx="0">
                  <c:v>5.3909418657052752</c:v>
                </c:pt>
                <c:pt idx="1">
                  <c:v>4.1207291780373323</c:v>
                </c:pt>
                <c:pt idx="2">
                  <c:v>2.3608588825980155</c:v>
                </c:pt>
                <c:pt idx="3">
                  <c:v>2.6569281253307828</c:v>
                </c:pt>
                <c:pt idx="4">
                  <c:v>4.382917312523384</c:v>
                </c:pt>
                <c:pt idx="5">
                  <c:v>3.6588562142894561</c:v>
                </c:pt>
                <c:pt idx="6">
                  <c:v>4.8058860363180917</c:v>
                </c:pt>
                <c:pt idx="7">
                  <c:v>5.5062899566921111</c:v>
                </c:pt>
                <c:pt idx="8">
                  <c:v>3.6970659019919001</c:v>
                </c:pt>
                <c:pt idx="9">
                  <c:v>4.3236409608091027</c:v>
                </c:pt>
                <c:pt idx="10">
                  <c:v>6.1936768732885286</c:v>
                </c:pt>
                <c:pt idx="11">
                  <c:v>7.9163408913213438</c:v>
                </c:pt>
                <c:pt idx="12">
                  <c:v>8.9477062861093408</c:v>
                </c:pt>
                <c:pt idx="13">
                  <c:v>8.3373727581192441</c:v>
                </c:pt>
                <c:pt idx="14">
                  <c:v>4.8525481738478131</c:v>
                </c:pt>
                <c:pt idx="15">
                  <c:v>5.3794602427096416</c:v>
                </c:pt>
                <c:pt idx="16">
                  <c:v>4.3783710284186146</c:v>
                </c:pt>
                <c:pt idx="17">
                  <c:v>4.4384787472035709</c:v>
                </c:pt>
                <c:pt idx="18">
                  <c:v>5.9381148274011686</c:v>
                </c:pt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4.1383544821940195</c:v>
                </c:pt>
                <c:pt idx="24">
                  <c:v>5.7315633878206613</c:v>
                </c:pt>
                <c:pt idx="25">
                  <c:v>5.491185809168968</c:v>
                </c:pt>
                <c:pt idx="26">
                  <c:v>6.3047935252088809</c:v>
                </c:pt>
                <c:pt idx="27">
                  <c:v>5.2197872358649526</c:v>
                </c:pt>
                <c:pt idx="28">
                  <c:v>4.8632065100308504</c:v>
                </c:pt>
                <c:pt idx="29">
                  <c:v>5.7733631340888101</c:v>
                </c:pt>
                <c:pt idx="30">
                  <c:v>6.1311175021915503</c:v>
                </c:pt>
                <c:pt idx="31">
                  <c:v>6.9594071291918249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F12-44BE-B500-EA269BB56763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Y-o-Y'!$AD$103:$BI$103</c:f>
              <c:numCache>
                <c:formatCode>#,##0.00</c:formatCode>
                <c:ptCount val="32"/>
                <c:pt idx="19">
                  <c:v>4.9759367480233836</c:v>
                </c:pt>
                <c:pt idx="20">
                  <c:v>5.4626774935950202</c:v>
                </c:pt>
                <c:pt idx="21">
                  <c:v>5.7792819809784977</c:v>
                </c:pt>
                <c:pt idx="22">
                  <c:v>4.5627215937869483</c:v>
                </c:pt>
                <c:pt idx="23">
                  <c:v>5.1362259516987336</c:v>
                </c:pt>
                <c:pt idx="24">
                  <c:v>5.6915633878206728</c:v>
                </c:pt>
                <c:pt idx="25">
                  <c:v>5.4111858091689635</c:v>
                </c:pt>
                <c:pt idx="26">
                  <c:v>6.2547935252088713</c:v>
                </c:pt>
                <c:pt idx="27">
                  <c:v>5.1597872358649672</c:v>
                </c:pt>
                <c:pt idx="28">
                  <c:v>5.8132065100308496</c:v>
                </c:pt>
                <c:pt idx="29">
                  <c:v>5.6933631340888144</c:v>
                </c:pt>
                <c:pt idx="30">
                  <c:v>6.0511175021915653</c:v>
                </c:pt>
                <c:pt idx="31">
                  <c:v>5.8794071291918408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F12-44BE-B500-EA269BB56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500007684884906E-2"/>
          <c:y val="0.13004329297547487"/>
          <c:w val="0.71850266692625797"/>
          <c:h val="0.70112516580588713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Y-o-Y'!$AD$33:$BI$33</c:f>
              <c:numCache>
                <c:formatCode>#,##0.00</c:formatCode>
                <c:ptCount val="32"/>
                <c:pt idx="0">
                  <c:v>6.7604169185751255</c:v>
                </c:pt>
                <c:pt idx="1">
                  <c:v>5.1175842485079537</c:v>
                </c:pt>
                <c:pt idx="2">
                  <c:v>4.9527497266928782</c:v>
                </c:pt>
                <c:pt idx="3">
                  <c:v>4.2074235613171798</c:v>
                </c:pt>
                <c:pt idx="4">
                  <c:v>5.9623299695332532</c:v>
                </c:pt>
                <c:pt idx="5">
                  <c:v>6.9511893726004832</c:v>
                </c:pt>
                <c:pt idx="6">
                  <c:v>6.9788515390052206</c:v>
                </c:pt>
                <c:pt idx="7">
                  <c:v>7.2368616741904592</c:v>
                </c:pt>
                <c:pt idx="8">
                  <c:v>7.3514718035959161</c:v>
                </c:pt>
                <c:pt idx="9">
                  <c:v>5.7316198246448291</c:v>
                </c:pt>
                <c:pt idx="10">
                  <c:v>5.7873221628187226</c:v>
                </c:pt>
                <c:pt idx="11">
                  <c:v>5.5816106034567126</c:v>
                </c:pt>
                <c:pt idx="12">
                  <c:v>5.9056210992246214</c:v>
                </c:pt>
                <c:pt idx="13">
                  <c:v>5.6899651298252252</c:v>
                </c:pt>
                <c:pt idx="14">
                  <c:v>5.648737256714818</c:v>
                </c:pt>
                <c:pt idx="15">
                  <c:v>5.7888185167337891</c:v>
                </c:pt>
                <c:pt idx="16">
                  <c:v>2.8988079703304894</c:v>
                </c:pt>
                <c:pt idx="17">
                  <c:v>-5.3926336904483776</c:v>
                </c:pt>
                <c:pt idx="18">
                  <c:v>-4.5205832845172438</c:v>
                </c:pt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3.9124708611258572</c:v>
                </c:pt>
                <c:pt idx="24">
                  <c:v>1.6513341736919489</c:v>
                </c:pt>
                <c:pt idx="25">
                  <c:v>3.6089056916888955</c:v>
                </c:pt>
                <c:pt idx="26">
                  <c:v>5.400251753157689</c:v>
                </c:pt>
                <c:pt idx="27">
                  <c:v>4.7604414595290319</c:v>
                </c:pt>
                <c:pt idx="28">
                  <c:v>5.1993392821579523</c:v>
                </c:pt>
                <c:pt idx="29">
                  <c:v>5.6605655471187371</c:v>
                </c:pt>
                <c:pt idx="30">
                  <c:v>7.4150516773934401</c:v>
                </c:pt>
                <c:pt idx="31">
                  <c:v>7.888355465060906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5E8-4431-8D97-D8EBC40595FD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Y-o-Y'!$AD$104:$BI$104</c:f>
              <c:numCache>
                <c:formatCode>#,##0.00</c:formatCode>
                <c:ptCount val="32"/>
                <c:pt idx="19">
                  <c:v>-5.6690527266876201</c:v>
                </c:pt>
                <c:pt idx="20">
                  <c:v>-0.78691755054185686</c:v>
                </c:pt>
                <c:pt idx="21">
                  <c:v>4.42071498743387</c:v>
                </c:pt>
                <c:pt idx="22">
                  <c:v>3.8373120603795079</c:v>
                </c:pt>
                <c:pt idx="23">
                  <c:v>5.2399845939021983</c:v>
                </c:pt>
                <c:pt idx="24">
                  <c:v>2.8400045087622448</c:v>
                </c:pt>
                <c:pt idx="25">
                  <c:v>4.5322663062595856</c:v>
                </c:pt>
                <c:pt idx="26">
                  <c:v>5.440251753157697</c:v>
                </c:pt>
                <c:pt idx="27">
                  <c:v>4.7804414595290314</c:v>
                </c:pt>
                <c:pt idx="28">
                  <c:v>5.6493392821579436</c:v>
                </c:pt>
                <c:pt idx="29">
                  <c:v>6.0205655471187454</c:v>
                </c:pt>
                <c:pt idx="30">
                  <c:v>7.7550516773934621</c:v>
                </c:pt>
                <c:pt idx="31">
                  <c:v>8.2483554650609001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5E8-4431-8D97-D8EBC405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65194741167887E-2"/>
          <c:y val="0.12322076234006119"/>
          <c:w val="0.72150386270616673"/>
          <c:h val="0.7163958483835355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Y-o-Y'!$AD$34:$BI$34</c:f>
              <c:numCache>
                <c:formatCode>#,##0.00</c:formatCode>
                <c:ptCount val="32"/>
                <c:pt idx="0">
                  <c:v>4.3129508204614284</c:v>
                </c:pt>
                <c:pt idx="1">
                  <c:v>4.2886936633218351</c:v>
                </c:pt>
                <c:pt idx="2">
                  <c:v>3.6594617860436172</c:v>
                </c:pt>
                <c:pt idx="3">
                  <c:v>3.8612802353432474</c:v>
                </c:pt>
                <c:pt idx="4">
                  <c:v>4.6097738203407239</c:v>
                </c:pt>
                <c:pt idx="5">
                  <c:v>3.4642795002847464</c:v>
                </c:pt>
                <c:pt idx="6">
                  <c:v>5.215258934024888</c:v>
                </c:pt>
                <c:pt idx="7">
                  <c:v>4.5395973535060969</c:v>
                </c:pt>
                <c:pt idx="8">
                  <c:v>4.9793160133703864</c:v>
                </c:pt>
                <c:pt idx="9">
                  <c:v>5.2121437493912053</c:v>
                </c:pt>
                <c:pt idx="10">
                  <c:v>5.2616396211797909</c:v>
                </c:pt>
                <c:pt idx="11">
                  <c:v>4.4086048084772385</c:v>
                </c:pt>
                <c:pt idx="12">
                  <c:v>5.2153435971826756</c:v>
                </c:pt>
                <c:pt idx="13">
                  <c:v>4.6154298539383714</c:v>
                </c:pt>
                <c:pt idx="14">
                  <c:v>4.3986529056610237</c:v>
                </c:pt>
                <c:pt idx="15">
                  <c:v>4.1901745460949869</c:v>
                </c:pt>
                <c:pt idx="16">
                  <c:v>1.500384768914673</c:v>
                </c:pt>
                <c:pt idx="17">
                  <c:v>-7.6683272512024452</c:v>
                </c:pt>
                <c:pt idx="18">
                  <c:v>-5.1283043571332172</c:v>
                </c:pt>
                <c:pt idx="19">
                  <c:v>-3.6556539724730772</c:v>
                </c:pt>
                <c:pt idx="20">
                  <c:v>-1.2584597523111056</c:v>
                </c:pt>
                <c:pt idx="21">
                  <c:v>9.5170967452195256</c:v>
                </c:pt>
                <c:pt idx="22">
                  <c:v>5.1513552369596667</c:v>
                </c:pt>
                <c:pt idx="23">
                  <c:v>5.5572381551460399</c:v>
                </c:pt>
                <c:pt idx="24">
                  <c:v>4.5795637203851856</c:v>
                </c:pt>
                <c:pt idx="25">
                  <c:v>5.4234941620821884</c:v>
                </c:pt>
                <c:pt idx="26">
                  <c:v>6.7597198370640026</c:v>
                </c:pt>
                <c:pt idx="27">
                  <c:v>5.0000930603743647</c:v>
                </c:pt>
                <c:pt idx="28">
                  <c:v>4.2030877253771699</c:v>
                </c:pt>
                <c:pt idx="29">
                  <c:v>5.1333194444774968</c:v>
                </c:pt>
                <c:pt idx="30">
                  <c:v>7.1045622248423745</c:v>
                </c:pt>
                <c:pt idx="31">
                  <c:v>6.9540231309015192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2A-475B-B404-0C5E12C6FE26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Y-o-Y'!$AD$105:$BI$105</c:f>
              <c:numCache>
                <c:formatCode>#,##0.00</c:formatCode>
                <c:ptCount val="32"/>
                <c:pt idx="19">
                  <c:v>-3.640858529655624</c:v>
                </c:pt>
                <c:pt idx="20">
                  <c:v>-1.2253528209804903</c:v>
                </c:pt>
                <c:pt idx="21">
                  <c:v>9.4399537410704575</c:v>
                </c:pt>
                <c:pt idx="22">
                  <c:v>5.1638963019877933</c:v>
                </c:pt>
                <c:pt idx="23">
                  <c:v>6.9000125635111358</c:v>
                </c:pt>
                <c:pt idx="24">
                  <c:v>5.4600019113889298</c:v>
                </c:pt>
                <c:pt idx="25">
                  <c:v>4.8340313074335812</c:v>
                </c:pt>
                <c:pt idx="26">
                  <c:v>7.95413001914637</c:v>
                </c:pt>
                <c:pt idx="27">
                  <c:v>3.0069934583571345</c:v>
                </c:pt>
                <c:pt idx="28">
                  <c:v>3.7992062256976857</c:v>
                </c:pt>
                <c:pt idx="29">
                  <c:v>4.7374343781920141</c:v>
                </c:pt>
                <c:pt idx="30">
                  <c:v>6.9382254606576783</c:v>
                </c:pt>
                <c:pt idx="31">
                  <c:v>6.6417158387368556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2A-475B-B404-0C5E12C6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395676368357388E-2"/>
          <c:y val="0.1393524691055549"/>
          <c:w val="0.7123816231266249"/>
          <c:h val="0.7105881445195225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Y-o-Y'!$AD$35:$BI$35</c:f>
              <c:numCache>
                <c:formatCode>#,##0.00</c:formatCode>
                <c:ptCount val="32"/>
                <c:pt idx="0">
                  <c:v>7.4186491594166748</c:v>
                </c:pt>
                <c:pt idx="1">
                  <c:v>6.518015281744054</c:v>
                </c:pt>
                <c:pt idx="2">
                  <c:v>8.1833925763471562</c:v>
                </c:pt>
                <c:pt idx="3">
                  <c:v>7.6391987594378579</c:v>
                </c:pt>
                <c:pt idx="4">
                  <c:v>8.0625979420160956</c:v>
                </c:pt>
                <c:pt idx="5">
                  <c:v>8.8048445545192742</c:v>
                </c:pt>
                <c:pt idx="6">
                  <c:v>8.8828000340293531</c:v>
                </c:pt>
                <c:pt idx="7">
                  <c:v>8.2102608251304883</c:v>
                </c:pt>
                <c:pt idx="8">
                  <c:v>8.4761505800092021</c:v>
                </c:pt>
                <c:pt idx="9">
                  <c:v>8.7139570914049269</c:v>
                </c:pt>
                <c:pt idx="10">
                  <c:v>5.7251453797214458</c:v>
                </c:pt>
                <c:pt idx="11">
                  <c:v>5.4765189768390048</c:v>
                </c:pt>
                <c:pt idx="12">
                  <c:v>5.4221152580901775</c:v>
                </c:pt>
                <c:pt idx="13">
                  <c:v>5.8368953631423173</c:v>
                </c:pt>
                <c:pt idx="14">
                  <c:v>6.6543316468062637</c:v>
                </c:pt>
                <c:pt idx="15">
                  <c:v>7.5515427539873574</c:v>
                </c:pt>
                <c:pt idx="16">
                  <c:v>1.2736001794490905</c:v>
                </c:pt>
                <c:pt idx="17">
                  <c:v>-30.784710532125914</c:v>
                </c:pt>
                <c:pt idx="18">
                  <c:v>-16.705495038503042</c:v>
                </c:pt>
                <c:pt idx="19">
                  <c:v>-13.416064336924604</c:v>
                </c:pt>
                <c:pt idx="20">
                  <c:v>-13.086871598937917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7.9264201454490077</c:v>
                </c:pt>
                <c:pt idx="24">
                  <c:v>7.2009212818100954</c:v>
                </c:pt>
                <c:pt idx="25">
                  <c:v>8.5279203256125147</c:v>
                </c:pt>
                <c:pt idx="26">
                  <c:v>9.2871845767569976</c:v>
                </c:pt>
                <c:pt idx="27">
                  <c:v>4.1691165453882348</c:v>
                </c:pt>
                <c:pt idx="28">
                  <c:v>8.1936054627351158</c:v>
                </c:pt>
                <c:pt idx="29">
                  <c:v>8.4623539351446713</c:v>
                </c:pt>
                <c:pt idx="30">
                  <c:v>9.6950664073410735</c:v>
                </c:pt>
                <c:pt idx="31">
                  <c:v>7.1033700260763961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CD-4A0E-98A6-5D460FDC0558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Y-o-Y'!$AD$106:$BI$106</c:f>
              <c:numCache>
                <c:formatCode>#,##0.00</c:formatCode>
                <c:ptCount val="32"/>
                <c:pt idx="19">
                  <c:v>-13.416064336924604</c:v>
                </c:pt>
                <c:pt idx="20">
                  <c:v>-13.121012170941301</c:v>
                </c:pt>
                <c:pt idx="21">
                  <c:v>25.098373945813318</c:v>
                </c:pt>
                <c:pt idx="22">
                  <c:v>-0.72454799445682949</c:v>
                </c:pt>
                <c:pt idx="23">
                  <c:v>6.8800098858206882</c:v>
                </c:pt>
                <c:pt idx="24">
                  <c:v>6.0400450082463806</c:v>
                </c:pt>
                <c:pt idx="25">
                  <c:v>6.1481335679601283</c:v>
                </c:pt>
                <c:pt idx="26">
                  <c:v>9.0955788819672581</c:v>
                </c:pt>
                <c:pt idx="27">
                  <c:v>3.5339679087194029</c:v>
                </c:pt>
                <c:pt idx="28">
                  <c:v>8.1740711967341042</c:v>
                </c:pt>
                <c:pt idx="29">
                  <c:v>8.4728271749202602</c:v>
                </c:pt>
                <c:pt idx="30">
                  <c:v>9.487144139063151</c:v>
                </c:pt>
                <c:pt idx="31">
                  <c:v>6.6795374109493082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CD-4A0E-98A6-5D460FDC0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40658393252172E-2"/>
          <c:y val="0.10791700382132038"/>
          <c:w val="0.77182529895588248"/>
          <c:h val="0.7291489804824861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Y-o-Y'!$AD$67:$BI$67</c:f>
              <c:numCache>
                <c:formatCode>#,##0.00</c:formatCode>
                <c:ptCount val="32"/>
                <c:pt idx="0">
                  <c:v>1.7958713445592116</c:v>
                </c:pt>
                <c:pt idx="1">
                  <c:v>1.9660585132702368</c:v>
                </c:pt>
                <c:pt idx="2">
                  <c:v>1.9454439391045255</c:v>
                </c:pt>
                <c:pt idx="3">
                  <c:v>1.9746553404818308</c:v>
                </c:pt>
                <c:pt idx="4">
                  <c:v>1.8544818921723967</c:v>
                </c:pt>
                <c:pt idx="5">
                  <c:v>2.5527578902206778</c:v>
                </c:pt>
                <c:pt idx="6">
                  <c:v>2.6972034371694389</c:v>
                </c:pt>
                <c:pt idx="7">
                  <c:v>1.5614222691312554</c:v>
                </c:pt>
                <c:pt idx="8">
                  <c:v>1.3473476941028402</c:v>
                </c:pt>
                <c:pt idx="9">
                  <c:v>3.2948054868450574</c:v>
                </c:pt>
                <c:pt idx="10">
                  <c:v>2.6576568731604588</c:v>
                </c:pt>
                <c:pt idx="11">
                  <c:v>1.4598354398167814</c:v>
                </c:pt>
                <c:pt idx="12">
                  <c:v>2.2316091329392722</c:v>
                </c:pt>
                <c:pt idx="13">
                  <c:v>4.0039172311145945</c:v>
                </c:pt>
                <c:pt idx="14">
                  <c:v>2.6443616634395122</c:v>
                </c:pt>
                <c:pt idx="15">
                  <c:v>1.5271268986147872</c:v>
                </c:pt>
                <c:pt idx="16">
                  <c:v>-1.1959308170999243</c:v>
                </c:pt>
                <c:pt idx="17">
                  <c:v>-15.117098231928377</c:v>
                </c:pt>
                <c:pt idx="18">
                  <c:v>10.928478730749942</c:v>
                </c:pt>
                <c:pt idx="19">
                  <c:v>2.2893442390277303</c:v>
                </c:pt>
                <c:pt idx="20">
                  <c:v>-1.5247111433549678</c:v>
                </c:pt>
                <c:pt idx="21">
                  <c:v>0.20752943355134154</c:v>
                </c:pt>
                <c:pt idx="22">
                  <c:v>-1.2297419992447278</c:v>
                </c:pt>
                <c:pt idx="23">
                  <c:v>6.0385677620366733</c:v>
                </c:pt>
                <c:pt idx="24">
                  <c:v>6.9551627931061981</c:v>
                </c:pt>
                <c:pt idx="25">
                  <c:v>-4.5375107652312385</c:v>
                </c:pt>
                <c:pt idx="26">
                  <c:v>1.1893746547669741</c:v>
                </c:pt>
                <c:pt idx="27">
                  <c:v>-3.5045424522982476</c:v>
                </c:pt>
                <c:pt idx="28">
                  <c:v>8.3687324849696711</c:v>
                </c:pt>
                <c:pt idx="29">
                  <c:v>0.9894003187632936</c:v>
                </c:pt>
                <c:pt idx="30">
                  <c:v>1.44413266429568</c:v>
                </c:pt>
                <c:pt idx="31">
                  <c:v>-8.5052996139418546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4BD-48FF-B2F6-D411DB3B570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Y-o-Y'!$AD$139:$BI$139</c:f>
              <c:numCache>
                <c:formatCode>#,##0.00</c:formatCode>
                <c:ptCount val="32"/>
                <c:pt idx="19">
                  <c:v>2.2893442390277303</c:v>
                </c:pt>
                <c:pt idx="20">
                  <c:v>-1.5247111433549678</c:v>
                </c:pt>
                <c:pt idx="21">
                  <c:v>0.20571782840879549</c:v>
                </c:pt>
                <c:pt idx="22">
                  <c:v>-1.2277554693573456</c:v>
                </c:pt>
                <c:pt idx="23">
                  <c:v>13.6425960988963</c:v>
                </c:pt>
                <c:pt idx="24">
                  <c:v>-0.21049105153542841</c:v>
                </c:pt>
                <c:pt idx="25">
                  <c:v>-4.5396593321109791</c:v>
                </c:pt>
                <c:pt idx="26">
                  <c:v>1.1916360858237709</c:v>
                </c:pt>
                <c:pt idx="27">
                  <c:v>3.41421558583153</c:v>
                </c:pt>
                <c:pt idx="28">
                  <c:v>1.108506294204378</c:v>
                </c:pt>
                <c:pt idx="29">
                  <c:v>0.98767454688353085</c:v>
                </c:pt>
                <c:pt idx="30">
                  <c:v>1.418012734531662</c:v>
                </c:pt>
                <c:pt idx="31">
                  <c:v>-1.9277859944257374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BD-48FF-B2F6-D411DB3B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165718534377278E-2"/>
          <c:y val="0.211353865490155"/>
          <c:w val="0.71812732412211999"/>
          <c:h val="0.5768923198792794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Y-o-Y'!$AD$36:$BI$36</c:f>
              <c:numCache>
                <c:formatCode>#,##0.00</c:formatCode>
                <c:ptCount val="32"/>
                <c:pt idx="0">
                  <c:v>5.7283632331513878</c:v>
                </c:pt>
                <c:pt idx="1">
                  <c:v>5.1553043887989363</c:v>
                </c:pt>
                <c:pt idx="2">
                  <c:v>4.997555936563618</c:v>
                </c:pt>
                <c:pt idx="3">
                  <c:v>4.8207488457586187</c:v>
                </c:pt>
                <c:pt idx="4">
                  <c:v>5.3583397857415305</c:v>
                </c:pt>
                <c:pt idx="5">
                  <c:v>5.6226418325351348</c:v>
                </c:pt>
                <c:pt idx="6">
                  <c:v>5.5383182933141262</c:v>
                </c:pt>
                <c:pt idx="7">
                  <c:v>5.1353284417553304</c:v>
                </c:pt>
                <c:pt idx="8">
                  <c:v>5.2001738555764687</c:v>
                </c:pt>
                <c:pt idx="9">
                  <c:v>5.6170515174483251</c:v>
                </c:pt>
                <c:pt idx="10">
                  <c:v>5.9274836780304128</c:v>
                </c:pt>
                <c:pt idx="11">
                  <c:v>5.963647347753561</c:v>
                </c:pt>
                <c:pt idx="12">
                  <c:v>5.8637920517993596</c:v>
                </c:pt>
                <c:pt idx="13">
                  <c:v>5.5272139300936933</c:v>
                </c:pt>
                <c:pt idx="14">
                  <c:v>5.3902197529839189</c:v>
                </c:pt>
                <c:pt idx="15">
                  <c:v>6.3602527889703051</c:v>
                </c:pt>
                <c:pt idx="16">
                  <c:v>1.9231550527602721</c:v>
                </c:pt>
                <c:pt idx="17">
                  <c:v>-22.012752442601883</c:v>
                </c:pt>
                <c:pt idx="18">
                  <c:v>-11.862846801505576</c:v>
                </c:pt>
                <c:pt idx="19">
                  <c:v>-8.9117829392325074</c:v>
                </c:pt>
                <c:pt idx="20">
                  <c:v>-7.2683239116780252</c:v>
                </c:pt>
                <c:pt idx="21">
                  <c:v>21.577901850942244</c:v>
                </c:pt>
                <c:pt idx="22">
                  <c:v>-0.13557862002363655</c:v>
                </c:pt>
                <c:pt idx="23">
                  <c:v>4.9478110579918431</c:v>
                </c:pt>
                <c:pt idx="24">
                  <c:v>2.2939611075578434</c:v>
                </c:pt>
                <c:pt idx="25">
                  <c:v>2.3292152974612859</c:v>
                </c:pt>
                <c:pt idx="26">
                  <c:v>7.9719919477813361</c:v>
                </c:pt>
                <c:pt idx="27">
                  <c:v>5.690407793063688</c:v>
                </c:pt>
                <c:pt idx="28">
                  <c:v>3.2388443629371162</c:v>
                </c:pt>
                <c:pt idx="29">
                  <c:v>8.569281764926826</c:v>
                </c:pt>
                <c:pt idx="30">
                  <c:v>9.5725013667874634</c:v>
                </c:pt>
                <c:pt idx="31">
                  <c:v>2.9757490316266697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E52-4B72-9719-D924E4D57FD6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Y-o-Y'!$AD$107:$BI$107</c:f>
              <c:numCache>
                <c:formatCode>#,##0.00</c:formatCode>
                <c:ptCount val="32"/>
                <c:pt idx="19">
                  <c:v>-8.8765656662172798</c:v>
                </c:pt>
                <c:pt idx="20">
                  <c:v>-7.2565948458575713</c:v>
                </c:pt>
                <c:pt idx="21">
                  <c:v>21.577522203907698</c:v>
                </c:pt>
                <c:pt idx="22">
                  <c:v>-0.1318443316412781</c:v>
                </c:pt>
                <c:pt idx="23">
                  <c:v>10.61999682866071</c:v>
                </c:pt>
                <c:pt idx="24">
                  <c:v>10.750000651087403</c:v>
                </c:pt>
                <c:pt idx="25">
                  <c:v>3.1647256659332004</c:v>
                </c:pt>
                <c:pt idx="26">
                  <c:v>7.3472674632950747</c:v>
                </c:pt>
                <c:pt idx="27">
                  <c:v>1.4214161262757841</c:v>
                </c:pt>
                <c:pt idx="28">
                  <c:v>3.1522685003483679</c:v>
                </c:pt>
                <c:pt idx="29">
                  <c:v>8.4955532918650647</c:v>
                </c:pt>
                <c:pt idx="30">
                  <c:v>9.4905946893192716</c:v>
                </c:pt>
                <c:pt idx="31">
                  <c:v>2.9285043957107315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E52-4B72-9719-D924E4D57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402090118423167E-2"/>
          <c:y val="0.11964567803059603"/>
          <c:w val="0.69850155094249577"/>
          <c:h val="0.6229329337598742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Y-o-Y'!$AD$40:$BI$40</c:f>
              <c:numCache>
                <c:formatCode>#,##0.00</c:formatCode>
                <c:ptCount val="32"/>
                <c:pt idx="0">
                  <c:v>8.1413696047030797</c:v>
                </c:pt>
                <c:pt idx="1">
                  <c:v>7.5666426905556046</c:v>
                </c:pt>
                <c:pt idx="2">
                  <c:v>6.9519943240316477</c:v>
                </c:pt>
                <c:pt idx="3">
                  <c:v>6.834664415276583</c:v>
                </c:pt>
                <c:pt idx="4">
                  <c:v>6.8337889192612842</c:v>
                </c:pt>
                <c:pt idx="5">
                  <c:v>8.2395315143716878</c:v>
                </c:pt>
                <c:pt idx="6">
                  <c:v>9.3656011052975323</c:v>
                </c:pt>
                <c:pt idx="7">
                  <c:v>9.2492287605439643</c:v>
                </c:pt>
                <c:pt idx="8">
                  <c:v>8.041783478628215</c:v>
                </c:pt>
                <c:pt idx="9">
                  <c:v>8.8860235787463555</c:v>
                </c:pt>
                <c:pt idx="10">
                  <c:v>8.667782510740393</c:v>
                </c:pt>
                <c:pt idx="11">
                  <c:v>8.9374769739502362</c:v>
                </c:pt>
                <c:pt idx="12">
                  <c:v>10.361497174137133</c:v>
                </c:pt>
                <c:pt idx="13">
                  <c:v>9.9403189722054552</c:v>
                </c:pt>
                <c:pt idx="14">
                  <c:v>10.220903465164731</c:v>
                </c:pt>
                <c:pt idx="15">
                  <c:v>10.48619087585295</c:v>
                </c:pt>
                <c:pt idx="16">
                  <c:v>5.3924568410203468</c:v>
                </c:pt>
                <c:pt idx="17">
                  <c:v>-12.093791539604341</c:v>
                </c:pt>
                <c:pt idx="18">
                  <c:v>-7.6081865778200806</c:v>
                </c:pt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9.9381133350974959</c:v>
                </c:pt>
                <c:pt idx="22">
                  <c:v>-0.59057714182095133</c:v>
                </c:pt>
                <c:pt idx="23">
                  <c:v>0.89486805814834902</c:v>
                </c:pt>
                <c:pt idx="24">
                  <c:v>11.58470859123439</c:v>
                </c:pt>
                <c:pt idx="25">
                  <c:v>9.5045317000550114</c:v>
                </c:pt>
                <c:pt idx="26">
                  <c:v>9.149918950628285</c:v>
                </c:pt>
                <c:pt idx="27">
                  <c:v>5.3806337431474276</c:v>
                </c:pt>
                <c:pt idx="28">
                  <c:v>4.6367453293947927</c:v>
                </c:pt>
                <c:pt idx="29">
                  <c:v>9.3735060718687127</c:v>
                </c:pt>
                <c:pt idx="30">
                  <c:v>11.868493324138713</c:v>
                </c:pt>
                <c:pt idx="31">
                  <c:v>10.55310032792041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582-4776-95C9-C38BBEDCA9C6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Y-o-Y'!$AD$111:$BI$111</c:f>
              <c:numCache>
                <c:formatCode>#,##0.00</c:formatCode>
                <c:ptCount val="32"/>
                <c:pt idx="19">
                  <c:v>-7.0196198468039359</c:v>
                </c:pt>
                <c:pt idx="20">
                  <c:v>-6.0981060287724658</c:v>
                </c:pt>
                <c:pt idx="21">
                  <c:v>9.93811333509748</c:v>
                </c:pt>
                <c:pt idx="22">
                  <c:v>-0.59057714182095133</c:v>
                </c:pt>
                <c:pt idx="23">
                  <c:v>5.3053150104180489</c:v>
                </c:pt>
                <c:pt idx="24">
                  <c:v>11.2847085912344</c:v>
                </c:pt>
                <c:pt idx="25">
                  <c:v>9.4045317000550135</c:v>
                </c:pt>
                <c:pt idx="26">
                  <c:v>9.0499189506282978</c:v>
                </c:pt>
                <c:pt idx="27">
                  <c:v>5.2806337431474422</c:v>
                </c:pt>
                <c:pt idx="28">
                  <c:v>4.5367453293947904</c:v>
                </c:pt>
                <c:pt idx="29">
                  <c:v>9.0735060718686995</c:v>
                </c:pt>
                <c:pt idx="30">
                  <c:v>11.568493324138696</c:v>
                </c:pt>
                <c:pt idx="31">
                  <c:v>10.253100327920391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582-4776-95C9-C38BBEDC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9379407582407428E-2"/>
          <c:y val="0.19493304805240783"/>
          <c:w val="0.66849689811500834"/>
          <c:h val="0.5980226481928617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Y-o-Y'!$AD$41:$BI$41</c:f>
              <c:numCache>
                <c:formatCode>#,##0.00</c:formatCode>
                <c:ptCount val="32"/>
                <c:pt idx="0">
                  <c:v>4.6168141105028608</c:v>
                </c:pt>
                <c:pt idx="1">
                  <c:v>4.4425752252981212</c:v>
                </c:pt>
                <c:pt idx="2">
                  <c:v>3.8192646297255308</c:v>
                </c:pt>
                <c:pt idx="3">
                  <c:v>0.2775902701294326</c:v>
                </c:pt>
                <c:pt idx="4">
                  <c:v>0.22416250753529046</c:v>
                </c:pt>
                <c:pt idx="5">
                  <c:v>-3.0217360129481157E-2</c:v>
                </c:pt>
                <c:pt idx="6">
                  <c:v>0.67352663686370762</c:v>
                </c:pt>
                <c:pt idx="7">
                  <c:v>6.9250337169945499</c:v>
                </c:pt>
                <c:pt idx="8">
                  <c:v>5.7160555100281893</c:v>
                </c:pt>
                <c:pt idx="9">
                  <c:v>7.1594524393805221</c:v>
                </c:pt>
                <c:pt idx="10">
                  <c:v>7.8719714524516151</c:v>
                </c:pt>
                <c:pt idx="11">
                  <c:v>7.0961528266209593</c:v>
                </c:pt>
                <c:pt idx="12">
                  <c:v>6.3999262424149856</c:v>
                </c:pt>
                <c:pt idx="13">
                  <c:v>8.8564083134230707</c:v>
                </c:pt>
                <c:pt idx="14">
                  <c:v>1.8472573575381246</c:v>
                </c:pt>
                <c:pt idx="15">
                  <c:v>2.0451920300317705</c:v>
                </c:pt>
                <c:pt idx="16">
                  <c:v>3.1632306362717957</c:v>
                </c:pt>
                <c:pt idx="17">
                  <c:v>-3.2135445831549161</c:v>
                </c:pt>
                <c:pt idx="18">
                  <c:v>1.8063500704386626</c:v>
                </c:pt>
                <c:pt idx="19">
                  <c:v>-1.5495148417689972</c:v>
                </c:pt>
                <c:pt idx="20">
                  <c:v>-2.2595604439326187</c:v>
                </c:pt>
                <c:pt idx="21">
                  <c:v>9.9514238197984781</c:v>
                </c:pt>
                <c:pt idx="22">
                  <c:v>-9.9477587730583004</c:v>
                </c:pt>
                <c:pt idx="23">
                  <c:v>0.9844590966997524</c:v>
                </c:pt>
                <c:pt idx="24">
                  <c:v>4.7518083351330933</c:v>
                </c:pt>
                <c:pt idx="25">
                  <c:v>-5.2684931450314805</c:v>
                </c:pt>
                <c:pt idx="26">
                  <c:v>7.7173653795509205</c:v>
                </c:pt>
                <c:pt idx="27">
                  <c:v>-1.0799648378771054</c:v>
                </c:pt>
                <c:pt idx="28">
                  <c:v>1.0027099788869418</c:v>
                </c:pt>
                <c:pt idx="29">
                  <c:v>1.0429365907074606</c:v>
                </c:pt>
                <c:pt idx="30">
                  <c:v>2.0583291507005672</c:v>
                </c:pt>
                <c:pt idx="31">
                  <c:v>0.69004674080506279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8D-472C-BAE2-54ACDBF0788D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Y-o-Y'!$AD$112:$BI$112</c:f>
              <c:numCache>
                <c:formatCode>#,##0.00</c:formatCode>
                <c:ptCount val="32"/>
                <c:pt idx="19">
                  <c:v>-1.5490455284158411</c:v>
                </c:pt>
                <c:pt idx="20">
                  <c:v>-2.9079927797594216</c:v>
                </c:pt>
                <c:pt idx="21">
                  <c:v>9.4908686236629567</c:v>
                </c:pt>
                <c:pt idx="22">
                  <c:v>-9.9551721978149832</c:v>
                </c:pt>
                <c:pt idx="23">
                  <c:v>9.0609893432129933</c:v>
                </c:pt>
                <c:pt idx="24">
                  <c:v>7.3672271739390114</c:v>
                </c:pt>
                <c:pt idx="25">
                  <c:v>-4.3918136061855222</c:v>
                </c:pt>
                <c:pt idx="26">
                  <c:v>8.0517290207184473</c:v>
                </c:pt>
                <c:pt idx="27">
                  <c:v>-3.06139595213038</c:v>
                </c:pt>
                <c:pt idx="28">
                  <c:v>1.0527099788869274</c:v>
                </c:pt>
                <c:pt idx="29">
                  <c:v>1.0729365907074555</c:v>
                </c:pt>
                <c:pt idx="30">
                  <c:v>2.0683291507005572</c:v>
                </c:pt>
                <c:pt idx="31">
                  <c:v>0.6970467408050679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48D-472C-BAE2-54ACDBF0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159689773829278E-2"/>
          <c:y val="0.11054726864113586"/>
          <c:w val="0.69629574096658986"/>
          <c:h val="0.64532006809959563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Y-o-Y'!$AD$42:$BI$42</c:f>
              <c:numCache>
                <c:formatCode>#,##0.00</c:formatCode>
                <c:ptCount val="32"/>
                <c:pt idx="0">
                  <c:v>5.3347732181425442</c:v>
                </c:pt>
                <c:pt idx="1">
                  <c:v>5.1495661932921832</c:v>
                </c:pt>
                <c:pt idx="2">
                  <c:v>1.9535903918911131</c:v>
                </c:pt>
                <c:pt idx="3">
                  <c:v>3.1279362719284656</c:v>
                </c:pt>
                <c:pt idx="4">
                  <c:v>4.0982641055060842</c:v>
                </c:pt>
                <c:pt idx="5">
                  <c:v>0.95525451559935126</c:v>
                </c:pt>
                <c:pt idx="6">
                  <c:v>3.6972963381906054</c:v>
                </c:pt>
                <c:pt idx="7">
                  <c:v>5.931839599913391</c:v>
                </c:pt>
                <c:pt idx="8">
                  <c:v>4.8225927897194927</c:v>
                </c:pt>
                <c:pt idx="9">
                  <c:v>5.0329298260594904</c:v>
                </c:pt>
                <c:pt idx="10">
                  <c:v>6.6116000769987719</c:v>
                </c:pt>
                <c:pt idx="11">
                  <c:v>4.975874975189754</c:v>
                </c:pt>
                <c:pt idx="12">
                  <c:v>5.6486144669032639</c:v>
                </c:pt>
                <c:pt idx="13">
                  <c:v>6.3267747476168257</c:v>
                </c:pt>
                <c:pt idx="14">
                  <c:v>7.8272350766059331</c:v>
                </c:pt>
                <c:pt idx="15">
                  <c:v>5.4386910677166274</c:v>
                </c:pt>
                <c:pt idx="16">
                  <c:v>5.861272084627358</c:v>
                </c:pt>
                <c:pt idx="17">
                  <c:v>1.1815180717042504</c:v>
                </c:pt>
                <c:pt idx="18">
                  <c:v>2.3810769733483643</c:v>
                </c:pt>
                <c:pt idx="19">
                  <c:v>1.331140205749799</c:v>
                </c:pt>
                <c:pt idx="20">
                  <c:v>-1.5441885294639948</c:v>
                </c:pt>
                <c:pt idx="21">
                  <c:v>5.8881458601973229</c:v>
                </c:pt>
                <c:pt idx="22">
                  <c:v>-4.418557897737788</c:v>
                </c:pt>
                <c:pt idx="23">
                  <c:v>0.70364896764794804</c:v>
                </c:pt>
                <c:pt idx="24">
                  <c:v>3.2890207830056659</c:v>
                </c:pt>
                <c:pt idx="25">
                  <c:v>1.492031270001122</c:v>
                </c:pt>
                <c:pt idx="26">
                  <c:v>9.8091432061707202</c:v>
                </c:pt>
                <c:pt idx="27">
                  <c:v>6.62948462213539</c:v>
                </c:pt>
                <c:pt idx="28">
                  <c:v>4.4275108984054556</c:v>
                </c:pt>
                <c:pt idx="29">
                  <c:v>8.6239601774282271</c:v>
                </c:pt>
                <c:pt idx="30">
                  <c:v>3.750972602635966</c:v>
                </c:pt>
                <c:pt idx="31">
                  <c:v>5.8257046329395026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0F-4550-9D13-D81974F3FD55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Y-o-Y'!$AD$113:$BI$113</c:f>
              <c:numCache>
                <c:formatCode>#,##0.00</c:formatCode>
                <c:ptCount val="32"/>
                <c:pt idx="19">
                  <c:v>1.3587217555581645</c:v>
                </c:pt>
                <c:pt idx="20">
                  <c:v>-1.5282365108642362</c:v>
                </c:pt>
                <c:pt idx="21">
                  <c:v>5.7249024259768788</c:v>
                </c:pt>
                <c:pt idx="22">
                  <c:v>-4.4212094510505455</c:v>
                </c:pt>
                <c:pt idx="23">
                  <c:v>1.7145865801777571</c:v>
                </c:pt>
                <c:pt idx="24">
                  <c:v>3.3007881980828526</c:v>
                </c:pt>
                <c:pt idx="25">
                  <c:v>1.3167466586315961</c:v>
                </c:pt>
                <c:pt idx="26">
                  <c:v>9.6424498175182194</c:v>
                </c:pt>
                <c:pt idx="27">
                  <c:v>5.3188123600819104</c:v>
                </c:pt>
                <c:pt idx="28">
                  <c:v>4.1426230182198829</c:v>
                </c:pt>
                <c:pt idx="29">
                  <c:v>7.465080997384427</c:v>
                </c:pt>
                <c:pt idx="30">
                  <c:v>3.788579128219991</c:v>
                </c:pt>
                <c:pt idx="31">
                  <c:v>5.854322048664943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90F-4550-9D13-D81974F3F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98480170124829E-2"/>
          <c:y val="0.11993141273988647"/>
          <c:w val="0.68454896182754288"/>
          <c:h val="0.6599286533023871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Y-o-Y'!$AD$43:$BI$43</c:f>
              <c:numCache>
                <c:formatCode>#,##0.00</c:formatCode>
                <c:ptCount val="32"/>
                <c:pt idx="0">
                  <c:v>6.6483657887964318</c:v>
                </c:pt>
                <c:pt idx="1">
                  <c:v>5.2041037980182772</c:v>
                </c:pt>
                <c:pt idx="2">
                  <c:v>4.6414843501632923</c:v>
                </c:pt>
                <c:pt idx="3">
                  <c:v>4.2489506507696566</c:v>
                </c:pt>
                <c:pt idx="4">
                  <c:v>7.1018339768339738</c:v>
                </c:pt>
                <c:pt idx="5">
                  <c:v>6.3757216711800098</c:v>
                </c:pt>
                <c:pt idx="6">
                  <c:v>7.5628627455622199</c:v>
                </c:pt>
                <c:pt idx="7">
                  <c:v>6.3439459417567452</c:v>
                </c:pt>
                <c:pt idx="8">
                  <c:v>6.047735995013106</c:v>
                </c:pt>
                <c:pt idx="9">
                  <c:v>7.0738289604819728</c:v>
                </c:pt>
                <c:pt idx="10">
                  <c:v>7.5644585627455392</c:v>
                </c:pt>
                <c:pt idx="11">
                  <c:v>7.8321887026863752</c:v>
                </c:pt>
                <c:pt idx="12">
                  <c:v>8.6507579593701198</c:v>
                </c:pt>
                <c:pt idx="13">
                  <c:v>9.1286856728509918</c:v>
                </c:pt>
                <c:pt idx="14">
                  <c:v>9.158740822332625</c:v>
                </c:pt>
                <c:pt idx="15">
                  <c:v>7.7830628914220297</c:v>
                </c:pt>
                <c:pt idx="16">
                  <c:v>10.33233061632875</c:v>
                </c:pt>
                <c:pt idx="17">
                  <c:v>3.6694991055456199</c:v>
                </c:pt>
                <c:pt idx="18">
                  <c:v>15.260421873437979</c:v>
                </c:pt>
                <c:pt idx="19">
                  <c:v>16.531904093637088</c:v>
                </c:pt>
                <c:pt idx="20">
                  <c:v>3.3910721459460738</c:v>
                </c:pt>
                <c:pt idx="21">
                  <c:v>11.693325979040262</c:v>
                </c:pt>
                <c:pt idx="22">
                  <c:v>14.056875840235907</c:v>
                </c:pt>
                <c:pt idx="23">
                  <c:v>12.163924597145114</c:v>
                </c:pt>
                <c:pt idx="24">
                  <c:v>5.9556134576705206</c:v>
                </c:pt>
                <c:pt idx="25">
                  <c:v>7.0400165528657199</c:v>
                </c:pt>
                <c:pt idx="26">
                  <c:v>9.0838533671097874</c:v>
                </c:pt>
                <c:pt idx="27">
                  <c:v>5.2753854940034328</c:v>
                </c:pt>
                <c:pt idx="28">
                  <c:v>7.4671521667382086</c:v>
                </c:pt>
                <c:pt idx="29">
                  <c:v>7.9706788751249054</c:v>
                </c:pt>
                <c:pt idx="30">
                  <c:v>9.1183304671532248</c:v>
                </c:pt>
                <c:pt idx="31">
                  <c:v>6.855205140384375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AB-49C0-8AC4-B96D125B8109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Y-o-Y'!$AD$114:$BI$114</c:f>
              <c:numCache>
                <c:formatCode>#,##0.00</c:formatCode>
                <c:ptCount val="32"/>
                <c:pt idx="19">
                  <c:v>16.540473753167248</c:v>
                </c:pt>
                <c:pt idx="20">
                  <c:v>3.3846517188953018</c:v>
                </c:pt>
                <c:pt idx="21">
                  <c:v>11.6218122241829</c:v>
                </c:pt>
                <c:pt idx="22">
                  <c:v>14.057547798479691</c:v>
                </c:pt>
                <c:pt idx="23">
                  <c:v>3.6386754112130695</c:v>
                </c:pt>
                <c:pt idx="24">
                  <c:v>4.7270702455739526</c:v>
                </c:pt>
                <c:pt idx="25">
                  <c:v>6.8681961065460841</c:v>
                </c:pt>
                <c:pt idx="26">
                  <c:v>8.8972991202903167</c:v>
                </c:pt>
                <c:pt idx="27">
                  <c:v>8.184513109349961</c:v>
                </c:pt>
                <c:pt idx="28">
                  <c:v>8.6446135313515242</c:v>
                </c:pt>
                <c:pt idx="29">
                  <c:v>8.0307574909544321</c:v>
                </c:pt>
                <c:pt idx="30">
                  <c:v>9.1097163196385509</c:v>
                </c:pt>
                <c:pt idx="31">
                  <c:v>6.8918516029480514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AB-49C0-8AC4-B96D125B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86671391787577E-2"/>
          <c:y val="0.12590355726003871"/>
          <c:w val="0.6890460549373546"/>
          <c:h val="0.6864065626346954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Y-o-Y'!$D$25</c:f>
              <c:strCache>
                <c:ptCount val="1"/>
                <c:pt idx="0">
                  <c:v>Y-o-Y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Y-o-Y'!$AD$44:$BI$44</c:f>
              <c:numCache>
                <c:formatCode>#,##0.00</c:formatCode>
                <c:ptCount val="32"/>
                <c:pt idx="0">
                  <c:v>8.1246905218584047</c:v>
                </c:pt>
                <c:pt idx="1">
                  <c:v>8.0883973584579447</c:v>
                </c:pt>
                <c:pt idx="2">
                  <c:v>7.9194583192156855</c:v>
                </c:pt>
                <c:pt idx="3">
                  <c:v>7.9060670605098569</c:v>
                </c:pt>
                <c:pt idx="4">
                  <c:v>7.9681956478254907</c:v>
                </c:pt>
                <c:pt idx="5">
                  <c:v>8.5894305375589077</c:v>
                </c:pt>
                <c:pt idx="6">
                  <c:v>9.3901836918129842</c:v>
                </c:pt>
                <c:pt idx="7">
                  <c:v>8.9469005894416966</c:v>
                </c:pt>
                <c:pt idx="8">
                  <c:v>8.4044531876564612</c:v>
                </c:pt>
                <c:pt idx="9">
                  <c:v>9.1888422729055428</c:v>
                </c:pt>
                <c:pt idx="10">
                  <c:v>9.1467959133602825</c:v>
                </c:pt>
                <c:pt idx="11">
                  <c:v>9.0376218128116506</c:v>
                </c:pt>
                <c:pt idx="12">
                  <c:v>9.9889813357319515</c:v>
                </c:pt>
                <c:pt idx="13">
                  <c:v>10.744048137376137</c:v>
                </c:pt>
                <c:pt idx="14">
                  <c:v>10.729705657816604</c:v>
                </c:pt>
                <c:pt idx="15">
                  <c:v>10.803145195675977</c:v>
                </c:pt>
                <c:pt idx="16">
                  <c:v>7.0882256128851555</c:v>
                </c:pt>
                <c:pt idx="17">
                  <c:v>-12.599836840605064</c:v>
                </c:pt>
                <c:pt idx="18">
                  <c:v>-5.5460330896645917</c:v>
                </c:pt>
                <c:pt idx="19">
                  <c:v>-4.8369176675199101</c:v>
                </c:pt>
                <c:pt idx="20">
                  <c:v>-5.1535822494086414</c:v>
                </c:pt>
                <c:pt idx="21">
                  <c:v>11.969843165567951</c:v>
                </c:pt>
                <c:pt idx="22">
                  <c:v>-0.30251541977056751</c:v>
                </c:pt>
                <c:pt idx="23">
                  <c:v>3.3517083623230666</c:v>
                </c:pt>
                <c:pt idx="24">
                  <c:v>12.2514990428686</c:v>
                </c:pt>
                <c:pt idx="25">
                  <c:v>6.9361512008163357</c:v>
                </c:pt>
                <c:pt idx="26">
                  <c:v>9.5552698456601117</c:v>
                </c:pt>
                <c:pt idx="27">
                  <c:v>-0.30433158770289981</c:v>
                </c:pt>
                <c:pt idx="28">
                  <c:v>1.0132932150408651</c:v>
                </c:pt>
                <c:pt idx="29">
                  <c:v>6.861574507266603</c:v>
                </c:pt>
                <c:pt idx="30">
                  <c:v>7.1306130511794965</c:v>
                </c:pt>
                <c:pt idx="31">
                  <c:v>1.5787021730729278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54-488E-B1A7-089FB06E3AF1}"/>
            </c:ext>
          </c:extLst>
        </c:ser>
        <c:ser>
          <c:idx val="1"/>
          <c:order val="1"/>
          <c:tx>
            <c:strRef>
              <c:f>'Grafik Q-t-Q &amp; Y-o-Y'!$D$96</c:f>
              <c:strCache>
                <c:ptCount val="1"/>
                <c:pt idx="0">
                  <c:v>Y-o-Y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Y-o-Y'!$AD$115:$BI$115</c:f>
              <c:numCache>
                <c:formatCode>#,##0.00</c:formatCode>
                <c:ptCount val="32"/>
                <c:pt idx="19">
                  <c:v>-4.8369176675199101</c:v>
                </c:pt>
                <c:pt idx="20">
                  <c:v>-5.1535822494086414</c:v>
                </c:pt>
                <c:pt idx="21">
                  <c:v>11.967818915046703</c:v>
                </c:pt>
                <c:pt idx="22">
                  <c:v>-0.30231266144632746</c:v>
                </c:pt>
                <c:pt idx="23">
                  <c:v>10.763287207451498</c:v>
                </c:pt>
                <c:pt idx="24">
                  <c:v>12.241499042868604</c:v>
                </c:pt>
                <c:pt idx="25">
                  <c:v>6.9261512008163395</c:v>
                </c:pt>
                <c:pt idx="26">
                  <c:v>9.5452698456601084</c:v>
                </c:pt>
                <c:pt idx="27">
                  <c:v>-0.31433158770290259</c:v>
                </c:pt>
                <c:pt idx="28">
                  <c:v>1.0032932150408678</c:v>
                </c:pt>
                <c:pt idx="29">
                  <c:v>6.8515745072666112</c:v>
                </c:pt>
                <c:pt idx="30">
                  <c:v>7.090613051179484</c:v>
                </c:pt>
                <c:pt idx="31">
                  <c:v>1.5587021730729043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54-488E-B1A7-089FB06E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926348493357075E-2"/>
          <c:y val="0.13281575321097902"/>
          <c:w val="0.68869826533030798"/>
          <c:h val="0.64564211252280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Y-o-Y'!$AD$63:$BI$63</c:f>
              <c:numCache>
                <c:formatCode>#,##0.00</c:formatCode>
                <c:ptCount val="32"/>
                <c:pt idx="0">
                  <c:v>2.249642102392801</c:v>
                </c:pt>
                <c:pt idx="1">
                  <c:v>1.2385441080687429</c:v>
                </c:pt>
                <c:pt idx="2">
                  <c:v>1.5638139431211471</c:v>
                </c:pt>
                <c:pt idx="3">
                  <c:v>1.6167969315024653</c:v>
                </c:pt>
                <c:pt idx="4">
                  <c:v>2.2488041800319611</c:v>
                </c:pt>
                <c:pt idx="5">
                  <c:v>2.5706632359153576</c:v>
                </c:pt>
                <c:pt idx="6">
                  <c:v>2.6204327294341092</c:v>
                </c:pt>
                <c:pt idx="7">
                  <c:v>1.508669834812524</c:v>
                </c:pt>
                <c:pt idx="8">
                  <c:v>1.1187290519108251</c:v>
                </c:pt>
                <c:pt idx="9">
                  <c:v>3.3721519212312812</c:v>
                </c:pt>
                <c:pt idx="10">
                  <c:v>2.41474983183147</c:v>
                </c:pt>
                <c:pt idx="11">
                  <c:v>1.7605966303145779</c:v>
                </c:pt>
                <c:pt idx="12">
                  <c:v>2.4405433327903028</c:v>
                </c:pt>
                <c:pt idx="13">
                  <c:v>2.9776475135274354</c:v>
                </c:pt>
                <c:pt idx="14">
                  <c:v>2.6761279224333414</c:v>
                </c:pt>
                <c:pt idx="15">
                  <c:v>2.0055211803902928</c:v>
                </c:pt>
                <c:pt idx="16">
                  <c:v>-2.2822630015080758</c:v>
                </c:pt>
                <c:pt idx="17">
                  <c:v>-14.107946427889273</c:v>
                </c:pt>
                <c:pt idx="18">
                  <c:v>7.9154000618199518</c:v>
                </c:pt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0.5603819140042593</c:v>
                </c:pt>
                <c:pt idx="22">
                  <c:v>-2.419576685329631</c:v>
                </c:pt>
                <c:pt idx="23">
                  <c:v>4.1892782667457125</c:v>
                </c:pt>
                <c:pt idx="24">
                  <c:v>9.1420337344219558</c:v>
                </c:pt>
                <c:pt idx="25">
                  <c:v>-1.3142780216324508</c:v>
                </c:pt>
                <c:pt idx="26">
                  <c:v>-2.7355751345684367</c:v>
                </c:pt>
                <c:pt idx="27">
                  <c:v>0.59129936649027792</c:v>
                </c:pt>
                <c:pt idx="28">
                  <c:v>8.3715933654038199</c:v>
                </c:pt>
                <c:pt idx="29">
                  <c:v>3.1530881243452353</c:v>
                </c:pt>
                <c:pt idx="30">
                  <c:v>-0.51681568491555907</c:v>
                </c:pt>
                <c:pt idx="31">
                  <c:v>-0.59149202307274806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F7-49B8-A8F6-C97810A7F1EE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Y-o-Y'!$AD$135:$BI$135</c:f>
              <c:numCache>
                <c:formatCode>#,##0.00</c:formatCode>
                <c:ptCount val="32"/>
                <c:pt idx="19">
                  <c:v>2.6553304429534594</c:v>
                </c:pt>
                <c:pt idx="20">
                  <c:v>-1.3137979902604311</c:v>
                </c:pt>
                <c:pt idx="21">
                  <c:v>0.56038191400424453</c:v>
                </c:pt>
                <c:pt idx="22">
                  <c:v>-2.4195766853296168</c:v>
                </c:pt>
                <c:pt idx="23">
                  <c:v>8.7437347384655038</c:v>
                </c:pt>
                <c:pt idx="24">
                  <c:v>4.2897524359816304</c:v>
                </c:pt>
                <c:pt idx="25">
                  <c:v>-1.1386053829600851</c:v>
                </c:pt>
                <c:pt idx="26">
                  <c:v>-2.735863969449682</c:v>
                </c:pt>
                <c:pt idx="27">
                  <c:v>4.9850327174076652</c:v>
                </c:pt>
                <c:pt idx="28">
                  <c:v>3.552865358539349</c:v>
                </c:pt>
                <c:pt idx="29">
                  <c:v>3.1518524137845292</c:v>
                </c:pt>
                <c:pt idx="30">
                  <c:v>-0.51100856469739775</c:v>
                </c:pt>
                <c:pt idx="31">
                  <c:v>3.7472587488821847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F7-49B8-A8F6-C97810A7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840658393252172E-2"/>
          <c:y val="0.12089190232321891"/>
          <c:w val="0.6727147704764822"/>
          <c:h val="0.6551218775089616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Y-o-Y'!$AD$67:$BI$67</c:f>
              <c:numCache>
                <c:formatCode>#,##0.00</c:formatCode>
                <c:ptCount val="32"/>
                <c:pt idx="0">
                  <c:v>1.7958713445592116</c:v>
                </c:pt>
                <c:pt idx="1">
                  <c:v>1.9660585132702368</c:v>
                </c:pt>
                <c:pt idx="2">
                  <c:v>1.9454439391045255</c:v>
                </c:pt>
                <c:pt idx="3">
                  <c:v>1.9746553404818308</c:v>
                </c:pt>
                <c:pt idx="4">
                  <c:v>1.8544818921723967</c:v>
                </c:pt>
                <c:pt idx="5">
                  <c:v>2.5527578902206778</c:v>
                </c:pt>
                <c:pt idx="6">
                  <c:v>2.6972034371694389</c:v>
                </c:pt>
                <c:pt idx="7">
                  <c:v>1.5614222691312554</c:v>
                </c:pt>
                <c:pt idx="8">
                  <c:v>1.3473476941028402</c:v>
                </c:pt>
                <c:pt idx="9">
                  <c:v>3.2948054868450574</c:v>
                </c:pt>
                <c:pt idx="10">
                  <c:v>2.6576568731604588</c:v>
                </c:pt>
                <c:pt idx="11">
                  <c:v>1.4598354398167814</c:v>
                </c:pt>
                <c:pt idx="12">
                  <c:v>2.2316091329392722</c:v>
                </c:pt>
                <c:pt idx="13">
                  <c:v>4.0039172311145945</c:v>
                </c:pt>
                <c:pt idx="14">
                  <c:v>2.6443616634395122</c:v>
                </c:pt>
                <c:pt idx="15">
                  <c:v>1.5271268986147872</c:v>
                </c:pt>
                <c:pt idx="16">
                  <c:v>-1.1959308170999243</c:v>
                </c:pt>
                <c:pt idx="17">
                  <c:v>-15.117098231928377</c:v>
                </c:pt>
                <c:pt idx="18">
                  <c:v>10.928478730749942</c:v>
                </c:pt>
                <c:pt idx="19">
                  <c:v>2.2893442390277303</c:v>
                </c:pt>
                <c:pt idx="20">
                  <c:v>-1.5247111433549678</c:v>
                </c:pt>
                <c:pt idx="21">
                  <c:v>0.20752943355134154</c:v>
                </c:pt>
                <c:pt idx="22">
                  <c:v>-1.2297419992447278</c:v>
                </c:pt>
                <c:pt idx="23">
                  <c:v>6.0385677620366733</c:v>
                </c:pt>
                <c:pt idx="24">
                  <c:v>6.9551627931061981</c:v>
                </c:pt>
                <c:pt idx="25">
                  <c:v>-4.5375107652312385</c:v>
                </c:pt>
                <c:pt idx="26">
                  <c:v>1.1893746547669741</c:v>
                </c:pt>
                <c:pt idx="27">
                  <c:v>-3.5045424522982476</c:v>
                </c:pt>
                <c:pt idx="28">
                  <c:v>8.3687324849696711</c:v>
                </c:pt>
                <c:pt idx="29">
                  <c:v>0.9894003187632936</c:v>
                </c:pt>
                <c:pt idx="30">
                  <c:v>1.44413266429568</c:v>
                </c:pt>
                <c:pt idx="31">
                  <c:v>-8.5052996139418546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899-4E17-B57C-78DAF34B763F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Y-o-Y'!$AD$139:$BI$139</c:f>
              <c:numCache>
                <c:formatCode>#,##0.00</c:formatCode>
                <c:ptCount val="32"/>
                <c:pt idx="19">
                  <c:v>2.2893442390277303</c:v>
                </c:pt>
                <c:pt idx="20">
                  <c:v>-1.5247111433549678</c:v>
                </c:pt>
                <c:pt idx="21">
                  <c:v>0.20571782840879549</c:v>
                </c:pt>
                <c:pt idx="22">
                  <c:v>-1.2277554693573456</c:v>
                </c:pt>
                <c:pt idx="23">
                  <c:v>13.6425960988963</c:v>
                </c:pt>
                <c:pt idx="24">
                  <c:v>-0.21049105153542841</c:v>
                </c:pt>
                <c:pt idx="25">
                  <c:v>-4.5396593321109791</c:v>
                </c:pt>
                <c:pt idx="26">
                  <c:v>1.1916360858237709</c:v>
                </c:pt>
                <c:pt idx="27">
                  <c:v>3.41421558583153</c:v>
                </c:pt>
                <c:pt idx="28">
                  <c:v>1.108506294204378</c:v>
                </c:pt>
                <c:pt idx="29">
                  <c:v>0.98767454688353085</c:v>
                </c:pt>
                <c:pt idx="30">
                  <c:v>1.418012734531662</c:v>
                </c:pt>
                <c:pt idx="31">
                  <c:v>-1.9277859944257374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899-4E17-B57C-78DAF34B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552160927897682E-2"/>
          <c:y val="0.12024728332488388"/>
          <c:w val="0.69630759764680772"/>
          <c:h val="0.6774075504017295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Y-o-Y'!$AD$62:$BI$62</c:f>
              <c:numCache>
                <c:formatCode>#,##0.00</c:formatCode>
                <c:ptCount val="32"/>
                <c:pt idx="0">
                  <c:v>2.144158225108558</c:v>
                </c:pt>
                <c:pt idx="1">
                  <c:v>0.9713301408833539</c:v>
                </c:pt>
                <c:pt idx="2">
                  <c:v>0.4481915492473687</c:v>
                </c:pt>
                <c:pt idx="3">
                  <c:v>0.41453481407963444</c:v>
                </c:pt>
                <c:pt idx="4">
                  <c:v>1.755387510206988</c:v>
                </c:pt>
                <c:pt idx="5">
                  <c:v>1.0238145745642804</c:v>
                </c:pt>
                <c:pt idx="6">
                  <c:v>0.29148799787807789</c:v>
                </c:pt>
                <c:pt idx="7">
                  <c:v>0.45634740255268441</c:v>
                </c:pt>
                <c:pt idx="8">
                  <c:v>1.2778093912614157</c:v>
                </c:pt>
                <c:pt idx="9">
                  <c:v>0.9011472839670055</c:v>
                </c:pt>
                <c:pt idx="10">
                  <c:v>1.0322433480483622</c:v>
                </c:pt>
                <c:pt idx="11">
                  <c:v>0.88609931696510602</c:v>
                </c:pt>
                <c:pt idx="12">
                  <c:v>2.4959355479934442</c:v>
                </c:pt>
                <c:pt idx="13">
                  <c:v>1.2052479145126724</c:v>
                </c:pt>
                <c:pt idx="14">
                  <c:v>1.2851865341589201</c:v>
                </c:pt>
                <c:pt idx="15">
                  <c:v>0.77997158272209455</c:v>
                </c:pt>
                <c:pt idx="16">
                  <c:v>0.48860481567911718</c:v>
                </c:pt>
                <c:pt idx="17">
                  <c:v>-0.25771378304780618</c:v>
                </c:pt>
                <c:pt idx="18">
                  <c:v>0.94296793015934077</c:v>
                </c:pt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1.5406461544772239</c:v>
                </c:pt>
                <c:pt idx="23">
                  <c:v>0.570194251006655</c:v>
                </c:pt>
                <c:pt idx="24">
                  <c:v>-2.5773495407836569</c:v>
                </c:pt>
                <c:pt idx="25">
                  <c:v>2.0839355278767719</c:v>
                </c:pt>
                <c:pt idx="26">
                  <c:v>3.1717446091555836</c:v>
                </c:pt>
                <c:pt idx="27">
                  <c:v>1.6234610829182077</c:v>
                </c:pt>
                <c:pt idx="28">
                  <c:v>-3.9675826961453082</c:v>
                </c:pt>
                <c:pt idx="29">
                  <c:v>3.2916340784719584</c:v>
                </c:pt>
                <c:pt idx="30">
                  <c:v>4.0883846669213488</c:v>
                </c:pt>
                <c:pt idx="31">
                  <c:v>1.0881751670418043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0E-47A6-BB5B-8D663E39F8A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Y-o-Y'!$AD$134:$BI$134</c:f>
              <c:numCache>
                <c:formatCode>#,##0.00</c:formatCode>
                <c:ptCount val="32"/>
                <c:pt idx="19">
                  <c:v>7.3115584064489175E-2</c:v>
                </c:pt>
                <c:pt idx="20">
                  <c:v>0.18369915579432794</c:v>
                </c:pt>
                <c:pt idx="21">
                  <c:v>1.5936342877734311</c:v>
                </c:pt>
                <c:pt idx="22">
                  <c:v>1.5406461544772414</c:v>
                </c:pt>
                <c:pt idx="23">
                  <c:v>-2.7140485930495748</c:v>
                </c:pt>
                <c:pt idx="24">
                  <c:v>1.5369069189512035</c:v>
                </c:pt>
                <c:pt idx="25">
                  <c:v>2.0022983346095091</c:v>
                </c:pt>
                <c:pt idx="26">
                  <c:v>2.5376065084382673</c:v>
                </c:pt>
                <c:pt idx="27">
                  <c:v>-1.6205833101700657</c:v>
                </c:pt>
                <c:pt idx="28">
                  <c:v>0.31034430276228253</c:v>
                </c:pt>
                <c:pt idx="29">
                  <c:v>3.0162362455953722</c:v>
                </c:pt>
                <c:pt idx="30">
                  <c:v>3.4465150406737997</c:v>
                </c:pt>
                <c:pt idx="31">
                  <c:v>-2.1282443660478974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0E-47A6-BB5B-8D663E39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558258935654278E-2"/>
          <c:y val="0.14010895415191074"/>
          <c:w val="0.67262795609748582"/>
          <c:h val="0.656170998408325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Y-o-Y'!$AD$61:$BI$61</c:f>
              <c:numCache>
                <c:formatCode>#,##0.00</c:formatCode>
                <c:ptCount val="32"/>
                <c:pt idx="0">
                  <c:v>0.17062413831001896</c:v>
                </c:pt>
                <c:pt idx="1">
                  <c:v>2.0187996919223119</c:v>
                </c:pt>
                <c:pt idx="2">
                  <c:v>2.8044010899437852</c:v>
                </c:pt>
                <c:pt idx="3">
                  <c:v>-0.80996987989244584</c:v>
                </c:pt>
                <c:pt idx="4">
                  <c:v>1.9017426027099698</c:v>
                </c:pt>
                <c:pt idx="5">
                  <c:v>1.9411595925645102</c:v>
                </c:pt>
                <c:pt idx="6">
                  <c:v>3.0069269996170123</c:v>
                </c:pt>
                <c:pt idx="7">
                  <c:v>-2.9648214724860407</c:v>
                </c:pt>
                <c:pt idx="8">
                  <c:v>2.3574549824757307</c:v>
                </c:pt>
                <c:pt idx="9">
                  <c:v>0.76372404143936223</c:v>
                </c:pt>
                <c:pt idx="10">
                  <c:v>3.0259890068636439</c:v>
                </c:pt>
                <c:pt idx="11">
                  <c:v>-2.678448052304782E-2</c:v>
                </c:pt>
                <c:pt idx="12">
                  <c:v>3.3204613466452293</c:v>
                </c:pt>
                <c:pt idx="13">
                  <c:v>-1.8045159629201095</c:v>
                </c:pt>
                <c:pt idx="14">
                  <c:v>4.6662293466607183</c:v>
                </c:pt>
                <c:pt idx="15">
                  <c:v>2.1848360414590151</c:v>
                </c:pt>
                <c:pt idx="16">
                  <c:v>5.3359251016190115</c:v>
                </c:pt>
                <c:pt idx="17">
                  <c:v>-10.29740266516918</c:v>
                </c:pt>
                <c:pt idx="18">
                  <c:v>2.5890397930984177</c:v>
                </c:pt>
                <c:pt idx="19">
                  <c:v>5.6085726603346151</c:v>
                </c:pt>
                <c:pt idx="20">
                  <c:v>-0.16388524794142309</c:v>
                </c:pt>
                <c:pt idx="21">
                  <c:v>0.15194727258913884</c:v>
                </c:pt>
                <c:pt idx="22">
                  <c:v>-1.2370028613095785</c:v>
                </c:pt>
                <c:pt idx="23">
                  <c:v>-1.3604596772662463</c:v>
                </c:pt>
                <c:pt idx="24">
                  <c:v>5.6362328756336604</c:v>
                </c:pt>
                <c:pt idx="25">
                  <c:v>-1.5408545100059421</c:v>
                </c:pt>
                <c:pt idx="26">
                  <c:v>2.7717538514339934</c:v>
                </c:pt>
                <c:pt idx="27">
                  <c:v>0.85108960423269564</c:v>
                </c:pt>
                <c:pt idx="28">
                  <c:v>2.1833432619715682</c:v>
                </c:pt>
                <c:pt idx="29">
                  <c:v>1.2966277131634627</c:v>
                </c:pt>
                <c:pt idx="30">
                  <c:v>3.3138353504854954</c:v>
                </c:pt>
                <c:pt idx="31">
                  <c:v>0.91697614490761203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3E-4FDC-AB01-538D51AF1081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Y-o-Y'!$AD$133:$BI$133</c:f>
              <c:numCache>
                <c:formatCode>#,##0.00</c:formatCode>
                <c:ptCount val="32"/>
                <c:pt idx="19">
                  <c:v>5.6084027487140746</c:v>
                </c:pt>
                <c:pt idx="20">
                  <c:v>-0.16507894301750764</c:v>
                </c:pt>
                <c:pt idx="21">
                  <c:v>0.16859577221557503</c:v>
                </c:pt>
                <c:pt idx="22">
                  <c:v>-1.2546275148796311</c:v>
                </c:pt>
                <c:pt idx="23">
                  <c:v>4.7568210416210084</c:v>
                </c:pt>
                <c:pt idx="24">
                  <c:v>4.5112459847537822</c:v>
                </c:pt>
                <c:pt idx="25">
                  <c:v>-2.3731614330102828</c:v>
                </c:pt>
                <c:pt idx="26">
                  <c:v>1.7932046204701906</c:v>
                </c:pt>
                <c:pt idx="27">
                  <c:v>1.1898416082839508E-2</c:v>
                </c:pt>
                <c:pt idx="28">
                  <c:v>4.7338958235183011</c:v>
                </c:pt>
                <c:pt idx="29">
                  <c:v>7.305405694796456E-2</c:v>
                </c:pt>
                <c:pt idx="30">
                  <c:v>4.2502338324732802</c:v>
                </c:pt>
                <c:pt idx="31">
                  <c:v>-1.7835951073081624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3E-4FDC-AB01-538D51AF1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29107833057272E-2"/>
          <c:y val="0.14107570913237139"/>
          <c:w val="0.76719778933001737"/>
          <c:h val="0.673998938135118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Y-o-Y'!$AD$54:$BI$54</c:f>
              <c:numCache>
                <c:formatCode>#,##0.00</c:formatCode>
                <c:ptCount val="32"/>
                <c:pt idx="0">
                  <c:v>-1.9839645583030272</c:v>
                </c:pt>
                <c:pt idx="1">
                  <c:v>3.2044511041784256</c:v>
                </c:pt>
                <c:pt idx="2">
                  <c:v>-2.1215402985548271</c:v>
                </c:pt>
                <c:pt idx="3">
                  <c:v>4.1737424665529108</c:v>
                </c:pt>
                <c:pt idx="4">
                  <c:v>-3.4490003151370852</c:v>
                </c:pt>
                <c:pt idx="5">
                  <c:v>-0.99167492726642059</c:v>
                </c:pt>
                <c:pt idx="6">
                  <c:v>5.3226430068578141</c:v>
                </c:pt>
                <c:pt idx="7">
                  <c:v>1.5750648226506463</c:v>
                </c:pt>
                <c:pt idx="8">
                  <c:v>-2.4682434308888146</c:v>
                </c:pt>
                <c:pt idx="9">
                  <c:v>3.0888829079732165</c:v>
                </c:pt>
                <c:pt idx="10">
                  <c:v>3.3762155208293891</c:v>
                </c:pt>
                <c:pt idx="11">
                  <c:v>1.4636931624776326</c:v>
                </c:pt>
                <c:pt idx="12">
                  <c:v>-3.7047458262990061</c:v>
                </c:pt>
                <c:pt idx="13">
                  <c:v>1.1886477212278295</c:v>
                </c:pt>
                <c:pt idx="14">
                  <c:v>4.935305332913754</c:v>
                </c:pt>
                <c:pt idx="15">
                  <c:v>3.6754796328048482</c:v>
                </c:pt>
                <c:pt idx="16">
                  <c:v>-5.6631639125581925</c:v>
                </c:pt>
                <c:pt idx="17">
                  <c:v>-7.8882628362828315</c:v>
                </c:pt>
                <c:pt idx="18">
                  <c:v>8.2967174980615077</c:v>
                </c:pt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4.7918327837686352</c:v>
                </c:pt>
                <c:pt idx="24">
                  <c:v>-5.2192140457670435</c:v>
                </c:pt>
                <c:pt idx="25">
                  <c:v>1.3263727196767041</c:v>
                </c:pt>
                <c:pt idx="26">
                  <c:v>7.0771672207468219</c:v>
                </c:pt>
                <c:pt idx="27">
                  <c:v>2.4148954222027408</c:v>
                </c:pt>
                <c:pt idx="28">
                  <c:v>-6.5852443992666929</c:v>
                </c:pt>
                <c:pt idx="29">
                  <c:v>1.5130528446525557</c:v>
                </c:pt>
                <c:pt idx="30">
                  <c:v>8.1222000640733985</c:v>
                </c:pt>
                <c:pt idx="31">
                  <c:v>2.4341614394413558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2D-4FDE-8A18-1B1CC278F0F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Y-o-Y'!$AD$126:$BI$126</c:f>
              <c:numCache>
                <c:formatCode>#,##0.00</c:formatCode>
                <c:ptCount val="32"/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0.41710045717748051</c:v>
                </c:pt>
                <c:pt idx="24">
                  <c:v>-1.1682245421122339</c:v>
                </c:pt>
                <c:pt idx="25">
                  <c:v>1.3381244785559943</c:v>
                </c:pt>
                <c:pt idx="26">
                  <c:v>7.0599688824046991</c:v>
                </c:pt>
                <c:pt idx="27">
                  <c:v>-1.7972278400863226</c:v>
                </c:pt>
                <c:pt idx="28">
                  <c:v>-2.5929104283472153</c:v>
                </c:pt>
                <c:pt idx="29">
                  <c:v>1.4467446946545044</c:v>
                </c:pt>
                <c:pt idx="30">
                  <c:v>8.1470595641536825</c:v>
                </c:pt>
                <c:pt idx="31">
                  <c:v>-1.8348882163417457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2D-4FDE-8A18-1B1CC278F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463908825296182E-2"/>
          <c:y val="0.18290399422697554"/>
          <c:w val="0.69217998129666247"/>
          <c:h val="0.60689180905157603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Y-o-Y'!$AD$60:$BI$60</c:f>
              <c:numCache>
                <c:formatCode>#,##0.00</c:formatCode>
                <c:ptCount val="32"/>
                <c:pt idx="0">
                  <c:v>0.6979484017046057</c:v>
                </c:pt>
                <c:pt idx="1">
                  <c:v>3.9584005528068538</c:v>
                </c:pt>
                <c:pt idx="2">
                  <c:v>2.8444819582190308</c:v>
                </c:pt>
                <c:pt idx="3">
                  <c:v>1.8161735538320618</c:v>
                </c:pt>
                <c:pt idx="4">
                  <c:v>1.4936739896352125</c:v>
                </c:pt>
                <c:pt idx="5">
                  <c:v>4.5019420969683406</c:v>
                </c:pt>
                <c:pt idx="6">
                  <c:v>0.76759750530811233</c:v>
                </c:pt>
                <c:pt idx="7">
                  <c:v>1.3028947455254192</c:v>
                </c:pt>
                <c:pt idx="8">
                  <c:v>1.0166413068598734</c:v>
                </c:pt>
                <c:pt idx="9">
                  <c:v>1.9355863993041214</c:v>
                </c:pt>
                <c:pt idx="10">
                  <c:v>3.6692542268462249</c:v>
                </c:pt>
                <c:pt idx="11">
                  <c:v>0.31595037203537291</c:v>
                </c:pt>
                <c:pt idx="12">
                  <c:v>2.8797151860003098</c:v>
                </c:pt>
                <c:pt idx="13">
                  <c:v>2.4342617002030877</c:v>
                </c:pt>
                <c:pt idx="14">
                  <c:v>3.3345794598041705</c:v>
                </c:pt>
                <c:pt idx="15">
                  <c:v>0.81066702134734314</c:v>
                </c:pt>
                <c:pt idx="16">
                  <c:v>2.9170322384869576</c:v>
                </c:pt>
                <c:pt idx="17">
                  <c:v>3.392903957351709</c:v>
                </c:pt>
                <c:pt idx="18">
                  <c:v>3.2172131909770481</c:v>
                </c:pt>
                <c:pt idx="19">
                  <c:v>1.0573373046547672</c:v>
                </c:pt>
                <c:pt idx="20">
                  <c:v>0.8088955930345828</c:v>
                </c:pt>
                <c:pt idx="21">
                  <c:v>1.6574585635359047</c:v>
                </c:pt>
                <c:pt idx="22">
                  <c:v>1.9046387328158598</c:v>
                </c:pt>
                <c:pt idx="23">
                  <c:v>1.7061587099234217</c:v>
                </c:pt>
                <c:pt idx="24">
                  <c:v>2.8886163157411806</c:v>
                </c:pt>
                <c:pt idx="25">
                  <c:v>2.7704809795584531</c:v>
                </c:pt>
                <c:pt idx="26">
                  <c:v>1.6919033025744896</c:v>
                </c:pt>
                <c:pt idx="27">
                  <c:v>1.1070878811501679</c:v>
                </c:pt>
                <c:pt idx="28">
                  <c:v>1.7786227103920564</c:v>
                </c:pt>
                <c:pt idx="29">
                  <c:v>3.9822955705302423</c:v>
                </c:pt>
                <c:pt idx="30">
                  <c:v>3.4849590713944765</c:v>
                </c:pt>
                <c:pt idx="31">
                  <c:v>1.0529264745012166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18-4CF9-B132-1ADF0667002E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Y-o-Y'!$AD$132:$BI$132</c:f>
              <c:numCache>
                <c:formatCode>#,##0.00</c:formatCode>
                <c:ptCount val="32"/>
                <c:pt idx="19">
                  <c:v>0.99157569113870125</c:v>
                </c:pt>
                <c:pt idx="20">
                  <c:v>0.87549581195396753</c:v>
                </c:pt>
                <c:pt idx="21">
                  <c:v>1.6396303653246822</c:v>
                </c:pt>
                <c:pt idx="22">
                  <c:v>1.8958014040566917</c:v>
                </c:pt>
                <c:pt idx="23">
                  <c:v>2.5430063482647416</c:v>
                </c:pt>
                <c:pt idx="24">
                  <c:v>2.0902037072815549</c:v>
                </c:pt>
                <c:pt idx="25">
                  <c:v>2.2591157905795205</c:v>
                </c:pt>
                <c:pt idx="26">
                  <c:v>2.0563054195444108</c:v>
                </c:pt>
                <c:pt idx="27">
                  <c:v>1.0453812418544028</c:v>
                </c:pt>
                <c:pt idx="28">
                  <c:v>3.0423196318642374</c:v>
                </c:pt>
                <c:pt idx="29">
                  <c:v>2.6167993113442436</c:v>
                </c:pt>
                <c:pt idx="30">
                  <c:v>2.8756366444439689</c:v>
                </c:pt>
                <c:pt idx="31">
                  <c:v>0.96190418014496148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18-4CF9-B132-1ADF06670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766986295207265E-2"/>
          <c:y val="0.138675864315248"/>
          <c:w val="0.73423993602736071"/>
          <c:h val="0.7109791735989150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Y-o-Y'!$AD$65:$BI$65</c:f>
              <c:numCache>
                <c:formatCode>#,##0.00</c:formatCode>
                <c:ptCount val="32"/>
                <c:pt idx="0">
                  <c:v>-11.246244153269522</c:v>
                </c:pt>
                <c:pt idx="1">
                  <c:v>6.2739127210222581</c:v>
                </c:pt>
                <c:pt idx="2">
                  <c:v>-1.2873563218390844</c:v>
                </c:pt>
                <c:pt idx="3">
                  <c:v>10.76183267904274</c:v>
                </c:pt>
                <c:pt idx="4">
                  <c:v>-10.411162576483653</c:v>
                </c:pt>
                <c:pt idx="5">
                  <c:v>3.0652143847988329</c:v>
                </c:pt>
                <c:pt idx="6">
                  <c:v>1.3937740332158028</c:v>
                </c:pt>
                <c:pt idx="7">
                  <c:v>13.148607605766353</c:v>
                </c:pt>
                <c:pt idx="8">
                  <c:v>-11.349276485543875</c:v>
                </c:pt>
                <c:pt idx="9">
                  <c:v>3.2720250652685801</c:v>
                </c:pt>
                <c:pt idx="10">
                  <c:v>2.9177468954579417</c:v>
                </c:pt>
                <c:pt idx="11">
                  <c:v>11.412586220083938</c:v>
                </c:pt>
                <c:pt idx="12">
                  <c:v>-10.781156975311211</c:v>
                </c:pt>
                <c:pt idx="13">
                  <c:v>3.9349299775716231</c:v>
                </c:pt>
                <c:pt idx="14">
                  <c:v>4.3700997645459587</c:v>
                </c:pt>
                <c:pt idx="15">
                  <c:v>8.9446210057131541</c:v>
                </c:pt>
                <c:pt idx="16">
                  <c:v>-10.423582454694694</c:v>
                </c:pt>
                <c:pt idx="17">
                  <c:v>-0.65966723505769798</c:v>
                </c:pt>
                <c:pt idx="18">
                  <c:v>5.607460941014188</c:v>
                </c:pt>
                <c:pt idx="19">
                  <c:v>7.8273738873246081</c:v>
                </c:pt>
                <c:pt idx="20">
                  <c:v>-12.965364248944264</c:v>
                </c:pt>
                <c:pt idx="21">
                  <c:v>6.8394388152767025</c:v>
                </c:pt>
                <c:pt idx="22">
                  <c:v>-4.6719221353862777</c:v>
                </c:pt>
                <c:pt idx="23">
                  <c:v>13.605839901796854</c:v>
                </c:pt>
                <c:pt idx="24">
                  <c:v>-10.730917964847908</c:v>
                </c:pt>
                <c:pt idx="25">
                  <c:v>4.9806802592276238</c:v>
                </c:pt>
                <c:pt idx="26">
                  <c:v>3.1400635381553106</c:v>
                </c:pt>
                <c:pt idx="27">
                  <c:v>10.316243302704251</c:v>
                </c:pt>
                <c:pt idx="28">
                  <c:v>-12.574387186137672</c:v>
                </c:pt>
                <c:pt idx="29">
                  <c:v>9.1993588066244936</c:v>
                </c:pt>
                <c:pt idx="30">
                  <c:v>-1.4869105407105263</c:v>
                </c:pt>
                <c:pt idx="31">
                  <c:v>12.522262559212535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9B-4880-A4D1-1F24E1ED6009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Y-o-Y'!$AD$137:$BI$137</c:f>
              <c:numCache>
                <c:formatCode>#,##0.00</c:formatCode>
                <c:ptCount val="32"/>
                <c:pt idx="19">
                  <c:v>7.8322720129357011</c:v>
                </c:pt>
                <c:pt idx="20">
                  <c:v>-12.973126658523231</c:v>
                </c:pt>
                <c:pt idx="21">
                  <c:v>6.6567284818535466</c:v>
                </c:pt>
                <c:pt idx="22">
                  <c:v>-4.5070882721315506</c:v>
                </c:pt>
                <c:pt idx="23">
                  <c:v>14.754695103406309</c:v>
                </c:pt>
                <c:pt idx="24">
                  <c:v>-11.615974533772091</c:v>
                </c:pt>
                <c:pt idx="25">
                  <c:v>4.6082312393717251</c:v>
                </c:pt>
                <c:pt idx="26">
                  <c:v>3.3400412799331045</c:v>
                </c:pt>
                <c:pt idx="27">
                  <c:v>10.229461500987325</c:v>
                </c:pt>
                <c:pt idx="28">
                  <c:v>-12.603037969208636</c:v>
                </c:pt>
                <c:pt idx="29">
                  <c:v>7.9455434991823406</c:v>
                </c:pt>
                <c:pt idx="30">
                  <c:v>-0.19533831871486129</c:v>
                </c:pt>
                <c:pt idx="31">
                  <c:v>12.423399713002128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9B-4880-A4D1-1F24E1ED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036614702706799E-2"/>
          <c:y val="0.18254055973756306"/>
          <c:w val="0.70761280205985311"/>
          <c:h val="0.6333879609426619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Y-o-Y'!$AD$64:$BI$64</c:f>
              <c:numCache>
                <c:formatCode>#,##0.00</c:formatCode>
                <c:ptCount val="32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  <c:pt idx="28">
                  <c:v>-3.8449145401522555</c:v>
                </c:pt>
                <c:pt idx="29">
                  <c:v>-0.85003391417950125</c:v>
                </c:pt>
                <c:pt idx="30">
                  <c:v>-4.608945377046969</c:v>
                </c:pt>
                <c:pt idx="31">
                  <c:v>10.716937391396424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CA-42BF-9B27-1D0D30568E65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Y-o-Y'!$AD$136:$BI$136</c:f>
              <c:numCache>
                <c:formatCode>#,##0.00</c:formatCode>
                <c:ptCount val="32"/>
                <c:pt idx="19">
                  <c:v>8.951356018646937</c:v>
                </c:pt>
                <c:pt idx="20">
                  <c:v>-9.8293743795688471</c:v>
                </c:pt>
                <c:pt idx="21">
                  <c:v>9.8835230215933567</c:v>
                </c:pt>
                <c:pt idx="22">
                  <c:v>-16.588011624714433</c:v>
                </c:pt>
                <c:pt idx="23">
                  <c:v>31.960302081780682</c:v>
                </c:pt>
                <c:pt idx="24">
                  <c:v>-11.22976140498838</c:v>
                </c:pt>
                <c:pt idx="25">
                  <c:v>-2.1511067465888636</c:v>
                </c:pt>
                <c:pt idx="26">
                  <c:v>-5.7318216676394229</c:v>
                </c:pt>
                <c:pt idx="27">
                  <c:v>18.388179342231382</c:v>
                </c:pt>
                <c:pt idx="28">
                  <c:v>-7.4623235644226877</c:v>
                </c:pt>
                <c:pt idx="29">
                  <c:v>-2.1315214075977713</c:v>
                </c:pt>
                <c:pt idx="30">
                  <c:v>-4.8034441363116001</c:v>
                </c:pt>
                <c:pt idx="31">
                  <c:v>16.797640639164545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CA-42BF-9B27-1D0D3056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50776841880297E-2"/>
          <c:y val="0.11830186482753413"/>
          <c:w val="0.69177107905768154"/>
          <c:h val="0.6160258057949109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Y-o-Y'!$AD$66:$BI$66</c:f>
              <c:numCache>
                <c:formatCode>#,##0.00</c:formatCode>
                <c:ptCount val="32"/>
                <c:pt idx="0">
                  <c:v>-4.3409009591302015</c:v>
                </c:pt>
                <c:pt idx="1">
                  <c:v>1.2894144144144086</c:v>
                </c:pt>
                <c:pt idx="2">
                  <c:v>0.63650008338430197</c:v>
                </c:pt>
                <c:pt idx="3">
                  <c:v>6.9118441974519493</c:v>
                </c:pt>
                <c:pt idx="4">
                  <c:v>-1.7230880513125268</c:v>
                </c:pt>
                <c:pt idx="5">
                  <c:v>0.60270824414753399</c:v>
                </c:pt>
                <c:pt idx="6">
                  <c:v>1.7595920911673311</c:v>
                </c:pt>
                <c:pt idx="7">
                  <c:v>5.7003048232502005</c:v>
                </c:pt>
                <c:pt idx="8">
                  <c:v>-1.9968281180051204</c:v>
                </c:pt>
                <c:pt idx="9">
                  <c:v>1.5761164010297419</c:v>
                </c:pt>
                <c:pt idx="10">
                  <c:v>2.2258710005786915</c:v>
                </c:pt>
                <c:pt idx="11">
                  <c:v>5.96339504636149</c:v>
                </c:pt>
                <c:pt idx="12">
                  <c:v>-1.2528723055038822</c:v>
                </c:pt>
                <c:pt idx="13">
                  <c:v>2.0229245224601029</c:v>
                </c:pt>
                <c:pt idx="14">
                  <c:v>2.2540250447227144</c:v>
                </c:pt>
                <c:pt idx="15">
                  <c:v>4.6279866040187985</c:v>
                </c:pt>
                <c:pt idx="16">
                  <c:v>1.0826789286673988</c:v>
                </c:pt>
                <c:pt idx="17">
                  <c:v>-4.138112342557358</c:v>
                </c:pt>
                <c:pt idx="18">
                  <c:v>13.686688626832282</c:v>
                </c:pt>
                <c:pt idx="19">
                  <c:v>5.7821783251658667</c:v>
                </c:pt>
                <c:pt idx="20">
                  <c:v>-10.316006323713667</c:v>
                </c:pt>
                <c:pt idx="21">
                  <c:v>3.559551563357108</c:v>
                </c:pt>
                <c:pt idx="22">
                  <c:v>16.09242016690806</c:v>
                </c:pt>
                <c:pt idx="23">
                  <c:v>4.0265585566745754</c:v>
                </c:pt>
                <c:pt idx="24">
                  <c:v>-15.280045688178175</c:v>
                </c:pt>
                <c:pt idx="25">
                  <c:v>4.6194321547445139</c:v>
                </c:pt>
                <c:pt idx="26">
                  <c:v>18.309104822170891</c:v>
                </c:pt>
                <c:pt idx="27">
                  <c:v>0.39465709753189759</c:v>
                </c:pt>
                <c:pt idx="28">
                  <c:v>-13.51623003929755</c:v>
                </c:pt>
                <c:pt idx="29">
                  <c:v>5.1096161527761303</c:v>
                </c:pt>
                <c:pt idx="30">
                  <c:v>19.566646535487759</c:v>
                </c:pt>
                <c:pt idx="31">
                  <c:v>-1.6875383519127023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AEA-422F-A15B-CA5981B69941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Y-o-Y'!$AD$138:$BI$138</c:f>
              <c:numCache>
                <c:formatCode>#,##0.00</c:formatCode>
                <c:ptCount val="32"/>
                <c:pt idx="19">
                  <c:v>5.7799725859668243</c:v>
                </c:pt>
                <c:pt idx="20">
                  <c:v>-10.318035498897538</c:v>
                </c:pt>
                <c:pt idx="21">
                  <c:v>3.4994288977727015</c:v>
                </c:pt>
                <c:pt idx="22">
                  <c:v>16.16559297016174</c:v>
                </c:pt>
                <c:pt idx="23">
                  <c:v>-3.8827639604035022</c:v>
                </c:pt>
                <c:pt idx="24">
                  <c:v>-9.3762115464874398</c:v>
                </c:pt>
                <c:pt idx="25">
                  <c:v>5.6154558551699285</c:v>
                </c:pt>
                <c:pt idx="26">
                  <c:v>18.371225360121237</c:v>
                </c:pt>
                <c:pt idx="27">
                  <c:v>-4.5118982163743295</c:v>
                </c:pt>
                <c:pt idx="28">
                  <c:v>-8.9907955371858463</c:v>
                </c:pt>
                <c:pt idx="29">
                  <c:v>5.0187149452556072</c:v>
                </c:pt>
                <c:pt idx="30">
                  <c:v>19.553459768457714</c:v>
                </c:pt>
                <c:pt idx="31">
                  <c:v>-6.4528774339285455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AEA-422F-A15B-CA5981B69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2623368423337E-2"/>
          <c:y val="0.13346066650757329"/>
          <c:w val="0.70669369627744627"/>
          <c:h val="0.6711084127630304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Y-o-Y'!$AD$52:$BI$52</c:f>
              <c:numCache>
                <c:formatCode>#,##0.00</c:formatCode>
                <c:ptCount val="32"/>
                <c:pt idx="0">
                  <c:v>1.3274615570071677</c:v>
                </c:pt>
                <c:pt idx="1">
                  <c:v>-2.5352817433572259</c:v>
                </c:pt>
                <c:pt idx="2">
                  <c:v>0.55938971095927548</c:v>
                </c:pt>
                <c:pt idx="3">
                  <c:v>2.0555402741484494</c:v>
                </c:pt>
                <c:pt idx="4">
                  <c:v>-1.3236848781598405</c:v>
                </c:pt>
                <c:pt idx="5">
                  <c:v>0.83504477333982297</c:v>
                </c:pt>
                <c:pt idx="6">
                  <c:v>0.28416611430670147</c:v>
                </c:pt>
                <c:pt idx="7">
                  <c:v>0.25578705420792724</c:v>
                </c:pt>
                <c:pt idx="8">
                  <c:v>-0.3200406582264847</c:v>
                </c:pt>
                <c:pt idx="9">
                  <c:v>2.4221913826562824</c:v>
                </c:pt>
                <c:pt idx="10">
                  <c:v>0.31022652984111448</c:v>
                </c:pt>
                <c:pt idx="11">
                  <c:v>-0.16098630644796083</c:v>
                </c:pt>
                <c:pt idx="12">
                  <c:v>-0.24344087051821137</c:v>
                </c:pt>
                <c:pt idx="13">
                  <c:v>-0.61243867858925116</c:v>
                </c:pt>
                <c:pt idx="14">
                  <c:v>3.3841357218073305</c:v>
                </c:pt>
                <c:pt idx="15">
                  <c:v>-1.5215082845517491</c:v>
                </c:pt>
                <c:pt idx="16">
                  <c:v>-0.73117565074830393</c:v>
                </c:pt>
                <c:pt idx="17">
                  <c:v>-3.7467552260036112</c:v>
                </c:pt>
                <c:pt idx="18">
                  <c:v>1.7248132711378077</c:v>
                </c:pt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-0.83179991118028751</c:v>
                </c:pt>
                <c:pt idx="24">
                  <c:v>-1.9587298372320823</c:v>
                </c:pt>
                <c:pt idx="25">
                  <c:v>1.1689124778559215</c:v>
                </c:pt>
                <c:pt idx="26">
                  <c:v>3.4239729947204895</c:v>
                </c:pt>
                <c:pt idx="27">
                  <c:v>-0.10285035111541022</c:v>
                </c:pt>
                <c:pt idx="28">
                  <c:v>-2.237035359210191</c:v>
                </c:pt>
                <c:pt idx="29">
                  <c:v>1.372257747575534</c:v>
                </c:pt>
                <c:pt idx="30">
                  <c:v>3.5154530778216722</c:v>
                </c:pt>
                <c:pt idx="31">
                  <c:v>-0.16685285229248986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A3-454D-AFA3-F7FE738DF7BF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4925" cap="rnd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Y-o-Y'!$AD$124:$BI$124</c:f>
              <c:numCache>
                <c:formatCode>#,##0.00</c:formatCode>
                <c:ptCount val="32"/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0.28977313217855127</c:v>
                </c:pt>
                <c:pt idx="24">
                  <c:v>-1.9812812847199319</c:v>
                </c:pt>
                <c:pt idx="25">
                  <c:v>1.2314828684126522</c:v>
                </c:pt>
                <c:pt idx="26">
                  <c:v>2.419440127440796</c:v>
                </c:pt>
                <c:pt idx="27">
                  <c:v>-0.23004228091924603</c:v>
                </c:pt>
                <c:pt idx="28">
                  <c:v>-1.4749133844015048</c:v>
                </c:pt>
                <c:pt idx="29">
                  <c:v>1.8047385220664771</c:v>
                </c:pt>
                <c:pt idx="30">
                  <c:v>2.7287096607019961</c:v>
                </c:pt>
                <c:pt idx="31">
                  <c:v>-0.19021322979631392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A3-454D-AFA3-F7FE738D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82038292363238E-2"/>
          <c:y val="0.11872447679147144"/>
          <c:w val="0.68744015675845205"/>
          <c:h val="0.6800943348211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Y-o-Y'!$AD$53:$BI$53</c:f>
              <c:numCache>
                <c:formatCode>#,##0.00</c:formatCode>
                <c:ptCount val="32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  <c:pt idx="28">
                  <c:v>1.5600289272877685</c:v>
                </c:pt>
                <c:pt idx="29">
                  <c:v>1.7719961196927707</c:v>
                </c:pt>
                <c:pt idx="30">
                  <c:v>4.2477425870018521</c:v>
                </c:pt>
                <c:pt idx="31">
                  <c:v>-2.3608242596013116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FD7-476B-A524-3814D81B0B2D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Y-o-Y'!$AD$125:$BI$125</c:f>
              <c:numCache>
                <c:formatCode>#,##0.00</c:formatCode>
                <c:ptCount val="32"/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0.42736779730289448</c:v>
                </c:pt>
                <c:pt idx="24">
                  <c:v>0.17515216020997593</c:v>
                </c:pt>
                <c:pt idx="25">
                  <c:v>1.4611582467270159</c:v>
                </c:pt>
                <c:pt idx="26">
                  <c:v>3.7156799777142964</c:v>
                </c:pt>
                <c:pt idx="27">
                  <c:v>-2.0111729603944783</c:v>
                </c:pt>
                <c:pt idx="28">
                  <c:v>1.5096245724001078</c:v>
                </c:pt>
                <c:pt idx="29">
                  <c:v>2.1209052079815778</c:v>
                </c:pt>
                <c:pt idx="30">
                  <c:v>4.3108439325129169</c:v>
                </c:pt>
                <c:pt idx="31">
                  <c:v>-2.7749817696253345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FD7-476B-A524-3814D81B0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729107833057272E-2"/>
          <c:y val="0.14107570913237139"/>
          <c:w val="0.72386098568739166"/>
          <c:h val="0.6739989381351186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Y-o-Y'!$AD$54:$BI$54</c:f>
              <c:numCache>
                <c:formatCode>#,##0.00</c:formatCode>
                <c:ptCount val="32"/>
                <c:pt idx="0">
                  <c:v>-1.9839645583030272</c:v>
                </c:pt>
                <c:pt idx="1">
                  <c:v>3.2044511041784256</c:v>
                </c:pt>
                <c:pt idx="2">
                  <c:v>-2.1215402985548271</c:v>
                </c:pt>
                <c:pt idx="3">
                  <c:v>4.1737424665529108</c:v>
                </c:pt>
                <c:pt idx="4">
                  <c:v>-3.4490003151370852</c:v>
                </c:pt>
                <c:pt idx="5">
                  <c:v>-0.99167492726642059</c:v>
                </c:pt>
                <c:pt idx="6">
                  <c:v>5.3226430068578141</c:v>
                </c:pt>
                <c:pt idx="7">
                  <c:v>1.5750648226506463</c:v>
                </c:pt>
                <c:pt idx="8">
                  <c:v>-2.4682434308888146</c:v>
                </c:pt>
                <c:pt idx="9">
                  <c:v>3.0888829079732165</c:v>
                </c:pt>
                <c:pt idx="10">
                  <c:v>3.3762155208293891</c:v>
                </c:pt>
                <c:pt idx="11">
                  <c:v>1.4636931624776326</c:v>
                </c:pt>
                <c:pt idx="12">
                  <c:v>-3.7047458262990061</c:v>
                </c:pt>
                <c:pt idx="13">
                  <c:v>1.1886477212278295</c:v>
                </c:pt>
                <c:pt idx="14">
                  <c:v>4.935305332913754</c:v>
                </c:pt>
                <c:pt idx="15">
                  <c:v>3.6754796328048482</c:v>
                </c:pt>
                <c:pt idx="16">
                  <c:v>-5.6631639125581925</c:v>
                </c:pt>
                <c:pt idx="17">
                  <c:v>-7.8882628362828315</c:v>
                </c:pt>
                <c:pt idx="18">
                  <c:v>8.2967174980615077</c:v>
                </c:pt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4.7918327837686352</c:v>
                </c:pt>
                <c:pt idx="24">
                  <c:v>-5.2192140457670435</c:v>
                </c:pt>
                <c:pt idx="25">
                  <c:v>1.3263727196767041</c:v>
                </c:pt>
                <c:pt idx="26">
                  <c:v>7.0771672207468219</c:v>
                </c:pt>
                <c:pt idx="27">
                  <c:v>2.4148954222027408</c:v>
                </c:pt>
                <c:pt idx="28">
                  <c:v>-6.5852443992666929</c:v>
                </c:pt>
                <c:pt idx="29">
                  <c:v>1.5130528446525557</c:v>
                </c:pt>
                <c:pt idx="30">
                  <c:v>8.1222000640733985</c:v>
                </c:pt>
                <c:pt idx="31">
                  <c:v>2.4341614394413558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DE-4459-B47D-A05BA4D30753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Y-o-Y'!$AD$126:$BI$126</c:f>
              <c:numCache>
                <c:formatCode>#,##0.00</c:formatCode>
                <c:ptCount val="32"/>
                <c:pt idx="19">
                  <c:v>0.9430823750632793</c:v>
                </c:pt>
                <c:pt idx="20">
                  <c:v>0.97940877240747382</c:v>
                </c:pt>
                <c:pt idx="21">
                  <c:v>-1.1738954598023337</c:v>
                </c:pt>
                <c:pt idx="22">
                  <c:v>3.0957774084351373</c:v>
                </c:pt>
                <c:pt idx="23">
                  <c:v>0.41710045717748051</c:v>
                </c:pt>
                <c:pt idx="24">
                  <c:v>-1.1682245421122339</c:v>
                </c:pt>
                <c:pt idx="25">
                  <c:v>1.3381244785559943</c:v>
                </c:pt>
                <c:pt idx="26">
                  <c:v>7.0599688824046991</c:v>
                </c:pt>
                <c:pt idx="27">
                  <c:v>-1.7972278400863226</c:v>
                </c:pt>
                <c:pt idx="28">
                  <c:v>-2.5929104283472153</c:v>
                </c:pt>
                <c:pt idx="29">
                  <c:v>1.4467446946545044</c:v>
                </c:pt>
                <c:pt idx="30">
                  <c:v>8.1470595641536825</c:v>
                </c:pt>
                <c:pt idx="31">
                  <c:v>-1.8348882163417457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BDE-4459-B47D-A05BA4D30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227092817023595E-2"/>
          <c:y val="0.11772112956335837"/>
          <c:w val="0.70565319323600184"/>
          <c:h val="0.73260449970266328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Y-o-Y'!$AD$55:$BI$55</c:f>
              <c:numCache>
                <c:formatCode>#,##0.00</c:formatCode>
                <c:ptCount val="32"/>
                <c:pt idx="0">
                  <c:v>-0.97914681909600931</c:v>
                </c:pt>
                <c:pt idx="1">
                  <c:v>1.9669677695226873</c:v>
                </c:pt>
                <c:pt idx="2">
                  <c:v>0.45604654819940477</c:v>
                </c:pt>
                <c:pt idx="3">
                  <c:v>1.2106032143602492</c:v>
                </c:pt>
                <c:pt idx="4">
                  <c:v>0.68570839348320178</c:v>
                </c:pt>
                <c:pt idx="5">
                  <c:v>1.2596651134210612</c:v>
                </c:pt>
                <c:pt idx="6">
                  <c:v>1.5676359039190897</c:v>
                </c:pt>
                <c:pt idx="7">
                  <c:v>1.8869803335822797</c:v>
                </c:pt>
                <c:pt idx="8">
                  <c:v>-1.040852228303371</c:v>
                </c:pt>
                <c:pt idx="9">
                  <c:v>1.8715125179003551</c:v>
                </c:pt>
                <c:pt idx="10">
                  <c:v>3.3882695104217202</c:v>
                </c:pt>
                <c:pt idx="11">
                  <c:v>3.5397815181208681</c:v>
                </c:pt>
                <c:pt idx="12">
                  <c:v>-9.5091468936782692E-2</c:v>
                </c:pt>
                <c:pt idx="13">
                  <c:v>1.300820378008422</c:v>
                </c:pt>
                <c:pt idx="14">
                  <c:v>6.2639821029086842E-2</c:v>
                </c:pt>
                <c:pt idx="15">
                  <c:v>4.0600965837953726</c:v>
                </c:pt>
                <c:pt idx="16">
                  <c:v>-1.0441732554142202</c:v>
                </c:pt>
                <c:pt idx="17">
                  <c:v>1.3591558469755407</c:v>
                </c:pt>
                <c:pt idx="18">
                  <c:v>1.4994430640047982</c:v>
                </c:pt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2.6964840754046633</c:v>
                </c:pt>
                <c:pt idx="24">
                  <c:v>0.93559529892694027</c:v>
                </c:pt>
                <c:pt idx="25">
                  <c:v>1.4323125235733525</c:v>
                </c:pt>
                <c:pt idx="26">
                  <c:v>1.1059227797249274</c:v>
                </c:pt>
                <c:pt idx="27">
                  <c:v>1.6483062141786859</c:v>
                </c:pt>
                <c:pt idx="28">
                  <c:v>0.59353332769801048</c:v>
                </c:pt>
                <c:pt idx="29">
                  <c:v>2.312690820302401</c:v>
                </c:pt>
                <c:pt idx="30">
                  <c:v>1.4478905913151745</c:v>
                </c:pt>
                <c:pt idx="31">
                  <c:v>2.4416101915688526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EA9-4A94-A3B8-0C31541B6CC9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Y-o-Y'!$AD$127:$BI$127</c:f>
              <c:numCache>
                <c:formatCode>#,##0.00</c:formatCode>
                <c:ptCount val="32"/>
                <c:pt idx="19">
                  <c:v>3.1149755191625945</c:v>
                </c:pt>
                <c:pt idx="20">
                  <c:v>-0.58534588620549255</c:v>
                </c:pt>
                <c:pt idx="21">
                  <c:v>1.663441347222798</c:v>
                </c:pt>
                <c:pt idx="22">
                  <c:v>0.33210481551983612</c:v>
                </c:pt>
                <c:pt idx="23">
                  <c:v>3.6805392968150761</c:v>
                </c:pt>
                <c:pt idx="24">
                  <c:v>-6.0230221944652461E-2</c:v>
                </c:pt>
                <c:pt idx="25">
                  <c:v>1.3937495325815257</c:v>
                </c:pt>
                <c:pt idx="26">
                  <c:v>1.135064550192842</c:v>
                </c:pt>
                <c:pt idx="27">
                  <c:v>2.612061924209339</c:v>
                </c:pt>
                <c:pt idx="28">
                  <c:v>0.56075403016508074</c:v>
                </c:pt>
                <c:pt idx="29">
                  <c:v>1.2789116059730565</c:v>
                </c:pt>
                <c:pt idx="30">
                  <c:v>1.4773898394854459</c:v>
                </c:pt>
                <c:pt idx="31">
                  <c:v>2.4459198236613395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EA9-4A94-A3B8-0C31541B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05905697029736E-2"/>
          <c:y val="9.3015946409460537E-2"/>
          <c:w val="0.70797451993822536"/>
          <c:h val="0.73231742512742237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Y-o-Y'!$AD$56:$BI$56</c:f>
              <c:numCache>
                <c:formatCode>#,##0.00</c:formatCode>
                <c:ptCount val="32"/>
                <c:pt idx="0">
                  <c:v>-6.2755957969074183</c:v>
                </c:pt>
                <c:pt idx="1">
                  <c:v>1.5528750863601923</c:v>
                </c:pt>
                <c:pt idx="2">
                  <c:v>4.7136378357977806</c:v>
                </c:pt>
                <c:pt idx="3">
                  <c:v>4.5563705473140415</c:v>
                </c:pt>
                <c:pt idx="4">
                  <c:v>-4.6972288061386687</c:v>
                </c:pt>
                <c:pt idx="5">
                  <c:v>2.5005846683081612</c:v>
                </c:pt>
                <c:pt idx="6">
                  <c:v>4.7407212753710235</c:v>
                </c:pt>
                <c:pt idx="7">
                  <c:v>4.8085381758808392</c:v>
                </c:pt>
                <c:pt idx="8">
                  <c:v>-4.5953733175622444</c:v>
                </c:pt>
                <c:pt idx="9">
                  <c:v>0.95392888307242674</c:v>
                </c:pt>
                <c:pt idx="10">
                  <c:v>4.7959015808154533</c:v>
                </c:pt>
                <c:pt idx="11">
                  <c:v>4.6047299370312968</c:v>
                </c:pt>
                <c:pt idx="12">
                  <c:v>-4.302594109012106</c:v>
                </c:pt>
                <c:pt idx="13">
                  <c:v>0.74835606104479524</c:v>
                </c:pt>
                <c:pt idx="14">
                  <c:v>4.7550224668186098</c:v>
                </c:pt>
                <c:pt idx="15">
                  <c:v>4.7434269319411166</c:v>
                </c:pt>
                <c:pt idx="16">
                  <c:v>-6.9169206150279079</c:v>
                </c:pt>
                <c:pt idx="17">
                  <c:v>-7.3698052002634187</c:v>
                </c:pt>
                <c:pt idx="18">
                  <c:v>5.7206096449524475</c:v>
                </c:pt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3.5584285266574853</c:v>
                </c:pt>
                <c:pt idx="24">
                  <c:v>-4.2296882993026346</c:v>
                </c:pt>
                <c:pt idx="25">
                  <c:v>-0.63022633344200607</c:v>
                </c:pt>
                <c:pt idx="26">
                  <c:v>6.9475882060251788</c:v>
                </c:pt>
                <c:pt idx="27">
                  <c:v>2.9297986376270919</c:v>
                </c:pt>
                <c:pt idx="28">
                  <c:v>-3.8284549645407973</c:v>
                </c:pt>
                <c:pt idx="29">
                  <c:v>-0.19455867743802702</c:v>
                </c:pt>
                <c:pt idx="30">
                  <c:v>8.7234452554569799</c:v>
                </c:pt>
                <c:pt idx="31">
                  <c:v>3.3833390195221136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6-464F-8284-3325195B5345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Y-o-Y'!$AD$128:$BI$128</c:f>
              <c:numCache>
                <c:formatCode>#,##0.00</c:formatCode>
                <c:ptCount val="32"/>
                <c:pt idx="19">
                  <c:v>3.4835258010198467</c:v>
                </c:pt>
                <c:pt idx="20">
                  <c:v>-2.0993693309021961</c:v>
                </c:pt>
                <c:pt idx="21">
                  <c:v>-2.5077043106566701</c:v>
                </c:pt>
                <c:pt idx="22">
                  <c:v>5.1299441517669315</c:v>
                </c:pt>
                <c:pt idx="23">
                  <c:v>4.8814192598641304</c:v>
                </c:pt>
                <c:pt idx="24">
                  <c:v>-4.3319766886012063</c:v>
                </c:pt>
                <c:pt idx="25">
                  <c:v>-0.90344059700296719</c:v>
                </c:pt>
                <c:pt idx="26">
                  <c:v>6.0431211323878848</c:v>
                </c:pt>
                <c:pt idx="27">
                  <c:v>4.225105955529008</c:v>
                </c:pt>
                <c:pt idx="28">
                  <c:v>-3.538644116294825</c:v>
                </c:pt>
                <c:pt idx="29">
                  <c:v>-0.55523921810562227</c:v>
                </c:pt>
                <c:pt idx="30">
                  <c:v>7.7779762698416102</c:v>
                </c:pt>
                <c:pt idx="31">
                  <c:v>4.7022496136456802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6-464F-8284-3325195B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17912996265442E-2"/>
          <c:y val="0.12477667534248651"/>
          <c:w val="0.72566121608053968"/>
          <c:h val="0.70938190961765824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Y-o-Y'!$AD$58:$BI$58</c:f>
              <c:numCache>
                <c:formatCode>#,##0.00</c:formatCode>
                <c:ptCount val="32"/>
                <c:pt idx="0">
                  <c:v>-1.1855585843100793</c:v>
                </c:pt>
                <c:pt idx="1">
                  <c:v>2.3109285964978956</c:v>
                </c:pt>
                <c:pt idx="2">
                  <c:v>5.3026371707906454</c:v>
                </c:pt>
                <c:pt idx="3">
                  <c:v>1.1087548787497241</c:v>
                </c:pt>
                <c:pt idx="4">
                  <c:v>-0.79687161706656218</c:v>
                </c:pt>
                <c:pt idx="5">
                  <c:v>3.0136688749941878</c:v>
                </c:pt>
                <c:pt idx="6">
                  <c:v>5.3780834214418434</c:v>
                </c:pt>
                <c:pt idx="7">
                  <c:v>0.48423381575674834</c:v>
                </c:pt>
                <c:pt idx="8">
                  <c:v>-0.55311381362160394</c:v>
                </c:pt>
                <c:pt idx="9">
                  <c:v>3.2395002774753072</c:v>
                </c:pt>
                <c:pt idx="10">
                  <c:v>2.480983009394889</c:v>
                </c:pt>
                <c:pt idx="11">
                  <c:v>0.24793209670702851</c:v>
                </c:pt>
                <c:pt idx="12">
                  <c:v>-0.60440750892945205</c:v>
                </c:pt>
                <c:pt idx="13">
                  <c:v>3.6456929502915116</c:v>
                </c:pt>
                <c:pt idx="14">
                  <c:v>3.2724997447450201</c:v>
                </c:pt>
                <c:pt idx="15">
                  <c:v>1.0912504763763742</c:v>
                </c:pt>
                <c:pt idx="16">
                  <c:v>-6.4062752073638736</c:v>
                </c:pt>
                <c:pt idx="17">
                  <c:v>-29.163507301594105</c:v>
                </c:pt>
                <c:pt idx="18">
                  <c:v>24.279358050903561</c:v>
                </c:pt>
                <c:pt idx="19">
                  <c:v>5.083502583903301</c:v>
                </c:pt>
                <c:pt idx="20">
                  <c:v>-6.0504312013492569</c:v>
                </c:pt>
                <c:pt idx="21">
                  <c:v>1.958475268585163</c:v>
                </c:pt>
                <c:pt idx="22">
                  <c:v>-1.3745018715720485</c:v>
                </c:pt>
                <c:pt idx="23">
                  <c:v>14.240590408920717</c:v>
                </c:pt>
                <c:pt idx="24">
                  <c:v>-6.6819754081424545</c:v>
                </c:pt>
                <c:pt idx="25">
                  <c:v>3.2205800860735434</c:v>
                </c:pt>
                <c:pt idx="26">
                  <c:v>-0.68451523259873992</c:v>
                </c:pt>
                <c:pt idx="27">
                  <c:v>8.8905476210041083</c:v>
                </c:pt>
                <c:pt idx="28">
                  <c:v>-3.0767095845142234</c:v>
                </c:pt>
                <c:pt idx="29">
                  <c:v>3.4769757676918536</c:v>
                </c:pt>
                <c:pt idx="30">
                  <c:v>0.44423988208569026</c:v>
                </c:pt>
                <c:pt idx="31">
                  <c:v>6.3178590993952701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8F-4A87-9B30-D275B1CC8B0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Y-o-Y'!$AD$130:$BI$130</c:f>
              <c:numCache>
                <c:formatCode>#,##0.00</c:formatCode>
                <c:ptCount val="32"/>
                <c:pt idx="19">
                  <c:v>5.083502583903301</c:v>
                </c:pt>
                <c:pt idx="20">
                  <c:v>-6.0504312013492294</c:v>
                </c:pt>
                <c:pt idx="21">
                  <c:v>1.9584752685851323</c:v>
                </c:pt>
                <c:pt idx="22">
                  <c:v>-1.3745018715720485</c:v>
                </c:pt>
                <c:pt idx="23">
                  <c:v>13.132960546753624</c:v>
                </c:pt>
                <c:pt idx="24">
                  <c:v>-6.7887763618560566</c:v>
                </c:pt>
                <c:pt idx="25">
                  <c:v>2.0624034095203241</c:v>
                </c:pt>
                <c:pt idx="26">
                  <c:v>1.3640602917856408</c:v>
                </c:pt>
                <c:pt idx="27">
                  <c:v>7.3655268774792049</c:v>
                </c:pt>
                <c:pt idx="28">
                  <c:v>-2.6113096422906779</c:v>
                </c:pt>
                <c:pt idx="29">
                  <c:v>2.3442801368109745</c:v>
                </c:pt>
                <c:pt idx="30">
                  <c:v>2.3119039922412767</c:v>
                </c:pt>
                <c:pt idx="31">
                  <c:v>4.6123253212688304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8F-4A87-9B30-D275B1CC8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82038292363238E-2"/>
          <c:y val="8.9758866009116464E-2"/>
          <c:w val="0.75937559806688704"/>
          <c:h val="0.7605667632569052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Y-o-Y'!$AD$53:$BI$53</c:f>
              <c:numCache>
                <c:formatCode>#,##0.00</c:formatCode>
                <c:ptCount val="32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  <c:pt idx="28">
                  <c:v>1.5600289272877685</c:v>
                </c:pt>
                <c:pt idx="29">
                  <c:v>1.7719961196927707</c:v>
                </c:pt>
                <c:pt idx="30">
                  <c:v>4.2477425870018521</c:v>
                </c:pt>
                <c:pt idx="31">
                  <c:v>-2.3608242596013116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A9-46E2-B6C4-00930C69BADB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Y-o-Y'!$AD$125:$BI$125</c:f>
              <c:numCache>
                <c:formatCode>#,##0.00</c:formatCode>
                <c:ptCount val="32"/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0.42736779730289448</c:v>
                </c:pt>
                <c:pt idx="24">
                  <c:v>0.17515216020997593</c:v>
                </c:pt>
                <c:pt idx="25">
                  <c:v>1.4611582467270159</c:v>
                </c:pt>
                <c:pt idx="26">
                  <c:v>3.7156799777142964</c:v>
                </c:pt>
                <c:pt idx="27">
                  <c:v>-2.0111729603944783</c:v>
                </c:pt>
                <c:pt idx="28">
                  <c:v>1.5096245724001078</c:v>
                </c:pt>
                <c:pt idx="29">
                  <c:v>2.1209052079815778</c:v>
                </c:pt>
                <c:pt idx="30">
                  <c:v>4.3108439325129169</c:v>
                </c:pt>
                <c:pt idx="31">
                  <c:v>-2.7749817696253345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DA9-46E2-B6C4-00930C69B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082300171796333E-2"/>
          <c:y val="0.13720643615200273"/>
          <c:w val="0.74289133777674499"/>
          <c:h val="0.68965689071474756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Y-o-Y'!$AD$57:$BI$57</c:f>
              <c:numCache>
                <c:formatCode>#,##0.00</c:formatCode>
                <c:ptCount val="32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  <c:pt idx="28">
                  <c:v>-0.66708451683722458</c:v>
                </c:pt>
                <c:pt idx="29">
                  <c:v>5.2105971503487805</c:v>
                </c:pt>
                <c:pt idx="30">
                  <c:v>4.6633438536510878</c:v>
                </c:pt>
                <c:pt idx="31">
                  <c:v>-2.2200408162881056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56-4975-B8B2-341DCC08BF96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Y-o-Y'!$AD$129:$BI$129</c:f>
              <c:numCache>
                <c:formatCode>#,##0.00</c:formatCode>
                <c:ptCount val="32"/>
                <c:pt idx="19">
                  <c:v>-0.86858656111883459</c:v>
                </c:pt>
                <c:pt idx="20">
                  <c:v>1.0764082847874787</c:v>
                </c:pt>
                <c:pt idx="21">
                  <c:v>3.3597211192547403</c:v>
                </c:pt>
                <c:pt idx="22">
                  <c:v>1.5439936508775207</c:v>
                </c:pt>
                <c:pt idx="23">
                  <c:v>0.76794141997482701</c:v>
                </c:pt>
                <c:pt idx="24">
                  <c:v>-0.28515474142706682</c:v>
                </c:pt>
                <c:pt idx="25">
                  <c:v>2.7462169861139163</c:v>
                </c:pt>
                <c:pt idx="26">
                  <c:v>4.5661733745891375</c:v>
                </c:pt>
                <c:pt idx="27">
                  <c:v>-3.8498788252145975</c:v>
                </c:pt>
                <c:pt idx="28">
                  <c:v>0.48173856217337813</c:v>
                </c:pt>
                <c:pt idx="29">
                  <c:v>3.6749272994573077</c:v>
                </c:pt>
                <c:pt idx="30">
                  <c:v>6.7633658421780778</c:v>
                </c:pt>
                <c:pt idx="31">
                  <c:v>-4.1164760681963921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56-4975-B8B2-341DCC08B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126009894825696E-2"/>
          <c:y val="0.17843388552344738"/>
          <c:w val="0.68312118301631397"/>
          <c:h val="0.62611635112094821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Y-o-Y'!$AD$59:$BI$59</c:f>
              <c:numCache>
                <c:formatCode>#,##0.00</c:formatCode>
                <c:ptCount val="32"/>
                <c:pt idx="0">
                  <c:v>0.19075738497388001</c:v>
                </c:pt>
                <c:pt idx="1">
                  <c:v>1.2290393038333125</c:v>
                </c:pt>
                <c:pt idx="2">
                  <c:v>1.4607081494842586</c:v>
                </c:pt>
                <c:pt idx="3">
                  <c:v>1.8630308076602913</c:v>
                </c:pt>
                <c:pt idx="4">
                  <c:v>0.70460263062695261</c:v>
                </c:pt>
                <c:pt idx="5">
                  <c:v>1.4829825829070231</c:v>
                </c:pt>
                <c:pt idx="6">
                  <c:v>1.3797072783206767</c:v>
                </c:pt>
                <c:pt idx="7">
                  <c:v>1.4740747552204394</c:v>
                </c:pt>
                <c:pt idx="8">
                  <c:v>0.76671525944604613</c:v>
                </c:pt>
                <c:pt idx="9">
                  <c:v>1.885130097957942</c:v>
                </c:pt>
                <c:pt idx="10">
                  <c:v>1.6776849355021926</c:v>
                </c:pt>
                <c:pt idx="11">
                  <c:v>1.5087180300108034</c:v>
                </c:pt>
                <c:pt idx="12">
                  <c:v>0.67175731465633171</c:v>
                </c:pt>
                <c:pt idx="13">
                  <c:v>1.561201537933105</c:v>
                </c:pt>
                <c:pt idx="14">
                  <c:v>1.5456881712609472</c:v>
                </c:pt>
                <c:pt idx="15">
                  <c:v>2.4430249340150483</c:v>
                </c:pt>
                <c:pt idx="16">
                  <c:v>-3.5280298686952087</c:v>
                </c:pt>
                <c:pt idx="17">
                  <c:v>-22.289703821809919</c:v>
                </c:pt>
                <c:pt idx="18">
                  <c:v>14.761684189583232</c:v>
                </c:pt>
                <c:pt idx="19">
                  <c:v>5.8730870344310064</c:v>
                </c:pt>
                <c:pt idx="20">
                  <c:v>-1.7874344839761556</c:v>
                </c:pt>
                <c:pt idx="21">
                  <c:v>1.8837916027859551</c:v>
                </c:pt>
                <c:pt idx="22">
                  <c:v>-5.7344384653444314</c:v>
                </c:pt>
                <c:pt idx="23">
                  <c:v>11.262335280937879</c:v>
                </c:pt>
                <c:pt idx="24">
                  <c:v>-4.2709680565122339</c:v>
                </c:pt>
                <c:pt idx="25">
                  <c:v>1.9189044334785774</c:v>
                </c:pt>
                <c:pt idx="26">
                  <c:v>-0.53631876892320063</c:v>
                </c:pt>
                <c:pt idx="27">
                  <c:v>8.9112220281913519</c:v>
                </c:pt>
                <c:pt idx="28">
                  <c:v>-6.4914703595554348</c:v>
                </c:pt>
                <c:pt idx="29">
                  <c:v>7.1811905769784996</c:v>
                </c:pt>
                <c:pt idx="30">
                  <c:v>0.38276177634820885</c:v>
                </c:pt>
                <c:pt idx="31">
                  <c:v>2.3542816528440413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08-4FAD-8D88-EE1C89D34232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Y-o-Y'!$AD$131:$BI$131</c:f>
              <c:numCache>
                <c:formatCode>#,##0.00</c:formatCode>
                <c:ptCount val="32"/>
                <c:pt idx="19">
                  <c:v>5.8550253807106518</c:v>
                </c:pt>
                <c:pt idx="20">
                  <c:v>-1.7976890143784099</c:v>
                </c:pt>
                <c:pt idx="21">
                  <c:v>1.9063840426279208</c:v>
                </c:pt>
                <c:pt idx="22">
                  <c:v>-5.7258882729820852</c:v>
                </c:pt>
                <c:pt idx="23">
                  <c:v>17.251415063650725</c:v>
                </c:pt>
                <c:pt idx="24">
                  <c:v>-1.6822788158133182</c:v>
                </c:pt>
                <c:pt idx="25">
                  <c:v>-5.0731910468686889</c:v>
                </c:pt>
                <c:pt idx="26">
                  <c:v>-1.9037929767250026</c:v>
                </c:pt>
                <c:pt idx="27">
                  <c:v>10.778828745047745</c:v>
                </c:pt>
                <c:pt idx="28">
                  <c:v>-4.3939308972992435E-3</c:v>
                </c:pt>
                <c:pt idx="29">
                  <c:v>-0.15598484325752554</c:v>
                </c:pt>
                <c:pt idx="30">
                  <c:v>-1.004126732719447</c:v>
                </c:pt>
                <c:pt idx="31">
                  <c:v>4.1395308317621122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08-4FAD-8D88-EE1C89D3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56179645027438E-2"/>
          <c:y val="0.11024619093324957"/>
          <c:w val="0.63948854243174547"/>
          <c:h val="0.70669468302879968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Index'!$AA$4:$BF$4</c:f>
              <c:numCache>
                <c:formatCode>#,##0.00</c:formatCode>
                <c:ptCount val="32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103.88805087230357</c:v>
                </c:pt>
                <c:pt idx="24">
                  <c:v>101.85316462254892</c:v>
                </c:pt>
                <c:pt idx="25">
                  <c:v>103.04373897291303</c:v>
                </c:pt>
                <c:pt idx="26">
                  <c:v>106.57192876809584</c:v>
                </c:pt>
                <c:pt idx="27">
                  <c:v>106.4623191651674</c:v>
                </c:pt>
                <c:pt idx="28">
                  <c:v>104.08071944120741</c:v>
                </c:pt>
                <c:pt idx="29">
                  <c:v>105.50897517747171</c:v>
                </c:pt>
                <c:pt idx="30">
                  <c:v>109.21809369272626</c:v>
                </c:pt>
                <c:pt idx="31">
                  <c:v>109.03586018818045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28-44AC-88DC-E656C15DBE8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Index'!$AA$30:$BB$30</c:f>
              <c:numCache>
                <c:formatCode>General</c:formatCode>
                <c:ptCount val="28"/>
                <c:pt idx="0">
                  <c:v>96.830220806246132</c:v>
                </c:pt>
                <c:pt idx="1">
                  <c:v>94.375301896092878</c:v>
                </c:pt>
                <c:pt idx="2">
                  <c:v>94.903227624586378</c:v>
                </c:pt>
                <c:pt idx="3">
                  <c:v>96.854001689876526</c:v>
                </c:pt>
                <c:pt idx="4">
                  <c:v>95.57195991561494</c:v>
                </c:pt>
                <c:pt idx="5">
                  <c:v>96.370028571668726</c:v>
                </c:pt>
                <c:pt idx="6">
                  <c:v>96.643879537217089</c:v>
                </c:pt>
                <c:pt idx="7">
                  <c:v>96.891082069757601</c:v>
                </c:pt>
                <c:pt idx="8">
                  <c:v>96.580991212938784</c:v>
                </c:pt>
                <c:pt idx="9">
                  <c:v>98.920367659382606</c:v>
                </c:pt>
                <c:pt idx="10">
                  <c:v>99.227244883278374</c:v>
                </c:pt>
                <c:pt idx="11">
                  <c:v>99.067502606750708</c:v>
                </c:pt>
                <c:pt idx="12">
                  <c:v>98.826331816004185</c:v>
                </c:pt>
                <c:pt idx="13">
                  <c:v>98.221081135332028</c:v>
                </c:pt>
                <c:pt idx="14">
                  <c:v>101.54501582837815</c:v>
                </c:pt>
                <c:pt idx="15">
                  <c:v>100</c:v>
                </c:pt>
                <c:pt idx="16">
                  <c:v>99.268824349251688</c:v>
                </c:pt>
                <c:pt idx="17">
                  <c:v>95.549464485153763</c:v>
                </c:pt>
                <c:pt idx="18">
                  <c:v>97.197514329094801</c:v>
                </c:pt>
                <c:pt idx="19">
                  <c:v>98.799139537424736</c:v>
                </c:pt>
                <c:pt idx="20">
                  <c:v>97.262380273633426</c:v>
                </c:pt>
                <c:pt idx="21">
                  <c:v>100.54028585512054</c:v>
                </c:pt>
                <c:pt idx="22">
                  <c:v>104.75943979950885</c:v>
                </c:pt>
                <c:pt idx="23">
                  <c:v>105.0630045094686</c:v>
                </c:pt>
                <c:pt idx="24">
                  <c:v>102.98141086395805</c:v>
                </c:pt>
                <c:pt idx="25">
                  <c:v>104.24960929639732</c:v>
                </c:pt>
                <c:pt idx="26">
                  <c:v>106.7718661764146</c:v>
                </c:pt>
                <c:pt idx="27">
                  <c:v>106.52624574008236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28-44AC-88DC-E656C15DBE8B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44AC-88DC-E656C15DB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37935255772936E-2"/>
          <c:y val="0.11467072123731921"/>
          <c:w val="0.50872088500771739"/>
          <c:h val="0.65421445500108411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Index'!$AA$8:$BF$8</c:f>
              <c:numCache>
                <c:formatCode>#,##0.00</c:formatCode>
                <c:ptCount val="32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98.02161809840473</c:v>
                </c:pt>
                <c:pt idx="24">
                  <c:v>93.875609186909386</c:v>
                </c:pt>
                <c:pt idx="25">
                  <c:v>93.283980377134384</c:v>
                </c:pt>
                <c:pt idx="26">
                  <c:v>99.764967195927014</c:v>
                </c:pt>
                <c:pt idx="27">
                  <c:v>102.68787984566239</c:v>
                </c:pt>
                <c:pt idx="28">
                  <c:v>98.756520611729442</c:v>
                </c:pt>
                <c:pt idx="29">
                  <c:v>98.564381231343447</c:v>
                </c:pt>
                <c:pt idx="30">
                  <c:v>107.16259106943961</c:v>
                </c:pt>
                <c:pt idx="31">
                  <c:v>110.78826482742288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71-467E-AF37-618514DB10F4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Index'!$AA$34:$BB$34</c:f>
              <c:numCache>
                <c:formatCode>General</c:formatCode>
                <c:ptCount val="28"/>
                <c:pt idx="0">
                  <c:v>75.089962014904202</c:v>
                </c:pt>
                <c:pt idx="1">
                  <c:v>76.256015327390969</c:v>
                </c:pt>
                <c:pt idx="2">
                  <c:v>79.850447717934628</c:v>
                </c:pt>
                <c:pt idx="3">
                  <c:v>83.488729999653003</c:v>
                </c:pt>
                <c:pt idx="4">
                  <c:v>79.567073324229966</c:v>
                </c:pt>
                <c:pt idx="5">
                  <c:v>81.55671536079717</c:v>
                </c:pt>
                <c:pt idx="6">
                  <c:v>85.423091917400271</c:v>
                </c:pt>
                <c:pt idx="7">
                  <c:v>89.53069390326624</c:v>
                </c:pt>
                <c:pt idx="8">
                  <c:v>85.416424284607217</c:v>
                </c:pt>
                <c:pt idx="9">
                  <c:v>86.231236226745779</c:v>
                </c:pt>
                <c:pt idx="10">
                  <c:v>90.366801448100986</c:v>
                </c:pt>
                <c:pt idx="11">
                  <c:v>94.52794860751932</c:v>
                </c:pt>
                <c:pt idx="12">
                  <c:v>90.460794659362207</c:v>
                </c:pt>
                <c:pt idx="13">
                  <c:v>91.137763499064832</c:v>
                </c:pt>
                <c:pt idx="14">
                  <c:v>95.471384629201367</c:v>
                </c:pt>
                <c:pt idx="15">
                  <c:v>100</c:v>
                </c:pt>
                <c:pt idx="16">
                  <c:v>93.083079384972095</c:v>
                </c:pt>
                <c:pt idx="17">
                  <c:v>86.223037759893089</c:v>
                </c:pt>
                <c:pt idx="18">
                  <c:v>91.155521174156533</c:v>
                </c:pt>
                <c:pt idx="19">
                  <c:v>94.330947273312376</c:v>
                </c:pt>
                <c:pt idx="20">
                  <c:v>92.350592296706935</c:v>
                </c:pt>
                <c:pt idx="21">
                  <c:v>90.034712512765452</c:v>
                </c:pt>
                <c:pt idx="22">
                  <c:v>94.653442981874235</c:v>
                </c:pt>
                <c:pt idx="23">
                  <c:v>99.273874377715956</c:v>
                </c:pt>
                <c:pt idx="24">
                  <c:v>94.973353281802048</c:v>
                </c:pt>
                <c:pt idx="25">
                  <c:v>94.115325451919205</c:v>
                </c:pt>
                <c:pt idx="26">
                  <c:v>99.802828573119768</c:v>
                </c:pt>
                <c:pt idx="27">
                  <c:v>104.01960382694907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71-467E-AF37-618514DB10F4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71-467E-AF37-618514DB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91551820418332E-2"/>
          <c:y val="0.11006300022641394"/>
          <c:w val="0.60730071214652714"/>
          <c:h val="0.7228642333956124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Index'!$AA$15:$BF$15</c:f>
              <c:numCache>
                <c:formatCode>#,##0.00</c:formatCode>
                <c:ptCount val="32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93.812431875531928</c:v>
                </c:pt>
                <c:pt idx="24">
                  <c:v>102.38879604467466</c:v>
                </c:pt>
                <c:pt idx="25">
                  <c:v>101.04312260164544</c:v>
                </c:pt>
                <c:pt idx="26">
                  <c:v>98.279012064563318</c:v>
                </c:pt>
                <c:pt idx="27">
                  <c:v>98.860135240293985</c:v>
                </c:pt>
                <c:pt idx="28">
                  <c:v>107.13630376309968</c:v>
                </c:pt>
                <c:pt idx="29">
                  <c:v>110.51440583391641</c:v>
                </c:pt>
                <c:pt idx="30">
                  <c:v>109.9432500504755</c:v>
                </c:pt>
                <c:pt idx="31">
                  <c:v>109.29294449652001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B2-4657-9DD7-25A365B591F0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Index'!$AA$41:$BB$41</c:f>
              <c:numCache>
                <c:formatCode>General</c:formatCode>
                <c:ptCount val="28"/>
                <c:pt idx="0">
                  <c:v>72.785674824182877</c:v>
                </c:pt>
                <c:pt idx="1">
                  <c:v>73.687157511235867</c:v>
                </c:pt>
                <c:pt idx="2">
                  <c:v>74.839487554686229</c:v>
                </c:pt>
                <c:pt idx="3">
                  <c:v>76.049490093022555</c:v>
                </c:pt>
                <c:pt idx="4">
                  <c:v>77.759694205127445</c:v>
                </c:pt>
                <c:pt idx="5">
                  <c:v>79.758634076418858</c:v>
                </c:pt>
                <c:pt idx="6">
                  <c:v>81.848655428306927</c:v>
                </c:pt>
                <c:pt idx="7">
                  <c:v>83.083481402953424</c:v>
                </c:pt>
                <c:pt idx="8">
                  <c:v>84.012960446747201</c:v>
                </c:pt>
                <c:pt idx="9">
                  <c:v>86.846005106535458</c:v>
                </c:pt>
                <c:pt idx="10">
                  <c:v>88.943118868797882</c:v>
                </c:pt>
                <c:pt idx="11">
                  <c:v>90.509048422498623</c:v>
                </c:pt>
                <c:pt idx="12">
                  <c:v>92.717960969345853</c:v>
                </c:pt>
                <c:pt idx="13">
                  <c:v>95.47877502874293</c:v>
                </c:pt>
                <c:pt idx="14">
                  <c:v>98.033909187284422</c:v>
                </c:pt>
                <c:pt idx="15">
                  <c:v>100</c:v>
                </c:pt>
                <c:pt idx="16">
                  <c:v>97.717736998491915</c:v>
                </c:pt>
                <c:pt idx="17">
                  <c:v>83.931771012198951</c:v>
                </c:pt>
                <c:pt idx="18">
                  <c:v>90.575306466785122</c:v>
                </c:pt>
                <c:pt idx="19">
                  <c:v>92.980380153196066</c:v>
                </c:pt>
                <c:pt idx="20">
                  <c:v>91.758805787406857</c:v>
                </c:pt>
                <c:pt idx="21">
                  <c:v>92.273005539545778</c:v>
                </c:pt>
                <c:pt idx="22">
                  <c:v>90.040389410658022</c:v>
                </c:pt>
                <c:pt idx="23">
                  <c:v>97.913282218207343</c:v>
                </c:pt>
                <c:pt idx="24">
                  <c:v>102.11351962731246</c:v>
                </c:pt>
                <c:pt idx="25">
                  <c:v>100.95084959610587</c:v>
                </c:pt>
                <c:pt idx="26">
                  <c:v>98.188971675152672</c:v>
                </c:pt>
                <c:pt idx="27">
                  <c:v>103.08372403804518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B2-4657-9DD7-25A365B591F0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2-4657-9DD7-25A365B5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737577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50547334200138E-2"/>
          <c:y val="0.15226614025691529"/>
          <c:w val="0.53066240088900807"/>
          <c:h val="0.605682221226950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Index'!$AA$5:$BF$5</c:f>
              <c:numCache>
                <c:formatCode>#,##0.00</c:formatCode>
                <c:ptCount val="32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101.63189818425542</c:v>
                </c:pt>
                <c:pt idx="24">
                  <c:v>101.66166232768978</c:v>
                </c:pt>
                <c:pt idx="25">
                  <c:v>102.91281802817431</c:v>
                </c:pt>
                <c:pt idx="26">
                  <c:v>106.77967833160105</c:v>
                </c:pt>
                <c:pt idx="27">
                  <c:v>105.01202188650728</c:v>
                </c:pt>
                <c:pt idx="28">
                  <c:v>106.65023980506656</c:v>
                </c:pt>
                <c:pt idx="29">
                  <c:v>108.54007791605538</c:v>
                </c:pt>
                <c:pt idx="30">
                  <c:v>113.15058102966064</c:v>
                </c:pt>
                <c:pt idx="31">
                  <c:v>110.4792946628326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38-4725-89AC-2888C50FBF82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Index'!$AA$31:$BB$31</c:f>
              <c:numCache>
                <c:formatCode>General</c:formatCode>
                <c:ptCount val="28"/>
                <c:pt idx="0">
                  <c:v>85.465325411060732</c:v>
                </c:pt>
                <c:pt idx="1">
                  <c:v>88.484493105150392</c:v>
                </c:pt>
                <c:pt idx="2">
                  <c:v>89.175939627805221</c:v>
                </c:pt>
                <c:pt idx="3">
                  <c:v>88.539190193650697</c:v>
                </c:pt>
                <c:pt idx="4">
                  <c:v>89.121957419964303</c:v>
                </c:pt>
                <c:pt idx="5">
                  <c:v>91.582611521818762</c:v>
                </c:pt>
                <c:pt idx="6">
                  <c:v>93.525325867886906</c:v>
                </c:pt>
                <c:pt idx="7">
                  <c:v>92.532844843173478</c:v>
                </c:pt>
                <c:pt idx="8">
                  <c:v>93.22887706371661</c:v>
                </c:pt>
                <c:pt idx="9">
                  <c:v>95.14554185600106</c:v>
                </c:pt>
                <c:pt idx="10">
                  <c:v>97.600494348694014</c:v>
                </c:pt>
                <c:pt idx="11">
                  <c:v>96.463293580737826</c:v>
                </c:pt>
                <c:pt idx="12">
                  <c:v>96.820646729865601</c:v>
                </c:pt>
                <c:pt idx="13">
                  <c:v>98.498872668072352</c:v>
                </c:pt>
                <c:pt idx="14">
                  <c:v>101.64286549973731</c:v>
                </c:pt>
                <c:pt idx="15">
                  <c:v>100</c:v>
                </c:pt>
                <c:pt idx="16">
                  <c:v>98.819522797980113</c:v>
                </c:pt>
                <c:pt idx="17">
                  <c:v>92.409449466916982</c:v>
                </c:pt>
                <c:pt idx="18">
                  <c:v>97.232731839720969</c:v>
                </c:pt>
                <c:pt idx="19">
                  <c:v>96.862510838724134</c:v>
                </c:pt>
                <c:pt idx="20">
                  <c:v>97.45174686319956</c:v>
                </c:pt>
                <c:pt idx="21">
                  <c:v>98.490590514091608</c:v>
                </c:pt>
                <c:pt idx="22">
                  <c:v>100.80987260652287</c:v>
                </c:pt>
                <c:pt idx="23">
                  <c:v>101.24070153854522</c:v>
                </c:pt>
                <c:pt idx="24">
                  <c:v>101.41802681430173</c:v>
                </c:pt>
                <c:pt idx="25">
                  <c:v>102.89990467676671</c:v>
                </c:pt>
                <c:pt idx="26">
                  <c:v>106.72333583192844</c:v>
                </c:pt>
                <c:pt idx="27">
                  <c:v>104.57694495924568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38-4725-89AC-2888C50FBF82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8-4725-89AC-2888C50FB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0.10753757477075282"/>
          <c:w val="0.66200503107913078"/>
          <c:h val="0.71515470109363821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Index'!$AA$6:$BF$6</c:f>
              <c:numCache>
                <c:formatCode>#,##0.00</c:formatCode>
                <c:ptCount val="32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102.41438216317754</c:v>
                </c:pt>
                <c:pt idx="24">
                  <c:v>97.069156344431434</c:v>
                </c:pt>
                <c:pt idx="25">
                  <c:v>98.35665515340429</c:v>
                </c:pt>
                <c:pt idx="26">
                  <c:v>105.31752011134401</c:v>
                </c:pt>
                <c:pt idx="27">
                  <c:v>107.86082808329031</c:v>
                </c:pt>
                <c:pt idx="28">
                  <c:v>100.75792894293276</c:v>
                </c:pt>
                <c:pt idx="29">
                  <c:v>102.28244965301681</c:v>
                </c:pt>
                <c:pt idx="30">
                  <c:v>110.59003484426997</c:v>
                </c:pt>
                <c:pt idx="31">
                  <c:v>113.28197482831395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DD-4357-BC6F-A467EE790034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Index'!$AA$32:$BB$32</c:f>
              <c:numCache>
                <c:formatCode>General</c:formatCode>
                <c:ptCount val="28"/>
                <c:pt idx="0">
                  <c:v>83.118040998557149</c:v>
                </c:pt>
                <c:pt idx="1">
                  <c:v>85.781517981106902</c:v>
                </c:pt>
                <c:pt idx="2">
                  <c:v>83.961628508425662</c:v>
                </c:pt>
                <c:pt idx="3">
                  <c:v>87.465970653091219</c:v>
                </c:pt>
                <c:pt idx="4">
                  <c:v>84.449269049628398</c:v>
                </c:pt>
                <c:pt idx="5">
                  <c:v>83.611806822203462</c:v>
                </c:pt>
                <c:pt idx="6">
                  <c:v>88.062164810932941</c:v>
                </c:pt>
                <c:pt idx="7">
                  <c:v>89.449200990934585</c:v>
                </c:pt>
                <c:pt idx="8">
                  <c:v>87.241376963493309</c:v>
                </c:pt>
                <c:pt idx="9">
                  <c:v>89.936160945199134</c:v>
                </c:pt>
                <c:pt idx="10">
                  <c:v>92.972599569869047</c:v>
                </c:pt>
                <c:pt idx="11">
                  <c:v>94.333433152750928</c:v>
                </c:pt>
                <c:pt idx="12">
                  <c:v>90.83861922521983</c:v>
                </c:pt>
                <c:pt idx="13">
                  <c:v>91.918370402635233</c:v>
                </c:pt>
                <c:pt idx="14">
                  <c:v>96.454822639043897</c:v>
                </c:pt>
                <c:pt idx="15">
                  <c:v>100</c:v>
                </c:pt>
                <c:pt idx="16">
                  <c:v>94.33683608744181</c:v>
                </c:pt>
                <c:pt idx="17">
                  <c:v>86.895298505431086</c:v>
                </c:pt>
                <c:pt idx="18">
                  <c:v>94.104755941523962</c:v>
                </c:pt>
                <c:pt idx="19">
                  <c:v>94.992241308904795</c:v>
                </c:pt>
                <c:pt idx="20">
                  <c:v>95.922603653390681</c:v>
                </c:pt>
                <c:pt idx="21">
                  <c:v>94.796572564179343</c:v>
                </c:pt>
                <c:pt idx="22">
                  <c:v>97.731263441592034</c:v>
                </c:pt>
                <c:pt idx="23">
                  <c:v>98.138900988212228</c:v>
                </c:pt>
                <c:pt idx="24">
                  <c:v>96.992418261508718</c:v>
                </c:pt>
                <c:pt idx="25">
                  <c:v>98.290297552609374</c:v>
                </c:pt>
                <c:pt idx="26">
                  <c:v>105.22956197424658</c:v>
                </c:pt>
                <c:pt idx="27">
                  <c:v>103.33834699044453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1DD-4357-BC6F-A467EE790034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D-4357-BC6F-A467EE79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730692613916054E-2"/>
          <c:y val="0.10541015726609206"/>
          <c:w val="0.64675921318104024"/>
          <c:h val="0.71806098081929604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Index'!$AA$7:$BF$7</c:f>
              <c:numCache>
                <c:formatCode>#,##0.00</c:formatCode>
                <c:ptCount val="32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109.32021313166035</c:v>
                </c:pt>
                <c:pt idx="24">
                  <c:v>110.34300790649709</c:v>
                </c:pt>
                <c:pt idx="25">
                  <c:v>111.92346462762939</c:v>
                </c:pt>
                <c:pt idx="26">
                  <c:v>113.16125171880371</c:v>
                </c:pt>
                <c:pt idx="27">
                  <c:v>115.02649566292713</c:v>
                </c:pt>
                <c:pt idx="28">
                  <c:v>115.70921625036972</c:v>
                </c:pt>
                <c:pt idx="29">
                  <c:v>118.38521267283588</c:v>
                </c:pt>
                <c:pt idx="30">
                  <c:v>120.09930102863433</c:v>
                </c:pt>
                <c:pt idx="31">
                  <c:v>123.0316578025524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20-4100-9C05-DC120686F07C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Index'!$AA$33:$BB$33</c:f>
              <c:numCache>
                <c:formatCode>General</c:formatCode>
                <c:ptCount val="28"/>
                <c:pt idx="0">
                  <c:v>80.392746648332775</c:v>
                </c:pt>
                <c:pt idx="1">
                  <c:v>81.974046063939511</c:v>
                </c:pt>
                <c:pt idx="2">
                  <c:v>82.34788587143349</c:v>
                </c:pt>
                <c:pt idx="3">
                  <c:v>83.344792024750774</c:v>
                </c:pt>
                <c:pt idx="4">
                  <c:v>83.91629425919561</c:v>
                </c:pt>
                <c:pt idx="5">
                  <c:v>84.973358542454463</c:v>
                </c:pt>
                <c:pt idx="6">
                  <c:v>86.305431419731875</c:v>
                </c:pt>
                <c:pt idx="7">
                  <c:v>87.933997937435564</c:v>
                </c:pt>
                <c:pt idx="8">
                  <c:v>87.018734960467512</c:v>
                </c:pt>
                <c:pt idx="9">
                  <c:v>88.647301478171201</c:v>
                </c:pt>
                <c:pt idx="10">
                  <c:v>91.650910965967697</c:v>
                </c:pt>
                <c:pt idx="11">
                  <c:v>94.895152973530443</c:v>
                </c:pt>
                <c:pt idx="12">
                  <c:v>94.804915778618096</c:v>
                </c:pt>
                <c:pt idx="13">
                  <c:v>96.038157442420086</c:v>
                </c:pt>
                <c:pt idx="14">
                  <c:v>96.098315572361642</c:v>
                </c:pt>
                <c:pt idx="15">
                  <c:v>100</c:v>
                </c:pt>
                <c:pt idx="16">
                  <c:v>98.955826744585778</c:v>
                </c:pt>
                <c:pt idx="17">
                  <c:v>100.30079064970781</c:v>
                </c:pt>
                <c:pt idx="18">
                  <c:v>101.80474389824683</c:v>
                </c:pt>
                <c:pt idx="19">
                  <c:v>104.97593674802339</c:v>
                </c:pt>
                <c:pt idx="20">
                  <c:v>104.36146442076316</c:v>
                </c:pt>
                <c:pt idx="21">
                  <c:v>106.09745617050532</c:v>
                </c:pt>
                <c:pt idx="22">
                  <c:v>106.44981093159163</c:v>
                </c:pt>
                <c:pt idx="23">
                  <c:v>110.36773805431422</c:v>
                </c:pt>
                <c:pt idx="24">
                  <c:v>110.30126332072881</c:v>
                </c:pt>
                <c:pt idx="25">
                  <c:v>111.83858666269298</c:v>
                </c:pt>
                <c:pt idx="26">
                  <c:v>113.10802681333791</c:v>
                </c:pt>
                <c:pt idx="27">
                  <c:v>116.0624785149536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820-4100-9C05-DC120686F07C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0-4100-9C05-DC120686F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467080919552794E-2"/>
          <c:y val="0.11351650431039674"/>
          <c:w val="0.64487123804674218"/>
          <c:h val="0.7077105337493943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Index'!$AA$10:$BF$10</c:f>
              <c:numCache>
                <c:formatCode>#,##0.00</c:formatCode>
                <c:ptCount val="32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92.416705465980471</c:v>
                </c:pt>
                <c:pt idx="13">
                  <c:v>95.785934782045373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93.593724792636124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81.345234204360523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93.446942182196011</c:v>
                </c:pt>
                <c:pt idx="24">
                  <c:v>87.202840485920575</c:v>
                </c:pt>
                <c:pt idx="25">
                  <c:v>90.011277801100604</c:v>
                </c:pt>
                <c:pt idx="26">
                  <c:v>89.395136893495305</c:v>
                </c:pt>
                <c:pt idx="27">
                  <c:v>97.342854109873329</c:v>
                </c:pt>
                <c:pt idx="28">
                  <c:v>94.347897187635155</c:v>
                </c:pt>
                <c:pt idx="29">
                  <c:v>97.628350710176051</c:v>
                </c:pt>
                <c:pt idx="30">
                  <c:v>98.062054780253135</c:v>
                </c:pt>
                <c:pt idx="31">
                  <c:v>104.25747723124135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FC-4A90-83F6-5092AF3F2E2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Index'!$AA$36:$BB$36</c:f>
              <c:numCache>
                <c:formatCode>General</c:formatCode>
                <c:ptCount val="28"/>
                <c:pt idx="0">
                  <c:v>74.784068235524231</c:v>
                </c:pt>
                <c:pt idx="1">
                  <c:v>76.512274654003463</c:v>
                </c:pt>
                <c:pt idx="2">
                  <c:v>80.56944297002407</c:v>
                </c:pt>
                <c:pt idx="3">
                  <c:v>81.462760599735702</c:v>
                </c:pt>
                <c:pt idx="4">
                  <c:v>80.813606982037527</c:v>
                </c:pt>
                <c:pt idx="5">
                  <c:v>83.249061502415316</c:v>
                </c:pt>
                <c:pt idx="6">
                  <c:v>87.726265477582643</c:v>
                </c:pt>
                <c:pt idx="7">
                  <c:v>88.151065720325633</c:v>
                </c:pt>
                <c:pt idx="8">
                  <c:v>87.663489998971855</c:v>
                </c:pt>
                <c:pt idx="9">
                  <c:v>90.503349000733081</c:v>
                </c:pt>
                <c:pt idx="10">
                  <c:v>92.748721712374632</c:v>
                </c:pt>
                <c:pt idx="11">
                  <c:v>92.978675562785085</c:v>
                </c:pt>
                <c:pt idx="12">
                  <c:v>92.425315152128135</c:v>
                </c:pt>
                <c:pt idx="13">
                  <c:v>95.803739278642055</c:v>
                </c:pt>
                <c:pt idx="14">
                  <c:v>98.920529253289445</c:v>
                </c:pt>
                <c:pt idx="15">
                  <c:v>100</c:v>
                </c:pt>
                <c:pt idx="16">
                  <c:v>93.630504034432064</c:v>
                </c:pt>
                <c:pt idx="17">
                  <c:v>66.298512028901797</c:v>
                </c:pt>
                <c:pt idx="18">
                  <c:v>82.395365146820225</c:v>
                </c:pt>
                <c:pt idx="19">
                  <c:v>86.583935663075394</c:v>
                </c:pt>
                <c:pt idx="20">
                  <c:v>81.345234204360537</c:v>
                </c:pt>
                <c:pt idx="21">
                  <c:v>82.938360498425595</c:v>
                </c:pt>
                <c:pt idx="22">
                  <c:v>81.798371181123571</c:v>
                </c:pt>
                <c:pt idx="23">
                  <c:v>92.540918996227603</c:v>
                </c:pt>
                <c:pt idx="24">
                  <c:v>86.258522962367351</c:v>
                </c:pt>
                <c:pt idx="25">
                  <c:v>88.03752168094509</c:v>
                </c:pt>
                <c:pt idx="26">
                  <c:v>89.238406556067034</c:v>
                </c:pt>
                <c:pt idx="27">
                  <c:v>95.811285375988305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7FC-4A90-83F6-5092AF3F2E2B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FC-4A90-83F6-5092AF3F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94603335634467E-2"/>
          <c:y val="0.17930686737102827"/>
          <c:w val="0.63674553180852389"/>
          <c:h val="0.6789987159905046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Index'!$AA$11:$BF$11</c:f>
              <c:numCache>
                <c:formatCode>#,##0.00</c:formatCode>
                <c:ptCount val="32"/>
                <c:pt idx="0">
                  <c:v>80.666918369154331</c:v>
                </c:pt>
                <c:pt idx="1">
                  <c:v>81.658346501102358</c:v>
                </c:pt>
                <c:pt idx="2">
                  <c:v>82.85113662317805</c:v>
                </c:pt>
                <c:pt idx="3">
                  <c:v>84.394678822964579</c:v>
                </c:pt>
                <c:pt idx="4">
                  <c:v>84.989325950060362</c:v>
                </c:pt>
                <c:pt idx="5">
                  <c:v>86.249702851229841</c:v>
                </c:pt>
                <c:pt idx="6">
                  <c:v>87.439696278998213</c:v>
                </c:pt>
                <c:pt idx="7">
                  <c:v>88.728622767888353</c:v>
                </c:pt>
                <c:pt idx="8">
                  <c:v>89.408918658146064</c:v>
                </c:pt>
                <c:pt idx="9">
                  <c:v>91.094393094029513</c:v>
                </c:pt>
                <c:pt idx="10">
                  <c:v>92.622670004055195</c:v>
                </c:pt>
                <c:pt idx="11">
                  <c:v>94.020084926283786</c:v>
                </c:pt>
                <c:pt idx="12">
                  <c:v>94.651671724022194</c:v>
                </c:pt>
                <c:pt idx="13">
                  <c:v>96.12937507865702</c:v>
                </c:pt>
                <c:pt idx="14">
                  <c:v>97.615235458354888</c:v>
                </c:pt>
                <c:pt idx="15">
                  <c:v>100</c:v>
                </c:pt>
                <c:pt idx="16">
                  <c:v>96.471970131304801</c:v>
                </c:pt>
                <c:pt idx="17">
                  <c:v>74.968653717972018</c:v>
                </c:pt>
                <c:pt idx="18">
                  <c:v>86.035289621001297</c:v>
                </c:pt>
                <c:pt idx="19">
                  <c:v>91.088217060767491</c:v>
                </c:pt>
                <c:pt idx="20">
                  <c:v>89.460074858184285</c:v>
                </c:pt>
                <c:pt idx="21">
                  <c:v>91.145316236208785</c:v>
                </c:pt>
                <c:pt idx="22">
                  <c:v>85.918644162599804</c:v>
                </c:pt>
                <c:pt idx="23">
                  <c:v>95.595089937027751</c:v>
                </c:pt>
                <c:pt idx="24">
                  <c:v>91.51225418222316</c:v>
                </c:pt>
                <c:pt idx="25">
                  <c:v>93.268286884902025</c:v>
                </c:pt>
                <c:pt idx="26">
                  <c:v>92.768071556885161</c:v>
                </c:pt>
                <c:pt idx="27">
                  <c:v>101.03484038459062</c:v>
                </c:pt>
                <c:pt idx="28">
                  <c:v>94.476193668200779</c:v>
                </c:pt>
                <c:pt idx="29">
                  <c:v>101.26070918538959</c:v>
                </c:pt>
                <c:pt idx="30">
                  <c:v>101.64829647461038</c:v>
                </c:pt>
                <c:pt idx="31">
                  <c:v>104.04138366894064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18-4A02-8176-730583E2DE1A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Index'!$AA$37:$BB$37</c:f>
              <c:numCache>
                <c:formatCode>General</c:formatCode>
                <c:ptCount val="28"/>
                <c:pt idx="0">
                  <c:v>80.664568430202948</c:v>
                </c:pt>
                <c:pt idx="1">
                  <c:v>81.655967680477659</c:v>
                </c:pt>
                <c:pt idx="2">
                  <c:v>82.848723054926637</c:v>
                </c:pt>
                <c:pt idx="3">
                  <c:v>84.392220289193062</c:v>
                </c:pt>
                <c:pt idx="4">
                  <c:v>84.986850093395219</c:v>
                </c:pt>
                <c:pt idx="5">
                  <c:v>86.247190278041572</c:v>
                </c:pt>
                <c:pt idx="6">
                  <c:v>87.437149039654798</c:v>
                </c:pt>
                <c:pt idx="7">
                  <c:v>88.726037980332819</c:v>
                </c:pt>
                <c:pt idx="8">
                  <c:v>89.406314052629924</c:v>
                </c:pt>
                <c:pt idx="9">
                  <c:v>91.091739388310842</c:v>
                </c:pt>
                <c:pt idx="10">
                  <c:v>92.61997177751546</c:v>
                </c:pt>
                <c:pt idx="11">
                  <c:v>94.017345991113757</c:v>
                </c:pt>
                <c:pt idx="12">
                  <c:v>94.648914389854809</c:v>
                </c:pt>
                <c:pt idx="13">
                  <c:v>96.126574696946207</c:v>
                </c:pt>
                <c:pt idx="14">
                  <c:v>97.612042214870755</c:v>
                </c:pt>
                <c:pt idx="15">
                  <c:v>100</c:v>
                </c:pt>
                <c:pt idx="16">
                  <c:v>96.486988176153972</c:v>
                </c:pt>
                <c:pt idx="17">
                  <c:v>75.006671086868622</c:v>
                </c:pt>
                <c:pt idx="18">
                  <c:v>86.083238850545513</c:v>
                </c:pt>
                <c:pt idx="19">
                  <c:v>91.123434333782711</c:v>
                </c:pt>
                <c:pt idx="20">
                  <c:v>89.485318365239991</c:v>
                </c:pt>
                <c:pt idx="21">
                  <c:v>91.191252195049714</c:v>
                </c:pt>
                <c:pt idx="22">
                  <c:v>85.969742979627839</c:v>
                </c:pt>
                <c:pt idx="23">
                  <c:v>100.80074017019717</c:v>
                </c:pt>
                <c:pt idx="24">
                  <c:v>99.104990672130924</c:v>
                </c:pt>
                <c:pt idx="25">
                  <c:v>94.077205158352328</c:v>
                </c:pt>
                <c:pt idx="26">
                  <c:v>92.286169933848441</c:v>
                </c:pt>
                <c:pt idx="27">
                  <c:v>102.2335381463817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18-4A02-8176-730583E2DE1A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8-4A02-8176-730583E2D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2623368423337E-2"/>
          <c:y val="0.14460313301450614"/>
          <c:w val="0.73917954559552068"/>
          <c:h val="0.6599660649809377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Y-o-Y'!$AD$52:$BI$52</c:f>
              <c:numCache>
                <c:formatCode>#,##0.00</c:formatCode>
                <c:ptCount val="32"/>
                <c:pt idx="0">
                  <c:v>1.3274615570071677</c:v>
                </c:pt>
                <c:pt idx="1">
                  <c:v>-2.5352817433572259</c:v>
                </c:pt>
                <c:pt idx="2">
                  <c:v>0.55938971095927548</c:v>
                </c:pt>
                <c:pt idx="3">
                  <c:v>2.0555402741484494</c:v>
                </c:pt>
                <c:pt idx="4">
                  <c:v>-1.3236848781598405</c:v>
                </c:pt>
                <c:pt idx="5">
                  <c:v>0.83504477333982297</c:v>
                </c:pt>
                <c:pt idx="6">
                  <c:v>0.28416611430670147</c:v>
                </c:pt>
                <c:pt idx="7">
                  <c:v>0.25578705420792724</c:v>
                </c:pt>
                <c:pt idx="8">
                  <c:v>-0.3200406582264847</c:v>
                </c:pt>
                <c:pt idx="9">
                  <c:v>2.4221913826562824</c:v>
                </c:pt>
                <c:pt idx="10">
                  <c:v>0.31022652984111448</c:v>
                </c:pt>
                <c:pt idx="11">
                  <c:v>-0.16098630644796083</c:v>
                </c:pt>
                <c:pt idx="12">
                  <c:v>-0.24344087051821137</c:v>
                </c:pt>
                <c:pt idx="13">
                  <c:v>-0.61243867858925116</c:v>
                </c:pt>
                <c:pt idx="14">
                  <c:v>3.3841357218073305</c:v>
                </c:pt>
                <c:pt idx="15">
                  <c:v>-1.5215082845517491</c:v>
                </c:pt>
                <c:pt idx="16">
                  <c:v>-0.73117565074830393</c:v>
                </c:pt>
                <c:pt idx="17">
                  <c:v>-3.7467552260036112</c:v>
                </c:pt>
                <c:pt idx="18">
                  <c:v>1.7248132711378077</c:v>
                </c:pt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-0.83179991118028751</c:v>
                </c:pt>
                <c:pt idx="24">
                  <c:v>-1.9587298372320823</c:v>
                </c:pt>
                <c:pt idx="25">
                  <c:v>1.1689124778559215</c:v>
                </c:pt>
                <c:pt idx="26">
                  <c:v>3.4239729947204895</c:v>
                </c:pt>
                <c:pt idx="27">
                  <c:v>-0.10285035111541022</c:v>
                </c:pt>
                <c:pt idx="28">
                  <c:v>-2.237035359210191</c:v>
                </c:pt>
                <c:pt idx="29">
                  <c:v>1.372257747575534</c:v>
                </c:pt>
                <c:pt idx="30">
                  <c:v>3.5154530778216722</c:v>
                </c:pt>
                <c:pt idx="31">
                  <c:v>-0.16685285229248986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98-4503-801E-396FCCEB77E0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4925" cap="rnd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Y-o-Y'!$AD$124:$BI$124</c:f>
              <c:numCache>
                <c:formatCode>#,##0.00</c:formatCode>
                <c:ptCount val="32"/>
                <c:pt idx="19">
                  <c:v>1.6478046989011415</c:v>
                </c:pt>
                <c:pt idx="20">
                  <c:v>-1.5554379025833331</c:v>
                </c:pt>
                <c:pt idx="21">
                  <c:v>3.3701679644947977</c:v>
                </c:pt>
                <c:pt idx="22">
                  <c:v>4.1964809513951078</c:v>
                </c:pt>
                <c:pt idx="23">
                  <c:v>0.28977313217855127</c:v>
                </c:pt>
                <c:pt idx="24">
                  <c:v>-1.9812812847199319</c:v>
                </c:pt>
                <c:pt idx="25">
                  <c:v>1.2314828684126522</c:v>
                </c:pt>
                <c:pt idx="26">
                  <c:v>2.419440127440796</c:v>
                </c:pt>
                <c:pt idx="27">
                  <c:v>-0.23004228091924603</c:v>
                </c:pt>
                <c:pt idx="28">
                  <c:v>-1.4749133844015048</c:v>
                </c:pt>
                <c:pt idx="29">
                  <c:v>1.8047385220664771</c:v>
                </c:pt>
                <c:pt idx="30">
                  <c:v>2.7287096607019961</c:v>
                </c:pt>
                <c:pt idx="31">
                  <c:v>-0.19021322979631392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98-4503-801E-396FCCEB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717766101378396E-2"/>
          <c:y val="0.1054101379567685"/>
          <c:w val="0.65674278467496849"/>
          <c:h val="0.7413252430056701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Index'!$AA$12:$BF$12</c:f>
              <c:numCache>
                <c:formatCode>#,##0.00</c:formatCode>
                <c:ptCount val="32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109.83230973223652</c:v>
                </c:pt>
                <c:pt idx="19">
                  <c:v>110.99360771559942</c:v>
                </c:pt>
                <c:pt idx="20">
                  <c:v>111.89143011696099</c:v>
                </c:pt>
                <c:pt idx="21">
                  <c:v>113.74598420729735</c:v>
                </c:pt>
                <c:pt idx="22">
                  <c:v>115.91243427953215</c:v>
                </c:pt>
                <c:pt idx="23">
                  <c:v>117.89008437287664</c:v>
                </c:pt>
                <c:pt idx="24">
                  <c:v>121.29547658471263</c:v>
                </c:pt>
                <c:pt idx="25">
                  <c:v>124.65594469255686</c:v>
                </c:pt>
                <c:pt idx="26">
                  <c:v>126.76500273766564</c:v>
                </c:pt>
                <c:pt idx="27">
                  <c:v>128.16840272051402</c:v>
                </c:pt>
                <c:pt idx="28">
                  <c:v>130.44803503884782</c:v>
                </c:pt>
                <c:pt idx="29">
                  <c:v>135.64286136004361</c:v>
                </c:pt>
                <c:pt idx="30">
                  <c:v>140.36995956170949</c:v>
                </c:pt>
                <c:pt idx="31">
                  <c:v>141.8479520281814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1D-4121-9091-0BD5591D637A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Index'!$AA$38:$BB$38</c:f>
              <c:numCache>
                <c:formatCode>General</c:formatCode>
                <c:ptCount val="28"/>
                <c:pt idx="0">
                  <c:v>72.172321210641925</c:v>
                </c:pt>
                <c:pt idx="1">
                  <c:v>75.029190772417522</c:v>
                </c:pt>
                <c:pt idx="2">
                  <c:v>77.163382567336683</c:v>
                </c:pt>
                <c:pt idx="3">
                  <c:v>78.564803514766908</c:v>
                </c:pt>
                <c:pt idx="4">
                  <c:v>79.738305549874994</c:v>
                </c:pt>
                <c:pt idx="5">
                  <c:v>83.328077894834053</c:v>
                </c:pt>
                <c:pt idx="6">
                  <c:v>83.967702141976005</c:v>
                </c:pt>
                <c:pt idx="7">
                  <c:v>85.06171292112225</c:v>
                </c:pt>
                <c:pt idx="8">
                  <c:v>85.926485431000927</c:v>
                </c:pt>
                <c:pt idx="9">
                  <c:v>87.589666796403421</c:v>
                </c:pt>
                <c:pt idx="10">
                  <c:v>90.803554347610984</c:v>
                </c:pt>
                <c:pt idx="11">
                  <c:v>91.090448515393589</c:v>
                </c:pt>
                <c:pt idx="12">
                  <c:v>93.71359399428718</c:v>
                </c:pt>
                <c:pt idx="13">
                  <c:v>95.994828120773931</c:v>
                </c:pt>
                <c:pt idx="14">
                  <c:v>99.195851941763578</c:v>
                </c:pt>
                <c:pt idx="15">
                  <c:v>100</c:v>
                </c:pt>
                <c:pt idx="16">
                  <c:v>102.91703223848697</c:v>
                </c:pt>
                <c:pt idx="17">
                  <c:v>106.40890829809551</c:v>
                </c:pt>
                <c:pt idx="18">
                  <c:v>109.82492133334212</c:v>
                </c:pt>
                <c:pt idx="19">
                  <c:v>110.91391855609575</c:v>
                </c:pt>
                <c:pt idx="20">
                  <c:v>111.88496526792839</c:v>
                </c:pt>
                <c:pt idx="21">
                  <c:v>113.71946513269432</c:v>
                </c:pt>
                <c:pt idx="22">
                  <c:v>115.87536034936572</c:v>
                </c:pt>
                <c:pt idx="23">
                  <c:v>118.82207811912473</c:v>
                </c:pt>
                <c:pt idx="24">
                  <c:v>121.30570160103966</c:v>
                </c:pt>
                <c:pt idx="25">
                  <c:v>124.04613786078203</c:v>
                </c:pt>
                <c:pt idx="26">
                  <c:v>126.59690531634882</c:v>
                </c:pt>
                <c:pt idx="27">
                  <c:v>127.9203256172941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1D-4121-9091-0BD5591D637A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121-9091-0BD5591D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76490868199288E-2"/>
          <c:y val="0.13416484068701431"/>
          <c:w val="0.626177679284601"/>
          <c:h val="0.6889960320632782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Index'!$AA$13:$BF$13</c:f>
              <c:numCache>
                <c:formatCode>#,##0.00</c:formatCode>
                <c:ptCount val="32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105.33592510161903</c:v>
                </c:pt>
                <c:pt idx="17">
                  <c:v>94.489060742824279</c:v>
                </c:pt>
                <c:pt idx="18">
                  <c:v>96.935420125580947</c:v>
                </c:pt>
                <c:pt idx="19">
                  <c:v>102.37211359692478</c:v>
                </c:pt>
                <c:pt idx="20">
                  <c:v>102.20434080473358</c:v>
                </c:pt>
                <c:pt idx="21">
                  <c:v>102.35963751305408</c:v>
                </c:pt>
                <c:pt idx="22">
                  <c:v>101.09344586819149</c:v>
                </c:pt>
                <c:pt idx="23">
                  <c:v>99.718110300795757</c:v>
                </c:pt>
                <c:pt idx="24">
                  <c:v>105.33845521652985</c:v>
                </c:pt>
                <c:pt idx="25">
                  <c:v>103.71534287855535</c:v>
                </c:pt>
                <c:pt idx="26">
                  <c:v>106.59007688931969</c:v>
                </c:pt>
                <c:pt idx="27">
                  <c:v>107.49725395286833</c:v>
                </c:pt>
                <c:pt idx="28">
                  <c:v>109.84428800385272</c:v>
                </c:pt>
                <c:pt idx="29">
                  <c:v>111.26855948343778</c:v>
                </c:pt>
                <c:pt idx="30">
                  <c:v>114.95581634157593</c:v>
                </c:pt>
                <c:pt idx="31">
                  <c:v>116.00993375461199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FC-48B8-B526-31CC48FD5FF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Index'!$AA$39:$BB$39</c:f>
              <c:numCache>
                <c:formatCode>General</c:formatCode>
                <c:ptCount val="28"/>
                <c:pt idx="0">
                  <c:v>80.313437614782146</c:v>
                </c:pt>
                <c:pt idx="1">
                  <c:v>81.934805045921593</c:v>
                </c:pt>
                <c:pt idx="2">
                  <c:v>84.232585611672732</c:v>
                </c:pt>
                <c:pt idx="3">
                  <c:v>83.550327039163562</c:v>
                </c:pt>
                <c:pt idx="4">
                  <c:v>85.139239203170845</c:v>
                </c:pt>
                <c:pt idx="5">
                  <c:v>86.791927711999634</c:v>
                </c:pt>
                <c:pt idx="6">
                  <c:v>89.401697619859831</c:v>
                </c:pt>
                <c:pt idx="7">
                  <c:v>86.751096892059181</c:v>
                </c:pt>
                <c:pt idx="8">
                  <c:v>88.796214948093393</c:v>
                </c:pt>
                <c:pt idx="9">
                  <c:v>89.474372989540157</c:v>
                </c:pt>
                <c:pt idx="10">
                  <c:v>92.181857680163802</c:v>
                </c:pt>
                <c:pt idx="11">
                  <c:v>92.157167248447678</c:v>
                </c:pt>
                <c:pt idx="12">
                  <c:v>95.217210365095582</c:v>
                </c:pt>
                <c:pt idx="13">
                  <c:v>93.499000604610217</c:v>
                </c:pt>
                <c:pt idx="14">
                  <c:v>97.86187840965701</c:v>
                </c:pt>
                <c:pt idx="15">
                  <c:v>100</c:v>
                </c:pt>
                <c:pt idx="16">
                  <c:v>105.33609959230252</c:v>
                </c:pt>
                <c:pt idx="17">
                  <c:v>94.488624516115522</c:v>
                </c:pt>
                <c:pt idx="18">
                  <c:v>96.935245634897441</c:v>
                </c:pt>
                <c:pt idx="19">
                  <c:v>102.37176461555777</c:v>
                </c:pt>
                <c:pt idx="20">
                  <c:v>102.20277038858202</c:v>
                </c:pt>
                <c:pt idx="21">
                  <c:v>102.37507993854437</c:v>
                </c:pt>
                <c:pt idx="22">
                  <c:v>101.09065401725536</c:v>
                </c:pt>
                <c:pt idx="23">
                  <c:v>105.89935551866047</c:v>
                </c:pt>
                <c:pt idx="24">
                  <c:v>110.67673594237617</c:v>
                </c:pt>
                <c:pt idx="25">
                  <c:v>108.05019832967709</c:v>
                </c:pt>
                <c:pt idx="26">
                  <c:v>109.98775947855204</c:v>
                </c:pt>
                <c:pt idx="27">
                  <c:v>110.00084627981499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FFC-48B8-B526-31CC48FD5FFB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Index'!$BH$3:$CN$3</c:f>
              <c:numCache>
                <c:formatCode>General</c:formatCode>
                <c:ptCount val="33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C-48B8-B526-31CC48FD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101246608805481E-2"/>
          <c:y val="9.377803268676535E-2"/>
          <c:w val="0.57266120854211411"/>
          <c:h val="0.71889224348423097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Index'!$AA$14:$BF$14</c:f>
              <c:numCache>
                <c:formatCode>#,##0.00</c:formatCode>
                <c:ptCount val="32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</c:v>
                </c:pt>
                <c:pt idx="23">
                  <c:v>105.23553114327309</c:v>
                </c:pt>
                <c:pt idx="24">
                  <c:v>102.5232436646107</c:v>
                </c:pt>
                <c:pt idx="25">
                  <c:v>104.6597619636692</c:v>
                </c:pt>
                <c:pt idx="26">
                  <c:v>107.97930232170694</c:v>
                </c:pt>
                <c:pt idx="27">
                  <c:v>109.73230427250644</c:v>
                </c:pt>
                <c:pt idx="28">
                  <c:v>105.37858435610896</c:v>
                </c:pt>
                <c:pt idx="29">
                  <c:v>108.84726175018598</c:v>
                </c:pt>
                <c:pt idx="30">
                  <c:v>113.29735650994432</c:v>
                </c:pt>
                <c:pt idx="31">
                  <c:v>114.53023020840034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EB-4D4A-834D-5939DCE59EDB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Index'!$AA$40:$BB$40</c:f>
              <c:numCache>
                <c:formatCode>General</c:formatCode>
                <c:ptCount val="28"/>
                <c:pt idx="0">
                  <c:v>85.962495539771552</c:v>
                </c:pt>
                <c:pt idx="1">
                  <c:v>86.797475168804866</c:v>
                </c:pt>
                <c:pt idx="2">
                  <c:v>87.18649411747154</c:v>
                </c:pt>
                <c:pt idx="3">
                  <c:v>87.547912488763941</c:v>
                </c:pt>
                <c:pt idx="4">
                  <c:v>89.084717610038652</c:v>
                </c:pt>
                <c:pt idx="5">
                  <c:v>89.996779932639654</c:v>
                </c:pt>
                <c:pt idx="6">
                  <c:v>90.259109744620048</c:v>
                </c:pt>
                <c:pt idx="7">
                  <c:v>90.671004847506808</c:v>
                </c:pt>
                <c:pt idx="8">
                  <c:v>91.829607462599341</c:v>
                </c:pt>
                <c:pt idx="9">
                  <c:v>92.657127476126107</c:v>
                </c:pt>
                <c:pt idx="10">
                  <c:v>93.613574510991114</c:v>
                </c:pt>
                <c:pt idx="11">
                  <c:v>94.443083755319634</c:v>
                </c:pt>
                <c:pt idx="12">
                  <c:v>96.800322255389887</c:v>
                </c:pt>
                <c:pt idx="13">
                  <c:v>97.967006120614514</c:v>
                </c:pt>
                <c:pt idx="14">
                  <c:v>99.226064891195293</c:v>
                </c:pt>
                <c:pt idx="15">
                  <c:v>100</c:v>
                </c:pt>
                <c:pt idx="16">
                  <c:v>100.48860481567911</c:v>
                </c:pt>
                <c:pt idx="17">
                  <c:v>100.22963183067668</c:v>
                </c:pt>
                <c:pt idx="18">
                  <c:v>101.17476511535672</c:v>
                </c:pt>
                <c:pt idx="19">
                  <c:v>101.24873963579671</c:v>
                </c:pt>
                <c:pt idx="20">
                  <c:v>101.43473271576005</c:v>
                </c:pt>
                <c:pt idx="21">
                  <c:v>103.05123139602973</c:v>
                </c:pt>
                <c:pt idx="22">
                  <c:v>104.63888622967413</c:v>
                </c:pt>
                <c:pt idx="23">
                  <c:v>101.79893601017488</c:v>
                </c:pt>
                <c:pt idx="24">
                  <c:v>103.36349090113399</c:v>
                </c:pt>
                <c:pt idx="25">
                  <c:v>105.43313635804164</c:v>
                </c:pt>
                <c:pt idx="26">
                  <c:v>108.1086144883139</c:v>
                </c:pt>
                <c:pt idx="27">
                  <c:v>106.3566243250602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EB-4D4A-834D-5939DCE59EDB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B-4D4A-834D-5939DCE59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13411720774969E-2"/>
          <c:y val="0.10308373578593112"/>
          <c:w val="0.59705409862723591"/>
          <c:h val="0.70818988687940476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Index'!$AA$17:$BF$17</c:f>
              <c:numCache>
                <c:formatCode>#,##0.00</c:formatCode>
                <c:ptCount val="32"/>
                <c:pt idx="0">
                  <c:v>73.39971778247903</c:v>
                </c:pt>
                <c:pt idx="1">
                  <c:v>78.004752013628405</c:v>
                </c:pt>
                <c:pt idx="2">
                  <c:v>77.00055290724606</c:v>
                </c:pt>
                <c:pt idx="3">
                  <c:v>85.287223573061667</c:v>
                </c:pt>
                <c:pt idx="4">
                  <c:v>76.407832069901133</c:v>
                </c:pt>
                <c:pt idx="5">
                  <c:v>78.749895929620678</c:v>
                </c:pt>
                <c:pt idx="6">
                  <c:v>79.847491530272194</c:v>
                </c:pt>
                <c:pt idx="7">
                  <c:v>90.346324874635215</c:v>
                </c:pt>
                <c:pt idx="8">
                  <c:v>80.092670670085155</c:v>
                </c:pt>
                <c:pt idx="9">
                  <c:v>82.713322929853362</c:v>
                </c:pt>
                <c:pt idx="10">
                  <c:v>85.126688341769267</c:v>
                </c:pt>
                <c:pt idx="11">
                  <c:v>94.841845045075814</c:v>
                </c:pt>
                <c:pt idx="12">
                  <c:v>84.616796852484782</c:v>
                </c:pt>
                <c:pt idx="13">
                  <c:v>87.946408557894088</c:v>
                </c:pt>
                <c:pt idx="14">
                  <c:v>91.78975435120924</c:v>
                </c:pt>
                <c:pt idx="15">
                  <c:v>100</c:v>
                </c:pt>
                <c:pt idx="16">
                  <c:v>89.576417545305304</c:v>
                </c:pt>
                <c:pt idx="17">
                  <c:v>88.985511268420453</c:v>
                </c:pt>
                <c:pt idx="18">
                  <c:v>93.975339055958912</c:v>
                </c:pt>
                <c:pt idx="19">
                  <c:v>101.3311402057498</c:v>
                </c:pt>
                <c:pt idx="20">
                  <c:v>88.193188780465931</c:v>
                </c:pt>
                <c:pt idx="21">
                  <c:v>94.22510796634738</c:v>
                </c:pt>
                <c:pt idx="22">
                  <c:v>89.822984290175967</c:v>
                </c:pt>
                <c:pt idx="23">
                  <c:v>102.04415572771346</c:v>
                </c:pt>
                <c:pt idx="24">
                  <c:v>91.093881088650875</c:v>
                </c:pt>
                <c:pt idx="25">
                  <c:v>95.630976041397602</c:v>
                </c:pt>
                <c:pt idx="26">
                  <c:v>98.633849451255557</c:v>
                </c:pt>
                <c:pt idx="27">
                  <c:v>108.80915733947009</c:v>
                </c:pt>
                <c:pt idx="28">
                  <c:v>95.127072601631397</c:v>
                </c:pt>
                <c:pt idx="29">
                  <c:v>103.87815333249367</c:v>
                </c:pt>
                <c:pt idx="30">
                  <c:v>102.33357812109736</c:v>
                </c:pt>
                <c:pt idx="31">
                  <c:v>115.14805745965803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C5-4467-BD91-94E25253358D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Index'!$AA$43:$BB$43</c:f>
              <c:numCache>
                <c:formatCode>General</c:formatCode>
                <c:ptCount val="28"/>
                <c:pt idx="0">
                  <c:v>73.396270719706266</c:v>
                </c:pt>
                <c:pt idx="1">
                  <c:v>78.001088685145845</c:v>
                </c:pt>
                <c:pt idx="2">
                  <c:v>76.996936738854316</c:v>
                </c:pt>
                <c:pt idx="3">
                  <c:v>85.283218238678202</c:v>
                </c:pt>
                <c:pt idx="4">
                  <c:v>76.404243737392065</c:v>
                </c:pt>
                <c:pt idx="5">
                  <c:v>78.746197607027355</c:v>
                </c:pt>
                <c:pt idx="6">
                  <c:v>79.843741661418903</c:v>
                </c:pt>
                <c:pt idx="7">
                  <c:v>90.342081950240683</c:v>
                </c:pt>
                <c:pt idx="8">
                  <c:v>80.088909286911232</c:v>
                </c:pt>
                <c:pt idx="9">
                  <c:v>82.709438473279178</c:v>
                </c:pt>
                <c:pt idx="10">
                  <c:v>85.122690546583996</c:v>
                </c:pt>
                <c:pt idx="11">
                  <c:v>94.83739099806813</c:v>
                </c:pt>
                <c:pt idx="12">
                  <c:v>84.613676873979344</c:v>
                </c:pt>
                <c:pt idx="13">
                  <c:v>87.940784066772693</c:v>
                </c:pt>
                <c:pt idx="14">
                  <c:v>91.786937912926533</c:v>
                </c:pt>
                <c:pt idx="15">
                  <c:v>100</c:v>
                </c:pt>
                <c:pt idx="16">
                  <c:v>89.578294606739178</c:v>
                </c:pt>
                <c:pt idx="17">
                  <c:v>88.986775677493043</c:v>
                </c:pt>
                <c:pt idx="18">
                  <c:v>93.996648557492179</c:v>
                </c:pt>
                <c:pt idx="19">
                  <c:v>101.35872175555815</c:v>
                </c:pt>
                <c:pt idx="20">
                  <c:v>88.209326402749454</c:v>
                </c:pt>
                <c:pt idx="21">
                  <c:v>94.081181757052448</c:v>
                </c:pt>
                <c:pt idx="22">
                  <c:v>89.84085984779756</c:v>
                </c:pt>
                <c:pt idx="23">
                  <c:v>103.09660479661869</c:v>
                </c:pt>
                <c:pt idx="24">
                  <c:v>91.120929438259807</c:v>
                </c:pt>
                <c:pt idx="25">
                  <c:v>95.319992574239549</c:v>
                </c:pt>
                <c:pt idx="26">
                  <c:v>98.50371967424833</c:v>
                </c:pt>
                <c:pt idx="27">
                  <c:v>108.58011975536603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C5-4467-BD91-94E25253358D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5-4467-BD91-94E25253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25424027025883E-2"/>
          <c:y val="0.14084373553832191"/>
          <c:w val="0.57193657950040544"/>
          <c:h val="0.68960650177774485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Index'!$AA$18:$BF$18</c:f>
              <c:numCache>
                <c:formatCode>#,##0.00</c:formatCode>
                <c:ptCount val="32"/>
                <c:pt idx="0">
                  <c:v>74.240840822907643</c:v>
                </c:pt>
                <c:pt idx="1">
                  <c:v>75.19811292586067</c:v>
                </c:pt>
                <c:pt idx="2">
                  <c:v>75.676748977337212</c:v>
                </c:pt>
                <c:pt idx="3">
                  <c:v>80.907407960347555</c:v>
                </c:pt>
                <c:pt idx="4">
                  <c:v>79.513302081156141</c:v>
                </c:pt>
                <c:pt idx="5">
                  <c:v>79.992535307993194</c:v>
                </c:pt>
                <c:pt idx="6">
                  <c:v>81.400077632796879</c:v>
                </c:pt>
                <c:pt idx="7">
                  <c:v>86.040130184228602</c:v>
                </c:pt>
                <c:pt idx="8">
                  <c:v>84.322056671941709</c:v>
                </c:pt>
                <c:pt idx="9">
                  <c:v>85.651070436833777</c:v>
                </c:pt>
                <c:pt idx="10">
                  <c:v>87.5575527753725</c:v>
                </c:pt>
                <c:pt idx="11">
                  <c:v>92.778955540294405</c:v>
                </c:pt>
                <c:pt idx="12">
                  <c:v>91.616553700994302</c:v>
                </c:pt>
                <c:pt idx="13">
                  <c:v>93.469887432444537</c:v>
                </c:pt>
                <c:pt idx="14">
                  <c:v>95.576722104445963</c:v>
                </c:pt>
                <c:pt idx="15">
                  <c:v>100</c:v>
                </c:pt>
                <c:pt idx="16">
                  <c:v>101.08267892866741</c:v>
                </c:pt>
                <c:pt idx="17">
                  <c:v>96.899764115732594</c:v>
                </c:pt>
                <c:pt idx="18">
                  <c:v>110.16213311038787</c:v>
                </c:pt>
                <c:pt idx="19">
                  <c:v>116.5319040936371</c:v>
                </c:pt>
                <c:pt idx="20">
                  <c:v>104.51046549819354</c:v>
                </c:pt>
                <c:pt idx="21">
                  <c:v>108.23056940670628</c:v>
                </c:pt>
                <c:pt idx="22">
                  <c:v>125.64748738467051</c:v>
                </c:pt>
                <c:pt idx="23">
                  <c:v>130.70675703920455</c:v>
                </c:pt>
                <c:pt idx="24">
                  <c:v>110.73470484607806</c:v>
                </c:pt>
                <c:pt idx="25">
                  <c:v>115.85001940819922</c:v>
                </c:pt>
                <c:pt idx="26">
                  <c:v>137.06112089815176</c:v>
                </c:pt>
                <c:pt idx="27">
                  <c:v>137.60204233973309</c:v>
                </c:pt>
                <c:pt idx="28">
                  <c:v>119.00343375832314</c:v>
                </c:pt>
                <c:pt idx="29">
                  <c:v>125.08405243199665</c:v>
                </c:pt>
                <c:pt idx="30">
                  <c:v>149.55880684362964</c:v>
                </c:pt>
                <c:pt idx="31">
                  <c:v>147.03494461948034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55-47FD-94BA-02F41B06121C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Index'!$AA$44:$BB$44</c:f>
              <c:numCache>
                <c:formatCode>General</c:formatCode>
                <c:ptCount val="28"/>
                <c:pt idx="0">
                  <c:v>74.205611381536343</c:v>
                </c:pt>
                <c:pt idx="1">
                  <c:v>75.162429230994206</c:v>
                </c:pt>
                <c:pt idx="2">
                  <c:v>75.640838155723159</c:v>
                </c:pt>
                <c:pt idx="3">
                  <c:v>80.869015038693533</c:v>
                </c:pt>
                <c:pt idx="4">
                  <c:v>79.475570703347671</c:v>
                </c:pt>
                <c:pt idx="5">
                  <c:v>79.954576520060044</c:v>
                </c:pt>
                <c:pt idx="6">
                  <c:v>81.361450925033353</c:v>
                </c:pt>
                <c:pt idx="7">
                  <c:v>85.999301636379371</c:v>
                </c:pt>
                <c:pt idx="8">
                  <c:v>84.282043400016121</c:v>
                </c:pt>
                <c:pt idx="9">
                  <c:v>85.610426509166771</c:v>
                </c:pt>
                <c:pt idx="10">
                  <c:v>87.516004166306047</c:v>
                </c:pt>
                <c:pt idx="11">
                  <c:v>92.734929223533058</c:v>
                </c:pt>
                <c:pt idx="12">
                  <c:v>91.579644789580655</c:v>
                </c:pt>
                <c:pt idx="13">
                  <c:v>93.440157101970044</c:v>
                </c:pt>
                <c:pt idx="14">
                  <c:v>95.564794117032605</c:v>
                </c:pt>
                <c:pt idx="15">
                  <c:v>100</c:v>
                </c:pt>
                <c:pt idx="16">
                  <c:v>101.09410300564959</c:v>
                </c:pt>
                <c:pt idx="17">
                  <c:v>96.910487093703097</c:v>
                </c:pt>
                <c:pt idx="18">
                  <c:v>110.17253162781398</c:v>
                </c:pt>
                <c:pt idx="19">
                  <c:v>116.54047375316725</c:v>
                </c:pt>
                <c:pt idx="20">
                  <c:v>104.51578630073209</c:v>
                </c:pt>
                <c:pt idx="21">
                  <c:v>108.17324192927427</c:v>
                </c:pt>
                <c:pt idx="22">
                  <c:v>125.66008792218908</c:v>
                </c:pt>
                <c:pt idx="23">
                  <c:v>120.78100331573496</c:v>
                </c:pt>
                <c:pt idx="24">
                  <c:v>109.45632093688164</c:v>
                </c:pt>
                <c:pt idx="25">
                  <c:v>115.60279231978537</c:v>
                </c:pt>
                <c:pt idx="26">
                  <c:v>136.84044181944603</c:v>
                </c:pt>
                <c:pt idx="27">
                  <c:v>130.66634036571571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55-47FD-94BA-02F41B06121C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55-47FD-94BA-02F41B061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507233342342597E-2"/>
          <c:y val="0.10156029913630203"/>
          <c:w val="0.6476248242671987"/>
          <c:h val="0.73812281293776083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Index'!$AA$19:$BF$19</c:f>
              <c:numCache>
                <c:formatCode>#,##0.00</c:formatCode>
                <c:ptCount val="32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93.906600444041203</c:v>
                </c:pt>
                <c:pt idx="22">
                  <c:v>92.751791538317889</c:v>
                </c:pt>
                <c:pt idx="23">
                  <c:v>98.3526713208622</c:v>
                </c:pt>
                <c:pt idx="24">
                  <c:v>105.19325972259685</c:v>
                </c:pt>
                <c:pt idx="25">
                  <c:v>100.42010423838636</c:v>
                </c:pt>
                <c:pt idx="26">
                  <c:v>101.6144755064883</c:v>
                </c:pt>
                <c:pt idx="27">
                  <c:v>98.053353074683216</c:v>
                </c:pt>
                <c:pt idx="28">
                  <c:v>106.25917588604624</c:v>
                </c:pt>
                <c:pt idx="29">
                  <c:v>107.31050451097803</c:v>
                </c:pt>
                <c:pt idx="30">
                  <c:v>108.86021055884154</c:v>
                </c:pt>
                <c:pt idx="31">
                  <c:v>99.601323490444102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1DB-4FF8-9CA7-63B1C52810B4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Index'!$AA$45:$BF$45</c:f>
              <c:numCache>
                <c:formatCode>General</c:formatCode>
                <c:ptCount val="32"/>
                <c:pt idx="0">
                  <c:v>71.670587081306323</c:v>
                </c:pt>
                <c:pt idx="1">
                  <c:v>73.079672760129114</c:v>
                </c:pt>
                <c:pt idx="2">
                  <c:v>74.501396824558469</c:v>
                </c:pt>
                <c:pt idx="3">
                  <c:v>75.972542635688171</c:v>
                </c:pt>
                <c:pt idx="4">
                  <c:v>77.381439681889958</c:v>
                </c:pt>
                <c:pt idx="5">
                  <c:v>79.356800488935747</c:v>
                </c:pt>
                <c:pt idx="6">
                  <c:v>81.497214839351031</c:v>
                </c:pt>
                <c:pt idx="7">
                  <c:v>82.769730500574383</c:v>
                </c:pt>
                <c:pt idx="8">
                  <c:v>83.884926555889024</c:v>
                </c:pt>
                <c:pt idx="9">
                  <c:v>86.648771718688394</c:v>
                </c:pt>
                <c:pt idx="10">
                  <c:v>88.951598755779244</c:v>
                </c:pt>
                <c:pt idx="11">
                  <c:v>90.250145718699727</c:v>
                </c:pt>
                <c:pt idx="12">
                  <c:v>92.264176213049225</c:v>
                </c:pt>
                <c:pt idx="13">
                  <c:v>95.958357462589433</c:v>
                </c:pt>
                <c:pt idx="14">
                  <c:v>98.495843480196399</c:v>
                </c:pt>
                <c:pt idx="15">
                  <c:v>100</c:v>
                </c:pt>
                <c:pt idx="16">
                  <c:v>98.804069182900079</c:v>
                </c:pt>
                <c:pt idx="17">
                  <c:v>83.867760987378588</c:v>
                </c:pt>
                <c:pt idx="18">
                  <c:v>93.033231408840464</c:v>
                </c:pt>
                <c:pt idx="19">
                  <c:v>95.163082332480087</c:v>
                </c:pt>
                <c:pt idx="20">
                  <c:v>93.712120211796702</c:v>
                </c:pt>
                <c:pt idx="21">
                  <c:v>93.904902750452251</c:v>
                </c:pt>
                <c:pt idx="22">
                  <c:v>92.751980170938879</c:v>
                </c:pt>
                <c:pt idx="23">
                  <c:v>105.40575819938847</c:v>
                </c:pt>
                <c:pt idx="24">
                  <c:v>105.18388851057567</c:v>
                </c:pt>
                <c:pt idx="25">
                  <c:v>100.40889829992811</c:v>
                </c:pt>
                <c:pt idx="26">
                  <c:v>101.60540696544815</c:v>
                </c:pt>
                <c:pt idx="27">
                  <c:v>105.07443460611003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1DB-4FF8-9CA7-63B1C52810B4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B-4FF8-9CA7-63B1C528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9276058458792478E-2"/>
          <c:y val="0.12200545506543382"/>
          <c:w val="0.64647518616410593"/>
          <c:h val="0.69884163467114258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Index'!$AA$3:$BF$3</c:f>
              <c:numCache>
                <c:formatCode>#,##0.00</c:formatCode>
                <c:ptCount val="32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109.44319196470235</c:v>
                </c:pt>
                <c:pt idx="17">
                  <c:v>127.20353193631028</c:v>
                </c:pt>
                <c:pt idx="18">
                  <c:v>128.49284887424452</c:v>
                </c:pt>
                <c:pt idx="19">
                  <c:v>102.63069389489374</c:v>
                </c:pt>
                <c:pt idx="20">
                  <c:v>113.20943229804936</c:v>
                </c:pt>
                <c:pt idx="21">
                  <c:v>127.87230294994329</c:v>
                </c:pt>
                <c:pt idx="22">
                  <c:v>130.32978019744118</c:v>
                </c:pt>
                <c:pt idx="23">
                  <c:v>104.97159606719475</c:v>
                </c:pt>
                <c:pt idx="24">
                  <c:v>115.53022566015937</c:v>
                </c:pt>
                <c:pt idx="25">
                  <c:v>130.5704085421871</c:v>
                </c:pt>
                <c:pt idx="26">
                  <c:v>137.36181665477721</c:v>
                </c:pt>
                <c:pt idx="27">
                  <c:v>112.72883128088907</c:v>
                </c:pt>
                <c:pt idx="28">
                  <c:v>120.84008009145464</c:v>
                </c:pt>
                <c:pt idx="29">
                  <c:v>138.08349333650258</c:v>
                </c:pt>
                <c:pt idx="30">
                  <c:v>144.51343419192699</c:v>
                </c:pt>
                <c:pt idx="31">
                  <c:v>117.95050470167286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A8-4A4C-9B39-093FE4BB3C16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Index'!$AA$29:$BF$29</c:f>
              <c:numCache>
                <c:formatCode>General</c:formatCode>
                <c:ptCount val="32"/>
                <c:pt idx="0">
                  <c:v>97.08453712228912</c:v>
                </c:pt>
                <c:pt idx="1">
                  <c:v>109.25528040971982</c:v>
                </c:pt>
                <c:pt idx="2">
                  <c:v>114.47051329346137</c:v>
                </c:pt>
                <c:pt idx="3">
                  <c:v>90.156855411951184</c:v>
                </c:pt>
                <c:pt idx="4">
                  <c:v>104.01581620030416</c:v>
                </c:pt>
                <c:pt idx="5">
                  <c:v>112.91675589382879</c:v>
                </c:pt>
                <c:pt idx="6">
                  <c:v>117.74710437355066</c:v>
                </c:pt>
                <c:pt idx="7">
                  <c:v>92.380707385022532</c:v>
                </c:pt>
                <c:pt idx="8">
                  <c:v>107.49148425014737</c:v>
                </c:pt>
                <c:pt idx="9">
                  <c:v>118.22121028344881</c:v>
                </c:pt>
                <c:pt idx="10">
                  <c:v>122.01134256816077</c:v>
                </c:pt>
                <c:pt idx="11">
                  <c:v>95.924046672112482</c:v>
                </c:pt>
                <c:pt idx="12">
                  <c:v>109.42041994855762</c:v>
                </c:pt>
                <c:pt idx="13">
                  <c:v>124.46909131510597</c:v>
                </c:pt>
                <c:pt idx="14">
                  <c:v>125.75874762734935</c:v>
                </c:pt>
                <c:pt idx="15">
                  <c:v>100</c:v>
                </c:pt>
                <c:pt idx="16">
                  <c:v>109.43148355103629</c:v>
                </c:pt>
                <c:pt idx="17">
                  <c:v>127.20197081448816</c:v>
                </c:pt>
                <c:pt idx="18">
                  <c:v>128.47818790408874</c:v>
                </c:pt>
                <c:pt idx="19">
                  <c:v>102.59071560127455</c:v>
                </c:pt>
                <c:pt idx="20">
                  <c:v>113.1259462179957</c:v>
                </c:pt>
                <c:pt idx="21">
                  <c:v>127.69097525655849</c:v>
                </c:pt>
                <c:pt idx="22">
                  <c:v>130.15500242822316</c:v>
                </c:pt>
                <c:pt idx="23">
                  <c:v>102.81639951686672</c:v>
                </c:pt>
                <c:pt idx="24">
                  <c:v>115.49026521762885</c:v>
                </c:pt>
                <c:pt idx="25">
                  <c:v>132.98094053592914</c:v>
                </c:pt>
                <c:pt idx="26">
                  <c:v>135.35543859208531</c:v>
                </c:pt>
                <c:pt idx="27">
                  <c:v>109.59183791211495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A8-4A4C-9B39-093FE4BB3C16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Index'!$BI$1:$CN$2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8-4A4C-9B39-093FE4BB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1573007998591E-2"/>
          <c:y val="0.17879494577911687"/>
          <c:w val="0.73293717463186614"/>
          <c:h val="0.55538127037102847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Konsistensi'!$AA$11:$BF$11</c:f>
              <c:numCache>
                <c:formatCode>0.00</c:formatCode>
                <c:ptCount val="32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  <c:pt idx="28">
                  <c:v>-0.66708451683722458</c:v>
                </c:pt>
                <c:pt idx="29">
                  <c:v>5.2105971503487805</c:v>
                </c:pt>
                <c:pt idx="30">
                  <c:v>4.6633438536510878</c:v>
                </c:pt>
                <c:pt idx="31">
                  <c:v>-2.2200408162881056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661-4606-875B-454CECBF1033}"/>
            </c:ext>
          </c:extLst>
        </c:ser>
        <c:ser>
          <c:idx val="1"/>
          <c:order val="1"/>
          <c:tx>
            <c:v>Konsumsi Swasta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Konsistensi'!$AA$29:$BF$29</c:f>
              <c:numCache>
                <c:formatCode>0.00</c:formatCode>
                <c:ptCount val="32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  <c:pt idx="28">
                  <c:v>6.8199576262939404E-2</c:v>
                </c:pt>
                <c:pt idx="29">
                  <c:v>1.64130280655303</c:v>
                </c:pt>
                <c:pt idx="30">
                  <c:v>3.2172549117688001</c:v>
                </c:pt>
                <c:pt idx="31">
                  <c:v>0.254411196443182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661-4606-875B-454CECBF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83003790603631E-2"/>
          <c:y val="0.18097210782823764"/>
          <c:w val="0.72597289168143475"/>
          <c:h val="0.57278518320101945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Konsistensi'!$AA$18:$BF$18</c:f>
              <c:numCache>
                <c:formatCode>0.00</c:formatCode>
                <c:ptCount val="32"/>
                <c:pt idx="0">
                  <c:v>-7.8638339195414586</c:v>
                </c:pt>
                <c:pt idx="1">
                  <c:v>0.38572917724391403</c:v>
                </c:pt>
                <c:pt idx="2">
                  <c:v>1.6482545633335419</c:v>
                </c:pt>
                <c:pt idx="3">
                  <c:v>6.6600661812034652</c:v>
                </c:pt>
                <c:pt idx="4">
                  <c:v>-7.9129239424909583</c:v>
                </c:pt>
                <c:pt idx="5">
                  <c:v>0.13093923573036939</c:v>
                </c:pt>
                <c:pt idx="6">
                  <c:v>2.3638142761267131</c:v>
                </c:pt>
                <c:pt idx="7">
                  <c:v>13.283318402258171</c:v>
                </c:pt>
                <c:pt idx="8">
                  <c:v>-8.9541325746196119</c:v>
                </c:pt>
                <c:pt idx="9">
                  <c:v>1.4980796339294702</c:v>
                </c:pt>
                <c:pt idx="10">
                  <c:v>3.0444463833454214</c:v>
                </c:pt>
                <c:pt idx="11">
                  <c:v>12.468581198246691</c:v>
                </c:pt>
                <c:pt idx="12">
                  <c:v>-9.5460170785033593</c:v>
                </c:pt>
                <c:pt idx="13">
                  <c:v>3.8413915296016969</c:v>
                </c:pt>
                <c:pt idx="14">
                  <c:v>-3.5904783864202878</c:v>
                </c:pt>
                <c:pt idx="15">
                  <c:v>12.687157842948574</c:v>
                </c:pt>
                <c:pt idx="16">
                  <c:v>-8.5549753353054392</c:v>
                </c:pt>
                <c:pt idx="17">
                  <c:v>-2.5773024970657215</c:v>
                </c:pt>
                <c:pt idx="18">
                  <c:v>1.4098663417666697</c:v>
                </c:pt>
                <c:pt idx="19">
                  <c:v>8.9726264920071976</c:v>
                </c:pt>
                <c:pt idx="20">
                  <c:v>-9.214496083207834</c:v>
                </c:pt>
                <c:pt idx="21">
                  <c:v>9.5939853704924456</c:v>
                </c:pt>
                <c:pt idx="22">
                  <c:v>-16.943451668551337</c:v>
                </c:pt>
                <c:pt idx="23">
                  <c:v>22.201753034767531</c:v>
                </c:pt>
                <c:pt idx="24">
                  <c:v>-5.8276313903524226</c:v>
                </c:pt>
                <c:pt idx="25">
                  <c:v>-0.88950690786245312</c:v>
                </c:pt>
                <c:pt idx="26">
                  <c:v>-5.5580042922778743</c:v>
                </c:pt>
                <c:pt idx="27">
                  <c:v>12.221475752572463</c:v>
                </c:pt>
                <c:pt idx="28">
                  <c:v>-3.8449145401522555</c:v>
                </c:pt>
                <c:pt idx="29">
                  <c:v>-0.85003391417950125</c:v>
                </c:pt>
                <c:pt idx="30">
                  <c:v>-4.608945377046969</c:v>
                </c:pt>
                <c:pt idx="31">
                  <c:v>10.716937391396424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1C-4D23-8B93-1C48EA7A8D68}"/>
            </c:ext>
          </c:extLst>
        </c:ser>
        <c:ser>
          <c:idx val="1"/>
          <c:order val="1"/>
          <c:tx>
            <c:v>Konsumsi Pemerintah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Konsistensi'!$AA$30:$BF$30</c:f>
              <c:numCache>
                <c:formatCode>0.00</c:formatCode>
                <c:ptCount val="32"/>
                <c:pt idx="0">
                  <c:v>-49.105215908994197</c:v>
                </c:pt>
                <c:pt idx="1">
                  <c:v>35.450221910054601</c:v>
                </c:pt>
                <c:pt idx="2">
                  <c:v>-0.20979315746235599</c:v>
                </c:pt>
                <c:pt idx="3">
                  <c:v>39.514838830877402</c:v>
                </c:pt>
                <c:pt idx="4">
                  <c:v>-45.548659185418401</c:v>
                </c:pt>
                <c:pt idx="5">
                  <c:v>29.364919650628501</c:v>
                </c:pt>
                <c:pt idx="6">
                  <c:v>5.2654208445467496</c:v>
                </c:pt>
                <c:pt idx="7">
                  <c:v>39.975486494915401</c:v>
                </c:pt>
                <c:pt idx="8">
                  <c:v>-46.104090252467103</c:v>
                </c:pt>
                <c:pt idx="9">
                  <c:v>32.495028187753199</c:v>
                </c:pt>
                <c:pt idx="10">
                  <c:v>6.3042013738472598</c:v>
                </c:pt>
                <c:pt idx="11">
                  <c:v>37.818570983744898</c:v>
                </c:pt>
                <c:pt idx="12">
                  <c:v>-45.777944225445999</c:v>
                </c:pt>
                <c:pt idx="13">
                  <c:v>36.2430614299046</c:v>
                </c:pt>
                <c:pt idx="14">
                  <c:v>-0.80662668243063296</c:v>
                </c:pt>
                <c:pt idx="15">
                  <c:v>37.147976913550103</c:v>
                </c:pt>
                <c:pt idx="16">
                  <c:v>-44.0152993714307</c:v>
                </c:pt>
                <c:pt idx="17">
                  <c:v>22.241054494648001</c:v>
                </c:pt>
                <c:pt idx="18">
                  <c:v>16.941067978629</c:v>
                </c:pt>
                <c:pt idx="19">
                  <c:v>27.149083070333401</c:v>
                </c:pt>
                <c:pt idx="20">
                  <c:v>-43.562818245320997</c:v>
                </c:pt>
                <c:pt idx="21">
                  <c:v>28.735631868364401</c:v>
                </c:pt>
                <c:pt idx="22">
                  <c:v>8.9631389681458398</c:v>
                </c:pt>
                <c:pt idx="23">
                  <c:v>35.9911611698003</c:v>
                </c:pt>
                <c:pt idx="24">
                  <c:v>-46.514158885102198</c:v>
                </c:pt>
                <c:pt idx="25">
                  <c:v>34.110656780245598</c:v>
                </c:pt>
                <c:pt idx="26">
                  <c:v>4.28845730764397</c:v>
                </c:pt>
                <c:pt idx="27">
                  <c:v>38.932088669786097</c:v>
                </c:pt>
                <c:pt idx="28">
                  <c:v>-46.478134552589502</c:v>
                </c:pt>
                <c:pt idx="29">
                  <c:v>32.988769555257001</c:v>
                </c:pt>
                <c:pt idx="30">
                  <c:v>3.2569996672503199</c:v>
                </c:pt>
                <c:pt idx="31">
                  <c:v>37.993266407694698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1C-4D23-8B93-1C48EA7A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36263414619589E-2"/>
          <c:y val="0.16851457081255844"/>
          <c:w val="0.82157243060785734"/>
          <c:h val="0.58773510792572392"/>
        </c:manualLayout>
      </c:layout>
      <c:lineChart>
        <c:grouping val="standard"/>
        <c:varyColors val="0"/>
        <c:ser>
          <c:idx val="0"/>
          <c:order val="0"/>
          <c:tx>
            <c:strRef>
              <c:f>'Pengecekan Konsistensi'!$A$1:$B$1</c:f>
              <c:strCache>
                <c:ptCount val="2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Konsistensi'!$AA$7:$BF$7</c:f>
              <c:numCache>
                <c:formatCode>0.00</c:formatCode>
                <c:ptCount val="32"/>
                <c:pt idx="0">
                  <c:v>-0.30490471295512012</c:v>
                </c:pt>
                <c:pt idx="1">
                  <c:v>3.5326229433614547</c:v>
                </c:pt>
                <c:pt idx="2">
                  <c:v>0.78143242775110477</c:v>
                </c:pt>
                <c:pt idx="3">
                  <c:v>-0.71403725804531504</c:v>
                </c:pt>
                <c:pt idx="4">
                  <c:v>0.65820257113148462</c:v>
                </c:pt>
                <c:pt idx="5">
                  <c:v>2.7609964739208395</c:v>
                </c:pt>
                <c:pt idx="6">
                  <c:v>2.1212698718526024</c:v>
                </c:pt>
                <c:pt idx="7">
                  <c:v>-1.0611895927691188</c:v>
                </c:pt>
                <c:pt idx="8">
                  <c:v>0.752200174676114</c:v>
                </c:pt>
                <c:pt idx="9">
                  <c:v>2.0558702975415213</c:v>
                </c:pt>
                <c:pt idx="10">
                  <c:v>2.5802075901868569</c:v>
                </c:pt>
                <c:pt idx="11">
                  <c:v>-1.1651588196811238</c:v>
                </c:pt>
                <c:pt idx="12">
                  <c:v>0.37045505690583719</c:v>
                </c:pt>
                <c:pt idx="13">
                  <c:v>1.7333347740271714</c:v>
                </c:pt>
                <c:pt idx="14">
                  <c:v>3.1919074264532767</c:v>
                </c:pt>
                <c:pt idx="15">
                  <c:v>-1.6163116728950961</c:v>
                </c:pt>
                <c:pt idx="16">
                  <c:v>-1.180477202019877</c:v>
                </c:pt>
                <c:pt idx="17">
                  <c:v>-6.4866467167297079</c:v>
                </c:pt>
                <c:pt idx="18">
                  <c:v>5.2194687887743996</c:v>
                </c:pt>
                <c:pt idx="19">
                  <c:v>-0.38075758439771629</c:v>
                </c:pt>
                <c:pt idx="20">
                  <c:v>0.60832206327637128</c:v>
                </c:pt>
                <c:pt idx="21">
                  <c:v>1.0660082392882544</c:v>
                </c:pt>
                <c:pt idx="22">
                  <c:v>2.3548260603630378</c:v>
                </c:pt>
                <c:pt idx="23">
                  <c:v>0.81542170075052711</c:v>
                </c:pt>
                <c:pt idx="24">
                  <c:v>2.9286222107547569E-2</c:v>
                </c:pt>
                <c:pt idx="25">
                  <c:v>1.2307055303223662</c:v>
                </c:pt>
                <c:pt idx="26">
                  <c:v>3.7574136803523386</c:v>
                </c:pt>
                <c:pt idx="27">
                  <c:v>-1.6554240214175842</c:v>
                </c:pt>
                <c:pt idx="28">
                  <c:v>1.5600289272877685</c:v>
                </c:pt>
                <c:pt idx="29">
                  <c:v>1.7719961196927707</c:v>
                </c:pt>
                <c:pt idx="30">
                  <c:v>4.2477425870018521</c:v>
                </c:pt>
                <c:pt idx="31">
                  <c:v>-2.3608242596013116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96-4044-949D-25B978593CE6}"/>
            </c:ext>
          </c:extLst>
        </c:ser>
        <c:ser>
          <c:idx val="1"/>
          <c:order val="1"/>
          <c:tx>
            <c:v>Konsumsi Swasta</c:v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'Pengecekan Konsistensi'!$AA$3:$BF$4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'Pengecekan Konsistensi'!$AA$29:$BF$29</c:f>
              <c:numCache>
                <c:formatCode>0.00</c:formatCode>
                <c:ptCount val="32"/>
                <c:pt idx="0">
                  <c:v>0.123482156767851</c:v>
                </c:pt>
                <c:pt idx="1">
                  <c:v>1.3795570759573801</c:v>
                </c:pt>
                <c:pt idx="2">
                  <c:v>3.4622729573516202</c:v>
                </c:pt>
                <c:pt idx="3">
                  <c:v>-4.5477728638498799E-3</c:v>
                </c:pt>
                <c:pt idx="4">
                  <c:v>9.9303137463801996E-2</c:v>
                </c:pt>
                <c:pt idx="5">
                  <c:v>1.4017640047925899</c:v>
                </c:pt>
                <c:pt idx="6">
                  <c:v>3.3865898757739301</c:v>
                </c:pt>
                <c:pt idx="7">
                  <c:v>4.9416666951862503E-2</c:v>
                </c:pt>
                <c:pt idx="8">
                  <c:v>0.12771281890724401</c:v>
                </c:pt>
                <c:pt idx="9">
                  <c:v>1.61979723252567</c:v>
                </c:pt>
                <c:pt idx="10">
                  <c:v>3.2186723008248599</c:v>
                </c:pt>
                <c:pt idx="11">
                  <c:v>0.16740448666971999</c:v>
                </c:pt>
                <c:pt idx="12">
                  <c:v>0.19113867240219101</c:v>
                </c:pt>
                <c:pt idx="13">
                  <c:v>1.7440278837282199</c:v>
                </c:pt>
                <c:pt idx="14">
                  <c:v>2.88685520306595</c:v>
                </c:pt>
                <c:pt idx="15">
                  <c:v>5.1930027637059298E-2</c:v>
                </c:pt>
                <c:pt idx="16">
                  <c:v>-1.9964986400609199</c:v>
                </c:pt>
                <c:pt idx="17">
                  <c:v>-6.4047375047564499</c:v>
                </c:pt>
                <c:pt idx="18">
                  <c:v>4.6029615239105297</c:v>
                </c:pt>
                <c:pt idx="19">
                  <c:v>0.48850288104897999</c:v>
                </c:pt>
                <c:pt idx="20">
                  <c:v>-0.64206815991344401</c:v>
                </c:pt>
                <c:pt idx="21">
                  <c:v>1.41800719689202</c:v>
                </c:pt>
                <c:pt idx="22">
                  <c:v>-0.18673223922169799</c:v>
                </c:pt>
                <c:pt idx="23">
                  <c:v>2.4471686639288399</c:v>
                </c:pt>
                <c:pt idx="24">
                  <c:v>-0.21779127705593401</c:v>
                </c:pt>
                <c:pt idx="25">
                  <c:v>1.48661234285052</c:v>
                </c:pt>
                <c:pt idx="26">
                  <c:v>3.1387701632378402</c:v>
                </c:pt>
                <c:pt idx="27">
                  <c:v>0.21630975750868101</c:v>
                </c:pt>
                <c:pt idx="28">
                  <c:v>6.8199576262939404E-2</c:v>
                </c:pt>
                <c:pt idx="29">
                  <c:v>1.64130280655303</c:v>
                </c:pt>
                <c:pt idx="30">
                  <c:v>3.2172549117688001</c:v>
                </c:pt>
                <c:pt idx="31">
                  <c:v>0.254411196443182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096-4044-949D-25B978593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numFmt formatCode="0.00" sourceLinked="1"/>
        <c:majorTickMark val="in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082300171796333E-2"/>
          <c:y val="0.18080129049672555"/>
          <c:w val="0.76474466444531775"/>
          <c:h val="0.64606215335574135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&amp; Y-o-Y'!$D$48</c:f>
              <c:strCache>
                <c:ptCount val="1"/>
                <c:pt idx="0">
                  <c:v>Q-t-Q Februari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Y-o-Y'!$AD$57:$BI$57</c:f>
              <c:numCache>
                <c:formatCode>#,##0.00</c:formatCode>
                <c:ptCount val="32"/>
                <c:pt idx="0">
                  <c:v>-0.72392662935859542</c:v>
                </c:pt>
                <c:pt idx="1">
                  <c:v>4.0272467957551878</c:v>
                </c:pt>
                <c:pt idx="2">
                  <c:v>1.2852908281481703</c:v>
                </c:pt>
                <c:pt idx="3">
                  <c:v>-0.70769417548638103</c:v>
                </c:pt>
                <c:pt idx="4">
                  <c:v>-8.4771000124551233E-3</c:v>
                </c:pt>
                <c:pt idx="5">
                  <c:v>2.8881312429364643</c:v>
                </c:pt>
                <c:pt idx="6">
                  <c:v>2.999394111300965</c:v>
                </c:pt>
                <c:pt idx="7">
                  <c:v>-1.3453202856764777</c:v>
                </c:pt>
                <c:pt idx="8">
                  <c:v>0.41211126612302351</c:v>
                </c:pt>
                <c:pt idx="9">
                  <c:v>3.1163210575629461</c:v>
                </c:pt>
                <c:pt idx="10">
                  <c:v>3.0478490198653048</c:v>
                </c:pt>
                <c:pt idx="11">
                  <c:v>-2.1448126414406676</c:v>
                </c:pt>
                <c:pt idx="12">
                  <c:v>1.187970163603574</c:v>
                </c:pt>
                <c:pt idx="13">
                  <c:v>2.5283754591333216</c:v>
                </c:pt>
                <c:pt idx="14">
                  <c:v>2.8343203055230743</c:v>
                </c:pt>
                <c:pt idx="15">
                  <c:v>-2.3402240607237736</c:v>
                </c:pt>
                <c:pt idx="16">
                  <c:v>-1.4243142375447735</c:v>
                </c:pt>
                <c:pt idx="17">
                  <c:v>-6.7331968059910929</c:v>
                </c:pt>
                <c:pt idx="18">
                  <c:v>5.6632685970017249</c:v>
                </c:pt>
                <c:pt idx="19">
                  <c:v>-0.82429556773903101</c:v>
                </c:pt>
                <c:pt idx="20">
                  <c:v>1.0283991172248439</c:v>
                </c:pt>
                <c:pt idx="21">
                  <c:v>3.4449076132848253</c:v>
                </c:pt>
                <c:pt idx="22">
                  <c:v>1.4511544036762267</c:v>
                </c:pt>
                <c:pt idx="23">
                  <c:v>-0.44147858704065385</c:v>
                </c:pt>
                <c:pt idx="24">
                  <c:v>9.2670931000870177E-2</c:v>
                </c:pt>
                <c:pt idx="25">
                  <c:v>4.2796816692065001</c:v>
                </c:pt>
                <c:pt idx="26">
                  <c:v>2.7370313170549365</c:v>
                </c:pt>
                <c:pt idx="27">
                  <c:v>-2.0824143294090254</c:v>
                </c:pt>
                <c:pt idx="28">
                  <c:v>-0.66708451683722458</c:v>
                </c:pt>
                <c:pt idx="29">
                  <c:v>5.2105971503487805</c:v>
                </c:pt>
                <c:pt idx="30">
                  <c:v>4.6633438536510878</c:v>
                </c:pt>
                <c:pt idx="31">
                  <c:v>-2.2200408162881056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5BD-4B5C-9C83-0191945CB4CE}"/>
            </c:ext>
          </c:extLst>
        </c:ser>
        <c:ser>
          <c:idx val="1"/>
          <c:order val="1"/>
          <c:tx>
            <c:strRef>
              <c:f>'Grafik Q-t-Q &amp; Y-o-Y'!$D$120</c:f>
              <c:strCache>
                <c:ptCount val="1"/>
                <c:pt idx="0">
                  <c:v>Q-t-Q Januari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Q-t-Q &amp; Y-o-Y'!$AD$121:$BI$122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 I </c:v>
                  </c:pt>
                  <c:pt idx="29">
                    <c:v> II </c:v>
                  </c:pt>
                  <c:pt idx="30">
                    <c:v> III </c:v>
                  </c:pt>
                  <c:pt idx="31">
                    <c:v> IV 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Q-t-Q &amp; Y-o-Y'!$AD$129:$BI$129</c:f>
              <c:numCache>
                <c:formatCode>#,##0.00</c:formatCode>
                <c:ptCount val="32"/>
                <c:pt idx="19">
                  <c:v>-0.86858656111883459</c:v>
                </c:pt>
                <c:pt idx="20">
                  <c:v>1.0764082847874787</c:v>
                </c:pt>
                <c:pt idx="21">
                  <c:v>3.3597211192547403</c:v>
                </c:pt>
                <c:pt idx="22">
                  <c:v>1.5439936508775207</c:v>
                </c:pt>
                <c:pt idx="23">
                  <c:v>0.76794141997482701</c:v>
                </c:pt>
                <c:pt idx="24">
                  <c:v>-0.28515474142706682</c:v>
                </c:pt>
                <c:pt idx="25">
                  <c:v>2.7462169861139163</c:v>
                </c:pt>
                <c:pt idx="26">
                  <c:v>4.5661733745891375</c:v>
                </c:pt>
                <c:pt idx="27">
                  <c:v>-3.8498788252145975</c:v>
                </c:pt>
                <c:pt idx="28">
                  <c:v>0.48173856217337813</c:v>
                </c:pt>
                <c:pt idx="29">
                  <c:v>3.6749272994573077</c:v>
                </c:pt>
                <c:pt idx="30">
                  <c:v>6.7633658421780778</c:v>
                </c:pt>
                <c:pt idx="31">
                  <c:v>-4.1164760681963921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5BD-4B5C-9C83-0191945C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Historis'!$C$4:$F$4</c:f>
              <c:numCache>
                <c:formatCode>0.00</c:formatCode>
                <c:ptCount val="4"/>
                <c:pt idx="0">
                  <c:v>15.266326053706516</c:v>
                </c:pt>
                <c:pt idx="1">
                  <c:v>10.764099913223296</c:v>
                </c:pt>
                <c:pt idx="2">
                  <c:v>2.8399627236409857</c:v>
                </c:pt>
                <c:pt idx="3">
                  <c:v>-21.135609242910292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1-4A6E-B06B-74E68D4BB59B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Historis'!$C$5:$F$5</c:f>
              <c:numCache>
                <c:formatCode>0.00</c:formatCode>
                <c:ptCount val="4"/>
                <c:pt idx="0">
                  <c:v>9.4431919647023523</c:v>
                </c:pt>
                <c:pt idx="1">
                  <c:v>16.227907513275021</c:v>
                </c:pt>
                <c:pt idx="2">
                  <c:v>1.0135858008878007</c:v>
                </c:pt>
                <c:pt idx="3">
                  <c:v>-20.127310746033793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1-4A6E-B06B-74E68D4BB59B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Historis'!$C$6:$F$6</c:f>
              <c:numCache>
                <c:formatCode>0.00</c:formatCode>
                <c:ptCount val="4"/>
                <c:pt idx="0">
                  <c:v>10.307577588815237</c:v>
                </c:pt>
                <c:pt idx="1">
                  <c:v>12.951986733128937</c:v>
                </c:pt>
                <c:pt idx="2">
                  <c:v>1.9218213724201576</c:v>
                </c:pt>
                <c:pt idx="3">
                  <c:v>-19.456937694386049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1-4A6E-B06B-74E68D4BB59B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Historis'!$C$7:$F$7</c:f>
              <c:numCache>
                <c:formatCode>0.00</c:formatCode>
                <c:ptCount val="4"/>
                <c:pt idx="0">
                  <c:v>10.058558684966364</c:v>
                </c:pt>
                <c:pt idx="1">
                  <c:v>13.018396524446782</c:v>
                </c:pt>
                <c:pt idx="2">
                  <c:v>5.201337874650064</c:v>
                </c:pt>
                <c:pt idx="3">
                  <c:v>-17.932920496965071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1-4A6E-B06B-74E68D4BB59B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Historis'!$C$8:$F$8</c:f>
              <c:numCache>
                <c:formatCode>0.00</c:formatCode>
                <c:ptCount val="4"/>
                <c:pt idx="0">
                  <c:v>7.1953631723144325</c:v>
                </c:pt>
                <c:pt idx="1">
                  <c:v>14.269614214089991</c:v>
                </c:pt>
                <c:pt idx="2">
                  <c:v>4.6565601000222108</c:v>
                </c:pt>
                <c:pt idx="3">
                  <c:v>-18.380941286729197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81-4A6E-B06B-74E68D4B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Pertambangan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Historis'!$C$14:$F$14</c:f>
              <c:numCache>
                <c:formatCode>0.00</c:formatCode>
                <c:ptCount val="4"/>
                <c:pt idx="0">
                  <c:v>-0.62905546896816411</c:v>
                </c:pt>
                <c:pt idx="1">
                  <c:v>0.88159915913560305</c:v>
                </c:pt>
                <c:pt idx="2">
                  <c:v>1.3261761219850536</c:v>
                </c:pt>
                <c:pt idx="3">
                  <c:v>-0.47556917893059891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3-4587-A582-1240D17E74FB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Historis'!$C$15:$F$15</c:f>
              <c:numCache>
                <c:formatCode>0.00</c:formatCode>
                <c:ptCount val="4"/>
                <c:pt idx="0">
                  <c:v>-0.73117565074830393</c:v>
                </c:pt>
                <c:pt idx="1">
                  <c:v>-3.7467552260036112</c:v>
                </c:pt>
                <c:pt idx="2">
                  <c:v>1.7248132711378077</c:v>
                </c:pt>
                <c:pt idx="3">
                  <c:v>1.6478046989011415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3-4587-A582-1240D17E74FB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Historis'!$C$16:$F$16</c:f>
              <c:numCache>
                <c:formatCode>0.00</c:formatCode>
                <c:ptCount val="4"/>
                <c:pt idx="0">
                  <c:v>-1.5554379025833331</c:v>
                </c:pt>
                <c:pt idx="1">
                  <c:v>3.3701679644947977</c:v>
                </c:pt>
                <c:pt idx="2">
                  <c:v>4.1964809513951078</c:v>
                </c:pt>
                <c:pt idx="3">
                  <c:v>-0.83179991118028751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3-4587-A582-1240D17E74FB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Historis'!$C$17:$F$17</c:f>
              <c:numCache>
                <c:formatCode>0.00</c:formatCode>
                <c:ptCount val="4"/>
                <c:pt idx="0">
                  <c:v>-1.9587298372320823</c:v>
                </c:pt>
                <c:pt idx="1">
                  <c:v>1.1689124778559215</c:v>
                </c:pt>
                <c:pt idx="2">
                  <c:v>3.4239729947204895</c:v>
                </c:pt>
                <c:pt idx="3">
                  <c:v>-0.10285035111541022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3-4587-A582-1240D17E74FB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Historis'!$C$18:$F$18</c:f>
              <c:numCache>
                <c:formatCode>0.00</c:formatCode>
                <c:ptCount val="4"/>
                <c:pt idx="0">
                  <c:v>-2.237035359210191</c:v>
                </c:pt>
                <c:pt idx="1">
                  <c:v>1.372257747575534</c:v>
                </c:pt>
                <c:pt idx="2">
                  <c:v>3.5154530778216722</c:v>
                </c:pt>
                <c:pt idx="3">
                  <c:v>-0.16685285229248986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3-4587-A582-1240D17E7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Industri Pengolahan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[3]QTQ!$BZ$18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Historis'!$C$21:$F$21</c:f>
              <c:numCache>
                <c:formatCode>0.00</c:formatCode>
                <c:ptCount val="4"/>
                <c:pt idx="0">
                  <c:v>0.59361926757113126</c:v>
                </c:pt>
                <c:pt idx="1">
                  <c:v>2.1834005151631914</c:v>
                </c:pt>
                <c:pt idx="2">
                  <c:v>2.631128296164245</c:v>
                </c:pt>
                <c:pt idx="3">
                  <c:v>-1.2808866951151188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3-4881-AC57-781711B0F81F}"/>
            </c:ext>
          </c:extLst>
        </c:ser>
        <c:ser>
          <c:idx val="1"/>
          <c:order val="1"/>
          <c:tx>
            <c:strRef>
              <c:f>[3]QTQ!$BZ$9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Historis'!$C$22:$F$22</c:f>
              <c:numCache>
                <c:formatCode>0.00</c:formatCode>
                <c:ptCount val="4"/>
                <c:pt idx="0">
                  <c:v>-1.180477202019877</c:v>
                </c:pt>
                <c:pt idx="1">
                  <c:v>-6.4866467167297079</c:v>
                </c:pt>
                <c:pt idx="2">
                  <c:v>5.2194687887743996</c:v>
                </c:pt>
                <c:pt idx="3">
                  <c:v>-0.38075758439771629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3-4881-AC57-781711B0F81F}"/>
            </c:ext>
          </c:extLst>
        </c:ser>
        <c:ser>
          <c:idx val="2"/>
          <c:order val="2"/>
          <c:tx>
            <c:strRef>
              <c:f>[3]QTQ!$BZ$10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Historis'!$C$23:$F$23</c:f>
              <c:numCache>
                <c:formatCode>0.00</c:formatCode>
                <c:ptCount val="4"/>
                <c:pt idx="0">
                  <c:v>0.60832206327637128</c:v>
                </c:pt>
                <c:pt idx="1">
                  <c:v>1.0660082392882544</c:v>
                </c:pt>
                <c:pt idx="2">
                  <c:v>2.3548260603630378</c:v>
                </c:pt>
                <c:pt idx="3">
                  <c:v>0.81542170075052711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3-4881-AC57-781711B0F81F}"/>
            </c:ext>
          </c:extLst>
        </c:ser>
        <c:ser>
          <c:idx val="3"/>
          <c:order val="3"/>
          <c:tx>
            <c:strRef>
              <c:f>[3]QTQ!$BZ$11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Historis'!$C$31:$F$31</c:f>
              <c:numCache>
                <c:formatCode>0.00</c:formatCode>
                <c:ptCount val="4"/>
                <c:pt idx="0">
                  <c:v>-5.2192140457670435</c:v>
                </c:pt>
                <c:pt idx="1">
                  <c:v>1.3263727196767041</c:v>
                </c:pt>
                <c:pt idx="2">
                  <c:v>7.0771672207468219</c:v>
                </c:pt>
                <c:pt idx="3">
                  <c:v>2.4148954222027408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3-4881-AC57-781711B0F81F}"/>
            </c:ext>
          </c:extLst>
        </c:ser>
        <c:ser>
          <c:idx val="4"/>
          <c:order val="4"/>
          <c:tx>
            <c:strRef>
              <c:f>[3]QTQ!$BZ$12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'Grafik Q-t-Q dan Historis'!$C$25:$F$25</c:f>
              <c:numCache>
                <c:formatCode>0.00</c:formatCode>
                <c:ptCount val="4"/>
                <c:pt idx="0">
                  <c:v>1.5600289272877685</c:v>
                </c:pt>
                <c:pt idx="1">
                  <c:v>1.7719961196927707</c:v>
                </c:pt>
                <c:pt idx="2">
                  <c:v>4.2477425870018521</c:v>
                </c:pt>
                <c:pt idx="3">
                  <c:v>-2.3608242596013116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3-4881-AC57-781711B0F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  <c:extLst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25081185194056066"/>
          <c:h val="0.45353044994561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Historis'!$B$28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Historis'!$C$28:$F$28</c:f>
              <c:numCache>
                <c:formatCode>0.00</c:formatCode>
                <c:ptCount val="4"/>
                <c:pt idx="0">
                  <c:v>-3.2073298574416307</c:v>
                </c:pt>
                <c:pt idx="1">
                  <c:v>1.0952852339782035</c:v>
                </c:pt>
                <c:pt idx="2">
                  <c:v>4.5447212868669951</c:v>
                </c:pt>
                <c:pt idx="3">
                  <c:v>2.2380792059776997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4536-9B7E-32FA9F92A4D9}"/>
            </c:ext>
          </c:extLst>
        </c:ser>
        <c:ser>
          <c:idx val="1"/>
          <c:order val="1"/>
          <c:tx>
            <c:strRef>
              <c:f>'Grafik Q-t-Q dan Historis'!$B$29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Historis'!$C$29:$F$29</c:f>
              <c:numCache>
                <c:formatCode>0.00</c:formatCode>
                <c:ptCount val="4"/>
                <c:pt idx="0">
                  <c:v>-5.6631639125581925</c:v>
                </c:pt>
                <c:pt idx="1">
                  <c:v>-7.8882628362828315</c:v>
                </c:pt>
                <c:pt idx="2">
                  <c:v>8.2967174980615077</c:v>
                </c:pt>
                <c:pt idx="3">
                  <c:v>0.9430823750632793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3-4536-9B7E-32FA9F92A4D9}"/>
            </c:ext>
          </c:extLst>
        </c:ser>
        <c:ser>
          <c:idx val="2"/>
          <c:order val="2"/>
          <c:tx>
            <c:strRef>
              <c:f>'Grafik Q-t-Q dan Historis'!$B$30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Historis'!$C$30:$F$30</c:f>
              <c:numCache>
                <c:formatCode>0.00</c:formatCode>
                <c:ptCount val="4"/>
                <c:pt idx="0">
                  <c:v>0.97940877240747382</c:v>
                </c:pt>
                <c:pt idx="1">
                  <c:v>-1.1738954598023337</c:v>
                </c:pt>
                <c:pt idx="2">
                  <c:v>3.0957774084351373</c:v>
                </c:pt>
                <c:pt idx="3">
                  <c:v>4.7918327837686352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B3-4536-9B7E-32FA9F92A4D9}"/>
            </c:ext>
          </c:extLst>
        </c:ser>
        <c:ser>
          <c:idx val="3"/>
          <c:order val="3"/>
          <c:tx>
            <c:strRef>
              <c:f>'Grafik Q-t-Q dan Historis'!$B$31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Historis'!$C$31:$F$31</c:f>
              <c:numCache>
                <c:formatCode>0.00</c:formatCode>
                <c:ptCount val="4"/>
                <c:pt idx="0">
                  <c:v>-5.2192140457670435</c:v>
                </c:pt>
                <c:pt idx="1">
                  <c:v>1.3263727196767041</c:v>
                </c:pt>
                <c:pt idx="2">
                  <c:v>7.0771672207468219</c:v>
                </c:pt>
                <c:pt idx="3">
                  <c:v>2.4148954222027408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B3-4536-9B7E-32FA9F92A4D9}"/>
            </c:ext>
          </c:extLst>
        </c:ser>
        <c:ser>
          <c:idx val="4"/>
          <c:order val="4"/>
          <c:tx>
            <c:strRef>
              <c:f>'Grafik Q-t-Q dan Historis'!$B$32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Historis'!$C$32:$F$32</c:f>
              <c:numCache>
                <c:formatCode>0.00</c:formatCode>
                <c:ptCount val="4"/>
                <c:pt idx="0">
                  <c:v>-6.5852443992666929</c:v>
                </c:pt>
                <c:pt idx="1">
                  <c:v>1.5130528446525557</c:v>
                </c:pt>
                <c:pt idx="2">
                  <c:v>8.1222000640733985</c:v>
                </c:pt>
                <c:pt idx="3">
                  <c:v>2.4341614394413558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B3-4536-9B7E-32FA9F92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Historis'!$B$35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Historis'!$C$35:$F$35</c:f>
              <c:numCache>
                <c:formatCode>0.00</c:formatCode>
                <c:ptCount val="4"/>
                <c:pt idx="0">
                  <c:v>-0.15007843458565062</c:v>
                </c:pt>
                <c:pt idx="1">
                  <c:v>1.4773326697766127</c:v>
                </c:pt>
                <c:pt idx="2">
                  <c:v>1.6728484117899658</c:v>
                </c:pt>
                <c:pt idx="3">
                  <c:v>3.1622861451661737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6-40B9-B030-33D9BE775E7C}"/>
            </c:ext>
          </c:extLst>
        </c:ser>
        <c:ser>
          <c:idx val="1"/>
          <c:order val="1"/>
          <c:tx>
            <c:strRef>
              <c:f>'Grafik Q-t-Q dan Historis'!$B$36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Historis'!$C$36:$F$36</c:f>
              <c:numCache>
                <c:formatCode>0.00</c:formatCode>
                <c:ptCount val="4"/>
                <c:pt idx="0">
                  <c:v>-1.0441732554142202</c:v>
                </c:pt>
                <c:pt idx="1">
                  <c:v>1.3591558469755407</c:v>
                </c:pt>
                <c:pt idx="2">
                  <c:v>1.4994430640047982</c:v>
                </c:pt>
                <c:pt idx="3">
                  <c:v>3.1149755191625945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6-40B9-B030-33D9BE775E7C}"/>
            </c:ext>
          </c:extLst>
        </c:ser>
        <c:ser>
          <c:idx val="2"/>
          <c:order val="2"/>
          <c:tx>
            <c:strRef>
              <c:f>'Grafik Q-t-Q dan Historis'!$B$37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Historis'!$C$37:$F$37</c:f>
              <c:numCache>
                <c:formatCode>0.00</c:formatCode>
                <c:ptCount val="4"/>
                <c:pt idx="0">
                  <c:v>-0.58534588620549255</c:v>
                </c:pt>
                <c:pt idx="1">
                  <c:v>1.663441347222798</c:v>
                </c:pt>
                <c:pt idx="2">
                  <c:v>0.33210481551983612</c:v>
                </c:pt>
                <c:pt idx="3">
                  <c:v>2.6964840754046633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6-40B9-B030-33D9BE775E7C}"/>
            </c:ext>
          </c:extLst>
        </c:ser>
        <c:ser>
          <c:idx val="3"/>
          <c:order val="3"/>
          <c:tx>
            <c:strRef>
              <c:f>'Grafik Q-t-Q dan Historis'!$B$38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Historis'!$C$38:$F$38</c:f>
              <c:numCache>
                <c:formatCode>0.00</c:formatCode>
                <c:ptCount val="4"/>
                <c:pt idx="0">
                  <c:v>0.93559529892694027</c:v>
                </c:pt>
                <c:pt idx="1">
                  <c:v>1.4323125235733525</c:v>
                </c:pt>
                <c:pt idx="2">
                  <c:v>1.1059227797249274</c:v>
                </c:pt>
                <c:pt idx="3">
                  <c:v>1.6483062141786859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6-40B9-B030-33D9BE775E7C}"/>
            </c:ext>
          </c:extLst>
        </c:ser>
        <c:ser>
          <c:idx val="4"/>
          <c:order val="4"/>
          <c:tx>
            <c:strRef>
              <c:f>'Grafik Q-t-Q dan Historis'!$B$39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Historis'!$C$39:$F$39</c:f>
              <c:numCache>
                <c:formatCode>0.00</c:formatCode>
                <c:ptCount val="4"/>
                <c:pt idx="0">
                  <c:v>0.59353332769801048</c:v>
                </c:pt>
                <c:pt idx="1">
                  <c:v>2.312690820302401</c:v>
                </c:pt>
                <c:pt idx="2">
                  <c:v>1.4478905913151745</c:v>
                </c:pt>
                <c:pt idx="3">
                  <c:v>2.4416101915688526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6-40B9-B030-33D9BE77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Konstruksi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Historis'!$B$42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Historis'!$C$42:$F$42</c:f>
              <c:numCache>
                <c:formatCode>0.00</c:formatCode>
                <c:ptCount val="4"/>
                <c:pt idx="0">
                  <c:v>-4.5317320775710064</c:v>
                </c:pt>
                <c:pt idx="1">
                  <c:v>1.4009565374751276</c:v>
                </c:pt>
                <c:pt idx="2">
                  <c:v>4.7638817743350286</c:v>
                </c:pt>
                <c:pt idx="3">
                  <c:v>4.7188983482844167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4A6-90EC-AD9F130A4A7A}"/>
            </c:ext>
          </c:extLst>
        </c:ser>
        <c:ser>
          <c:idx val="1"/>
          <c:order val="1"/>
          <c:tx>
            <c:strRef>
              <c:f>'Grafik Q-t-Q dan Historis'!$B$43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Historis'!$C$43:$F$43</c:f>
              <c:numCache>
                <c:formatCode>0.00</c:formatCode>
                <c:ptCount val="4"/>
                <c:pt idx="0">
                  <c:v>-6.9169206150279079</c:v>
                </c:pt>
                <c:pt idx="1">
                  <c:v>-7.3698052002634187</c:v>
                </c:pt>
                <c:pt idx="2">
                  <c:v>5.7206096449524475</c:v>
                </c:pt>
                <c:pt idx="3">
                  <c:v>3.4835258010198467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4A6-90EC-AD9F130A4A7A}"/>
            </c:ext>
          </c:extLst>
        </c:ser>
        <c:ser>
          <c:idx val="2"/>
          <c:order val="2"/>
          <c:tx>
            <c:strRef>
              <c:f>'Grafik Q-t-Q dan Historis'!$B$44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Historis'!$C$44:$F$44</c:f>
              <c:numCache>
                <c:formatCode>0.00</c:formatCode>
                <c:ptCount val="4"/>
                <c:pt idx="0">
                  <c:v>-2.0993693309021961</c:v>
                </c:pt>
                <c:pt idx="1">
                  <c:v>-2.5077043106566701</c:v>
                </c:pt>
                <c:pt idx="2">
                  <c:v>5.1299441517669315</c:v>
                </c:pt>
                <c:pt idx="3">
                  <c:v>3.5584285266574853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9C-44A6-90EC-AD9F130A4A7A}"/>
            </c:ext>
          </c:extLst>
        </c:ser>
        <c:ser>
          <c:idx val="3"/>
          <c:order val="3"/>
          <c:tx>
            <c:strRef>
              <c:f>'Grafik Q-t-Q dan Historis'!$B$45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Historis'!$C$45:$F$45</c:f>
              <c:numCache>
                <c:formatCode>0.00</c:formatCode>
                <c:ptCount val="4"/>
                <c:pt idx="0">
                  <c:v>-4.2296882993026346</c:v>
                </c:pt>
                <c:pt idx="1">
                  <c:v>-0.63022633344200607</c:v>
                </c:pt>
                <c:pt idx="2">
                  <c:v>6.9475882060251788</c:v>
                </c:pt>
                <c:pt idx="3">
                  <c:v>2.9297986376270919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9C-44A6-90EC-AD9F130A4A7A}"/>
            </c:ext>
          </c:extLst>
        </c:ser>
        <c:ser>
          <c:idx val="4"/>
          <c:order val="4"/>
          <c:tx>
            <c:strRef>
              <c:f>'Grafik Q-t-Q dan Historis'!$B$46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Historis'!$C$46:$F$46</c:f>
              <c:numCache>
                <c:formatCode>0.00</c:formatCode>
                <c:ptCount val="4"/>
                <c:pt idx="0">
                  <c:v>-3.8284549645407973</c:v>
                </c:pt>
                <c:pt idx="1">
                  <c:v>-0.19455867743802702</c:v>
                </c:pt>
                <c:pt idx="2">
                  <c:v>8.7234452554569799</c:v>
                </c:pt>
                <c:pt idx="3">
                  <c:v>3.3833390195221136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C-44A6-90EC-AD9F130A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31443284178547E-3"/>
          <c:y val="0.15318390423738978"/>
          <c:w val="0.52111179255859352"/>
          <c:h val="0.62088499393998109"/>
        </c:manualLayout>
      </c:layout>
      <c:lineChart>
        <c:grouping val="standard"/>
        <c:varyColors val="0"/>
        <c:ser>
          <c:idx val="1"/>
          <c:order val="0"/>
          <c:tx>
            <c:strRef>
              <c:f>'Grafik Index'!$A$1</c:f>
              <c:strCache>
                <c:ptCount val="1"/>
                <c:pt idx="0">
                  <c:v>Indeks November</c:v>
                </c:pt>
              </c:strCache>
            </c:strRef>
          </c:tx>
          <c:spPr>
            <a:ln w="38100" cap="rnd" cmpd="sng" algn="ctr">
              <a:solidFill>
                <a:srgbClr val="005596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Index'!$AA$9:$BF$9</c:f>
              <c:numCache>
                <c:formatCode>#,##0.00</c:formatCode>
                <c:ptCount val="32"/>
                <c:pt idx="0">
                  <c:v>84.051803926306661</c:v>
                </c:pt>
                <c:pt idx="1">
                  <c:v>87.436777506703265</c:v>
                </c:pt>
                <c:pt idx="2">
                  <c:v>88.560594388425244</c:v>
                </c:pt>
                <c:pt idx="3">
                  <c:v>87.933856220162241</c:v>
                </c:pt>
                <c:pt idx="4">
                  <c:v>87.926401979225659</c:v>
                </c:pt>
                <c:pt idx="5">
                  <c:v>90.46583186557757</c:v>
                </c:pt>
                <c:pt idx="6">
                  <c:v>93.179258699293143</c:v>
                </c:pt>
                <c:pt idx="7">
                  <c:v>91.9256992299686</c:v>
                </c:pt>
                <c:pt idx="8">
                  <c:v>92.304535392957661</c:v>
                </c:pt>
                <c:pt idx="9">
                  <c:v>95.181041066494032</c:v>
                </c:pt>
                <c:pt idx="10">
                  <c:v>98.082015493736776</c:v>
                </c:pt>
                <c:pt idx="11">
                  <c:v>95.978340026447313</c:v>
                </c:pt>
                <c:pt idx="12">
                  <c:v>97.118534069483488</c:v>
                </c:pt>
                <c:pt idx="13">
                  <c:v>99.574055251166342</c:v>
                </c:pt>
                <c:pt idx="14">
                  <c:v>102.39630291818291</c:v>
                </c:pt>
                <c:pt idx="15">
                  <c:v>100</c:v>
                </c:pt>
                <c:pt idx="16">
                  <c:v>98.575685762455223</c:v>
                </c:pt>
                <c:pt idx="17">
                  <c:v>91.938390837213774</c:v>
                </c:pt>
                <c:pt idx="18">
                  <c:v>97.145108854086416</c:v>
                </c:pt>
                <c:pt idx="19">
                  <c:v>96.344346027526925</c:v>
                </c:pt>
                <c:pt idx="20">
                  <c:v>97.335150431570057</c:v>
                </c:pt>
                <c:pt idx="21">
                  <c:v>100.68825643918946</c:v>
                </c:pt>
                <c:pt idx="22">
                  <c:v>102.14939850649156</c:v>
                </c:pt>
                <c:pt idx="23">
                  <c:v>101.69843078529456</c:v>
                </c:pt>
                <c:pt idx="24">
                  <c:v>101.79267566791658</c:v>
                </c:pt>
                <c:pt idx="25">
                  <c:v>106.14907814907124</c:v>
                </c:pt>
                <c:pt idx="26">
                  <c:v>109.05441166077642</c:v>
                </c:pt>
                <c:pt idx="27">
                  <c:v>106.78344696549973</c:v>
                </c:pt>
                <c:pt idx="28">
                  <c:v>106.07111112424778</c:v>
                </c:pt>
                <c:pt idx="29">
                  <c:v>111.59804941783111</c:v>
                </c:pt>
                <c:pt idx="30">
                  <c:v>116.80225019615204</c:v>
                </c:pt>
                <c:pt idx="31">
                  <c:v>114.20919256745452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5A-49EF-8940-9DC76A08C4F2}"/>
            </c:ext>
          </c:extLst>
        </c:ser>
        <c:ser>
          <c:idx val="0"/>
          <c:order val="1"/>
          <c:tx>
            <c:strRef>
              <c:f>'Grafik Index'!$A$26</c:f>
              <c:strCache>
                <c:ptCount val="1"/>
                <c:pt idx="0">
                  <c:v>Indeks Oktober</c:v>
                </c:pt>
              </c:strCache>
            </c:strRef>
          </c:tx>
          <c:spPr>
            <a:ln w="38100" cap="rnd" cmpd="sng" algn="ctr">
              <a:solidFill>
                <a:srgbClr val="737577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Index'!$AA$35:$BB$35</c:f>
              <c:numCache>
                <c:formatCode>General</c:formatCode>
                <c:ptCount val="28"/>
                <c:pt idx="0">
                  <c:v>84.026912644715594</c:v>
                </c:pt>
                <c:pt idx="1">
                  <c:v>87.410883791771909</c:v>
                </c:pt>
                <c:pt idx="2">
                  <c:v>88.53436786395082</c:v>
                </c:pt>
                <c:pt idx="3">
                  <c:v>87.907815299273935</c:v>
                </c:pt>
                <c:pt idx="4">
                  <c:v>87.900363265852249</c:v>
                </c:pt>
                <c:pt idx="5">
                  <c:v>90.439041119987991</c:v>
                </c:pt>
                <c:pt idx="6">
                  <c:v>93.151664393657967</c:v>
                </c:pt>
                <c:pt idx="7">
                  <c:v>91.898476156124815</c:v>
                </c:pt>
                <c:pt idx="8">
                  <c:v>92.277200129759578</c:v>
                </c:pt>
                <c:pt idx="9">
                  <c:v>95.152853948732783</c:v>
                </c:pt>
                <c:pt idx="10">
                  <c:v>98.052969275183102</c:v>
                </c:pt>
                <c:pt idx="11">
                  <c:v>95.949916794861039</c:v>
                </c:pt>
                <c:pt idx="12">
                  <c:v>97.081794793161748</c:v>
                </c:pt>
                <c:pt idx="13">
                  <c:v>99.538638793291412</c:v>
                </c:pt>
                <c:pt idx="14">
                  <c:v>102.37168581894662</c:v>
                </c:pt>
                <c:pt idx="15">
                  <c:v>100</c:v>
                </c:pt>
                <c:pt idx="16">
                  <c:v>98.604613667472535</c:v>
                </c:pt>
                <c:pt idx="17">
                  <c:v>91.985241095443371</c:v>
                </c:pt>
                <c:pt idx="18">
                  <c:v>97.20343746511189</c:v>
                </c:pt>
                <c:pt idx="19">
                  <c:v>96.359141470344383</c:v>
                </c:pt>
                <c:pt idx="20">
                  <c:v>97.396359252281258</c:v>
                </c:pt>
                <c:pt idx="21">
                  <c:v>100.66860530346536</c:v>
                </c:pt>
                <c:pt idx="22">
                  <c:v>102.22292217777782</c:v>
                </c:pt>
                <c:pt idx="23">
                  <c:v>103.00793433788962</c:v>
                </c:pt>
                <c:pt idx="24">
                  <c:v>102.71420232907904</c:v>
                </c:pt>
                <c:pt idx="25">
                  <c:v>105.53495720059163</c:v>
                </c:pt>
                <c:pt idx="26">
                  <c:v>110.35386631716908</c:v>
                </c:pt>
                <c:pt idx="27">
                  <c:v>106.10537618501877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5A-49EF-8940-9DC76A08C4F2}"/>
            </c:ext>
          </c:extLst>
        </c:ser>
        <c:ser>
          <c:idx val="2"/>
          <c:order val="2"/>
          <c:spPr>
            <a:ln w="57150" cap="rnd" cmpd="sng" algn="ctr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'Grafik Index'!$AA$27:$BF$28</c:f>
              <c:multiLvlStrCache>
                <c:ptCount val="32"/>
                <c:lvl>
                  <c:pt idx="0">
                    <c:v>I</c:v>
                  </c:pt>
                  <c:pt idx="1">
                    <c:v>II</c:v>
                  </c:pt>
                  <c:pt idx="2">
                    <c:v>III</c:v>
                  </c:pt>
                  <c:pt idx="3">
                    <c:v>IV</c:v>
                  </c:pt>
                  <c:pt idx="4">
                    <c:v>I</c:v>
                  </c:pt>
                  <c:pt idx="5">
                    <c:v>II</c:v>
                  </c:pt>
                  <c:pt idx="6">
                    <c:v>III</c:v>
                  </c:pt>
                  <c:pt idx="7">
                    <c:v>IV</c:v>
                  </c:pt>
                  <c:pt idx="8">
                    <c:v>I</c:v>
                  </c:pt>
                  <c:pt idx="9">
                    <c:v>II</c:v>
                  </c:pt>
                  <c:pt idx="10">
                    <c:v>III</c:v>
                  </c:pt>
                  <c:pt idx="11">
                    <c:v>IV</c:v>
                  </c:pt>
                  <c:pt idx="12">
                    <c:v>I</c:v>
                  </c:pt>
                  <c:pt idx="13">
                    <c:v>II</c:v>
                  </c:pt>
                  <c:pt idx="14">
                    <c:v>III</c:v>
                  </c:pt>
                  <c:pt idx="15">
                    <c:v>IV</c:v>
                  </c:pt>
                  <c:pt idx="16">
                    <c:v>I</c:v>
                  </c:pt>
                  <c:pt idx="17">
                    <c:v>II</c:v>
                  </c:pt>
                  <c:pt idx="18">
                    <c:v>III</c:v>
                  </c:pt>
                  <c:pt idx="19">
                    <c:v>IV</c:v>
                  </c:pt>
                  <c:pt idx="20">
                    <c:v>I</c:v>
                  </c:pt>
                  <c:pt idx="21">
                    <c:v>II</c:v>
                  </c:pt>
                  <c:pt idx="22">
                    <c:v>III</c:v>
                  </c:pt>
                  <c:pt idx="23">
                    <c:v>IV</c:v>
                  </c:pt>
                  <c:pt idx="24">
                    <c:v>I</c:v>
                  </c:pt>
                  <c:pt idx="25">
                    <c:v>II</c:v>
                  </c:pt>
                  <c:pt idx="26">
                    <c:v>III</c:v>
                  </c:pt>
                  <c:pt idx="27">
                    <c:v>IV</c:v>
                  </c:pt>
                  <c:pt idx="28">
                    <c:v>I</c:v>
                  </c:pt>
                  <c:pt idx="29">
                    <c:v>II</c:v>
                  </c:pt>
                  <c:pt idx="30">
                    <c:v>III</c:v>
                  </c:pt>
                  <c:pt idx="31">
                    <c:v>IV</c:v>
                  </c:pt>
                </c:lvl>
                <c:lvl>
                  <c:pt idx="0">
                    <c:v>2016</c:v>
                  </c:pt>
                  <c:pt idx="4">
                    <c:v>2017</c:v>
                  </c:pt>
                  <c:pt idx="8">
                    <c:v>2018</c:v>
                  </c:pt>
                  <c:pt idx="12">
                    <c:v>2019</c:v>
                  </c:pt>
                  <c:pt idx="16">
                    <c:v>2020</c:v>
                  </c:pt>
                  <c:pt idx="20">
                    <c:v>2021</c:v>
                  </c:pt>
                  <c:pt idx="24">
                    <c:v>2022</c:v>
                  </c:pt>
                  <c:pt idx="28">
                    <c:v>2023</c:v>
                  </c:pt>
                </c:lvl>
              </c:multiLvlStrCache>
            </c:multiLvlStrRef>
          </c:cat>
          <c:val>
            <c:numRef>
              <c:f>'Grafik Index'!$BI$3:$CN$3</c:f>
              <c:numCache>
                <c:formatCode>General</c:formatCode>
                <c:ptCount val="3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A-49EF-8940-9DC76A08C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86880"/>
        <c:axId val="754088848"/>
      </c:lineChart>
      <c:catAx>
        <c:axId val="7540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3175" cap="flat" cmpd="sng" algn="ctr">
            <a:solidFill>
              <a:srgbClr val="B3B3B3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8848"/>
        <c:crosses val="autoZero"/>
        <c:auto val="1"/>
        <c:lblAlgn val="ctr"/>
        <c:lblOffset val="100"/>
        <c:noMultiLvlLbl val="0"/>
      </c:catAx>
      <c:valAx>
        <c:axId val="75408884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high"/>
        <c:spPr>
          <a:noFill/>
          <a:ln w="3175">
            <a:solidFill>
              <a:srgbClr val="B3B3B3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yriad Pro Condensed"/>
                <a:ea typeface="Myriad Pro Condensed"/>
                <a:cs typeface="Myriad Pro Condensed"/>
              </a:defRPr>
            </a:pPr>
            <a:endParaRPr lang="en-US"/>
          </a:p>
        </c:txPr>
        <c:crossAx val="754086880"/>
        <c:crosses val="autoZero"/>
        <c:crossBetween val="between"/>
      </c:valAx>
      <c:spPr>
        <a:solidFill>
          <a:srgbClr val="FFFFFF"/>
        </a:solidFill>
        <a:ln w="3175">
          <a:solidFill>
            <a:srgbClr val="B3B3B3"/>
          </a:solidFill>
          <a:prstDash val="solid"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yriad Pro Condensed"/>
              <a:ea typeface="Myriad Pro Condensed"/>
              <a:cs typeface="Myriad Pro Condensed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Perdagangan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Historis'!$B$49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Historis'!$C$49:$F$49</c:f>
              <c:numCache>
                <c:formatCode>0.00</c:formatCode>
                <c:ptCount val="4"/>
                <c:pt idx="0">
                  <c:v>0.52776305791814848</c:v>
                </c:pt>
                <c:pt idx="1">
                  <c:v>2.8450490566941435</c:v>
                </c:pt>
                <c:pt idx="2">
                  <c:v>2.9644737729510897</c:v>
                </c:pt>
                <c:pt idx="3">
                  <c:v>-1.9356243171483019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E-429B-8853-54C90A3B78ED}"/>
            </c:ext>
          </c:extLst>
        </c:ser>
        <c:ser>
          <c:idx val="1"/>
          <c:order val="1"/>
          <c:tx>
            <c:strRef>
              <c:f>'Grafik Q-t-Q dan Historis'!$B$50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Historis'!$C$50:$F$50</c:f>
              <c:numCache>
                <c:formatCode>0.00</c:formatCode>
                <c:ptCount val="4"/>
                <c:pt idx="0">
                  <c:v>-1.4243142375447735</c:v>
                </c:pt>
                <c:pt idx="1">
                  <c:v>-6.7331968059910929</c:v>
                </c:pt>
                <c:pt idx="2">
                  <c:v>5.6632685970017249</c:v>
                </c:pt>
                <c:pt idx="3">
                  <c:v>-0.82429556773903101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FE-429B-8853-54C90A3B78ED}"/>
            </c:ext>
          </c:extLst>
        </c:ser>
        <c:ser>
          <c:idx val="2"/>
          <c:order val="2"/>
          <c:tx>
            <c:strRef>
              <c:f>'Grafik Q-t-Q dan Historis'!$B$51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Historis'!$C$51:$F$51</c:f>
              <c:numCache>
                <c:formatCode>0.00</c:formatCode>
                <c:ptCount val="4"/>
                <c:pt idx="0">
                  <c:v>1.0283991172248439</c:v>
                </c:pt>
                <c:pt idx="1">
                  <c:v>3.4449076132848253</c:v>
                </c:pt>
                <c:pt idx="2">
                  <c:v>1.4511544036762267</c:v>
                </c:pt>
                <c:pt idx="3">
                  <c:v>-0.44147858704065385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FE-429B-8853-54C90A3B78ED}"/>
            </c:ext>
          </c:extLst>
        </c:ser>
        <c:ser>
          <c:idx val="3"/>
          <c:order val="3"/>
          <c:tx>
            <c:strRef>
              <c:f>'Grafik Q-t-Q dan Historis'!$B$52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Historis'!$C$52:$F$52</c:f>
              <c:numCache>
                <c:formatCode>0.00</c:formatCode>
                <c:ptCount val="4"/>
                <c:pt idx="0">
                  <c:v>9.2670931000870177E-2</c:v>
                </c:pt>
                <c:pt idx="1">
                  <c:v>4.2796816692065001</c:v>
                </c:pt>
                <c:pt idx="2">
                  <c:v>2.7370313170549365</c:v>
                </c:pt>
                <c:pt idx="3">
                  <c:v>-2.0824143294090254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FE-429B-8853-54C90A3B78ED}"/>
            </c:ext>
          </c:extLst>
        </c:ser>
        <c:ser>
          <c:idx val="4"/>
          <c:order val="4"/>
          <c:tx>
            <c:strRef>
              <c:f>'Grafik Q-t-Q dan Historis'!$B$53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Historis'!$C$53:$F$53</c:f>
              <c:numCache>
                <c:formatCode>0.00</c:formatCode>
                <c:ptCount val="4"/>
                <c:pt idx="0">
                  <c:v>-0.66708451683722458</c:v>
                </c:pt>
                <c:pt idx="1">
                  <c:v>5.2105971503487805</c:v>
                </c:pt>
                <c:pt idx="2">
                  <c:v>4.6633438536510878</c:v>
                </c:pt>
                <c:pt idx="3">
                  <c:v>-2.2200408162881056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FE-429B-8853-54C90A3B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Transgud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Historis'!$B$56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Historis'!$C$56:$F$56</c:f>
              <c:numCache>
                <c:formatCode>0.00</c:formatCode>
                <c:ptCount val="4"/>
                <c:pt idx="0">
                  <c:v>-0.64837769644650667</c:v>
                </c:pt>
                <c:pt idx="1">
                  <c:v>3.3028236212866964</c:v>
                </c:pt>
                <c:pt idx="2">
                  <c:v>3.7041245529459608</c:v>
                </c:pt>
                <c:pt idx="3">
                  <c:v>0.60780546294671289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3D8-9B38-646D84C38BC7}"/>
            </c:ext>
          </c:extLst>
        </c:ser>
        <c:ser>
          <c:idx val="1"/>
          <c:order val="1"/>
          <c:tx>
            <c:strRef>
              <c:f>'Grafik Q-t-Q dan Historis'!$B$57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Historis'!$C$57:$F$57</c:f>
              <c:numCache>
                <c:formatCode>0.00</c:formatCode>
                <c:ptCount val="4"/>
                <c:pt idx="0">
                  <c:v>-6.4062752073638736</c:v>
                </c:pt>
                <c:pt idx="1">
                  <c:v>-29.163507301594105</c:v>
                </c:pt>
                <c:pt idx="2">
                  <c:v>24.279358050903561</c:v>
                </c:pt>
                <c:pt idx="3">
                  <c:v>5.083502583903301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0-43D8-9B38-646D84C38BC7}"/>
            </c:ext>
          </c:extLst>
        </c:ser>
        <c:ser>
          <c:idx val="2"/>
          <c:order val="2"/>
          <c:tx>
            <c:strRef>
              <c:f>'Grafik Q-t-Q dan Historis'!$B$58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Historis'!$C$58:$F$58</c:f>
              <c:numCache>
                <c:formatCode>0.00</c:formatCode>
                <c:ptCount val="4"/>
                <c:pt idx="0">
                  <c:v>-6.0504312013492569</c:v>
                </c:pt>
                <c:pt idx="1">
                  <c:v>1.958475268585163</c:v>
                </c:pt>
                <c:pt idx="2">
                  <c:v>-1.3745018715720485</c:v>
                </c:pt>
                <c:pt idx="3">
                  <c:v>14.240590408920717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E0-43D8-9B38-646D84C38BC7}"/>
            </c:ext>
          </c:extLst>
        </c:ser>
        <c:ser>
          <c:idx val="3"/>
          <c:order val="3"/>
          <c:tx>
            <c:strRef>
              <c:f>'Grafik Q-t-Q dan Historis'!$B$59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Historis'!$C$59:$F$59</c:f>
              <c:numCache>
                <c:formatCode>0.00</c:formatCode>
                <c:ptCount val="4"/>
                <c:pt idx="0">
                  <c:v>-6.6819754081424545</c:v>
                </c:pt>
                <c:pt idx="1">
                  <c:v>3.2205800860735434</c:v>
                </c:pt>
                <c:pt idx="2">
                  <c:v>-0.68451523259873992</c:v>
                </c:pt>
                <c:pt idx="3">
                  <c:v>8.8905476210041083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E0-43D8-9B38-646D84C38BC7}"/>
            </c:ext>
          </c:extLst>
        </c:ser>
        <c:ser>
          <c:idx val="4"/>
          <c:order val="4"/>
          <c:tx>
            <c:strRef>
              <c:f>'Grafik Q-t-Q dan Historis'!$B$60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Historis'!$C$60:$F$60</c:f>
              <c:numCache>
                <c:formatCode>0.00</c:formatCode>
                <c:ptCount val="4"/>
                <c:pt idx="0">
                  <c:v>-3.0767095845142234</c:v>
                </c:pt>
                <c:pt idx="1">
                  <c:v>1.8551880545854234</c:v>
                </c:pt>
                <c:pt idx="2">
                  <c:v>3.2838219485169002</c:v>
                </c:pt>
                <c:pt idx="3">
                  <c:v>8.4817078150434746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E0-43D8-9B38-646D84C3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Akmamin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'Grafik Q-t-Q dan Historis'!$B$63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Historis'!$C$63:$F$63</c:f>
              <c:numCache>
                <c:formatCode>0.00</c:formatCode>
                <c:ptCount val="4"/>
                <c:pt idx="0">
                  <c:v>0.71435840157643737</c:v>
                </c:pt>
                <c:pt idx="1">
                  <c:v>1.6431047395993568</c:v>
                </c:pt>
                <c:pt idx="2">
                  <c:v>1.5342389074239906</c:v>
                </c:pt>
                <c:pt idx="3">
                  <c:v>1.8097230005582059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DC6-A00D-C25D5BC04083}"/>
            </c:ext>
          </c:extLst>
        </c:ser>
        <c:ser>
          <c:idx val="1"/>
          <c:order val="1"/>
          <c:tx>
            <c:strRef>
              <c:f>'Grafik Q-t-Q dan Historis'!$B$64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Historis'!$C$64:$F$64</c:f>
              <c:numCache>
                <c:formatCode>0.00</c:formatCode>
                <c:ptCount val="4"/>
                <c:pt idx="0">
                  <c:v>-3.5280298686952087</c:v>
                </c:pt>
                <c:pt idx="1">
                  <c:v>-22.289703821809919</c:v>
                </c:pt>
                <c:pt idx="2">
                  <c:v>14.761684189583232</c:v>
                </c:pt>
                <c:pt idx="3">
                  <c:v>5.8730870344310064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DC6-A00D-C25D5BC04083}"/>
            </c:ext>
          </c:extLst>
        </c:ser>
        <c:ser>
          <c:idx val="2"/>
          <c:order val="2"/>
          <c:tx>
            <c:strRef>
              <c:f>'Grafik Q-t-Q dan Historis'!$B$65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Historis'!$C$65:$F$65</c:f>
              <c:numCache>
                <c:formatCode>0.00</c:formatCode>
                <c:ptCount val="4"/>
                <c:pt idx="0">
                  <c:v>-1.7874344839761556</c:v>
                </c:pt>
                <c:pt idx="1">
                  <c:v>1.8837916027859551</c:v>
                </c:pt>
                <c:pt idx="2">
                  <c:v>-5.7344384653444314</c:v>
                </c:pt>
                <c:pt idx="3">
                  <c:v>11.262335280937879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5-4DC6-A00D-C25D5BC04083}"/>
            </c:ext>
          </c:extLst>
        </c:ser>
        <c:ser>
          <c:idx val="3"/>
          <c:order val="3"/>
          <c:tx>
            <c:strRef>
              <c:f>'Grafik Q-t-Q dan Historis'!$B$66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Historis'!$C$66:$F$66</c:f>
              <c:numCache>
                <c:formatCode>0.00</c:formatCode>
                <c:ptCount val="4"/>
                <c:pt idx="0">
                  <c:v>-4.2709680565122339</c:v>
                </c:pt>
                <c:pt idx="1">
                  <c:v>1.9189044334785774</c:v>
                </c:pt>
                <c:pt idx="2">
                  <c:v>-0.53631876892320063</c:v>
                </c:pt>
                <c:pt idx="3">
                  <c:v>8.9112220281913519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5-4DC6-A00D-C25D5BC04083}"/>
            </c:ext>
          </c:extLst>
        </c:ser>
        <c:ser>
          <c:idx val="4"/>
          <c:order val="4"/>
          <c:tx>
            <c:strRef>
              <c:f>'Grafik Q-t-Q dan Historis'!$B$67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'Grafik Q-t-Q dan Historis'!$C$67:$F$67</c:f>
              <c:numCache>
                <c:formatCode>0.00</c:formatCode>
                <c:ptCount val="4"/>
                <c:pt idx="0">
                  <c:v>-6.4914703595554348</c:v>
                </c:pt>
                <c:pt idx="1">
                  <c:v>7.1811905769784996</c:v>
                </c:pt>
                <c:pt idx="2">
                  <c:v>0.38276177634820885</c:v>
                </c:pt>
                <c:pt idx="3">
                  <c:v>2.3542816528440413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5-4DC6-A00D-C25D5BC04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_rels/drawing15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1.xml"/><Relationship Id="rId13" Type="http://schemas.openxmlformats.org/officeDocument/2006/relationships/chart" Target="../charts/chart176.xml"/><Relationship Id="rId18" Type="http://schemas.openxmlformats.org/officeDocument/2006/relationships/chart" Target="../charts/chart181.xml"/><Relationship Id="rId26" Type="http://schemas.openxmlformats.org/officeDocument/2006/relationships/chart" Target="../charts/chart189.xml"/><Relationship Id="rId3" Type="http://schemas.openxmlformats.org/officeDocument/2006/relationships/chart" Target="../charts/chart166.xml"/><Relationship Id="rId21" Type="http://schemas.openxmlformats.org/officeDocument/2006/relationships/chart" Target="../charts/chart184.xml"/><Relationship Id="rId34" Type="http://schemas.openxmlformats.org/officeDocument/2006/relationships/chart" Target="../charts/chart197.xml"/><Relationship Id="rId7" Type="http://schemas.openxmlformats.org/officeDocument/2006/relationships/chart" Target="../charts/chart170.xml"/><Relationship Id="rId12" Type="http://schemas.openxmlformats.org/officeDocument/2006/relationships/chart" Target="../charts/chart175.xml"/><Relationship Id="rId17" Type="http://schemas.openxmlformats.org/officeDocument/2006/relationships/chart" Target="../charts/chart180.xml"/><Relationship Id="rId25" Type="http://schemas.openxmlformats.org/officeDocument/2006/relationships/chart" Target="../charts/chart188.xml"/><Relationship Id="rId33" Type="http://schemas.openxmlformats.org/officeDocument/2006/relationships/chart" Target="../charts/chart196.xml"/><Relationship Id="rId2" Type="http://schemas.openxmlformats.org/officeDocument/2006/relationships/chart" Target="../charts/chart165.xml"/><Relationship Id="rId16" Type="http://schemas.openxmlformats.org/officeDocument/2006/relationships/chart" Target="../charts/chart179.xml"/><Relationship Id="rId20" Type="http://schemas.openxmlformats.org/officeDocument/2006/relationships/chart" Target="../charts/chart183.xml"/><Relationship Id="rId29" Type="http://schemas.openxmlformats.org/officeDocument/2006/relationships/chart" Target="../charts/chart192.xml"/><Relationship Id="rId1" Type="http://schemas.openxmlformats.org/officeDocument/2006/relationships/chart" Target="../charts/chart164.xml"/><Relationship Id="rId6" Type="http://schemas.openxmlformats.org/officeDocument/2006/relationships/chart" Target="../charts/chart169.xml"/><Relationship Id="rId11" Type="http://schemas.openxmlformats.org/officeDocument/2006/relationships/chart" Target="../charts/chart174.xml"/><Relationship Id="rId24" Type="http://schemas.openxmlformats.org/officeDocument/2006/relationships/chart" Target="../charts/chart187.xml"/><Relationship Id="rId32" Type="http://schemas.openxmlformats.org/officeDocument/2006/relationships/chart" Target="../charts/chart195.xml"/><Relationship Id="rId5" Type="http://schemas.openxmlformats.org/officeDocument/2006/relationships/chart" Target="../charts/chart168.xml"/><Relationship Id="rId15" Type="http://schemas.openxmlformats.org/officeDocument/2006/relationships/chart" Target="../charts/chart178.xml"/><Relationship Id="rId23" Type="http://schemas.openxmlformats.org/officeDocument/2006/relationships/chart" Target="../charts/chart186.xml"/><Relationship Id="rId28" Type="http://schemas.openxmlformats.org/officeDocument/2006/relationships/chart" Target="../charts/chart191.xml"/><Relationship Id="rId10" Type="http://schemas.openxmlformats.org/officeDocument/2006/relationships/chart" Target="../charts/chart173.xml"/><Relationship Id="rId19" Type="http://schemas.openxmlformats.org/officeDocument/2006/relationships/chart" Target="../charts/chart182.xml"/><Relationship Id="rId31" Type="http://schemas.openxmlformats.org/officeDocument/2006/relationships/chart" Target="../charts/chart194.xml"/><Relationship Id="rId4" Type="http://schemas.openxmlformats.org/officeDocument/2006/relationships/chart" Target="../charts/chart167.xml"/><Relationship Id="rId9" Type="http://schemas.openxmlformats.org/officeDocument/2006/relationships/chart" Target="../charts/chart172.xml"/><Relationship Id="rId14" Type="http://schemas.openxmlformats.org/officeDocument/2006/relationships/chart" Target="../charts/chart177.xml"/><Relationship Id="rId22" Type="http://schemas.openxmlformats.org/officeDocument/2006/relationships/chart" Target="../charts/chart185.xml"/><Relationship Id="rId27" Type="http://schemas.openxmlformats.org/officeDocument/2006/relationships/chart" Target="../charts/chart190.xml"/><Relationship Id="rId30" Type="http://schemas.openxmlformats.org/officeDocument/2006/relationships/chart" Target="../charts/chart193.xml"/></Relationships>
</file>

<file path=xl/drawings/_rels/drawing18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5.xml"/><Relationship Id="rId13" Type="http://schemas.openxmlformats.org/officeDocument/2006/relationships/chart" Target="../charts/chart210.xml"/><Relationship Id="rId18" Type="http://schemas.openxmlformats.org/officeDocument/2006/relationships/chart" Target="../charts/chart215.xml"/><Relationship Id="rId3" Type="http://schemas.openxmlformats.org/officeDocument/2006/relationships/chart" Target="../charts/chart200.xml"/><Relationship Id="rId7" Type="http://schemas.openxmlformats.org/officeDocument/2006/relationships/chart" Target="../charts/chart204.xml"/><Relationship Id="rId12" Type="http://schemas.openxmlformats.org/officeDocument/2006/relationships/chart" Target="../charts/chart209.xml"/><Relationship Id="rId17" Type="http://schemas.openxmlformats.org/officeDocument/2006/relationships/chart" Target="../charts/chart214.xml"/><Relationship Id="rId2" Type="http://schemas.openxmlformats.org/officeDocument/2006/relationships/chart" Target="../charts/chart199.xml"/><Relationship Id="rId16" Type="http://schemas.openxmlformats.org/officeDocument/2006/relationships/chart" Target="../charts/chart213.xml"/><Relationship Id="rId1" Type="http://schemas.openxmlformats.org/officeDocument/2006/relationships/chart" Target="../charts/chart198.xml"/><Relationship Id="rId6" Type="http://schemas.openxmlformats.org/officeDocument/2006/relationships/chart" Target="../charts/chart203.xml"/><Relationship Id="rId11" Type="http://schemas.openxmlformats.org/officeDocument/2006/relationships/chart" Target="../charts/chart208.xml"/><Relationship Id="rId5" Type="http://schemas.openxmlformats.org/officeDocument/2006/relationships/chart" Target="../charts/chart202.xml"/><Relationship Id="rId15" Type="http://schemas.openxmlformats.org/officeDocument/2006/relationships/chart" Target="../charts/chart212.xml"/><Relationship Id="rId10" Type="http://schemas.openxmlformats.org/officeDocument/2006/relationships/chart" Target="../charts/chart207.xml"/><Relationship Id="rId4" Type="http://schemas.openxmlformats.org/officeDocument/2006/relationships/chart" Target="../charts/chart201.xml"/><Relationship Id="rId9" Type="http://schemas.openxmlformats.org/officeDocument/2006/relationships/chart" Target="../charts/chart206.xml"/><Relationship Id="rId14" Type="http://schemas.openxmlformats.org/officeDocument/2006/relationships/chart" Target="../charts/chart211.xml"/></Relationships>
</file>

<file path=xl/drawings/_rels/drawing18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3.xml"/><Relationship Id="rId13" Type="http://schemas.openxmlformats.org/officeDocument/2006/relationships/chart" Target="../charts/chart228.xml"/><Relationship Id="rId3" Type="http://schemas.openxmlformats.org/officeDocument/2006/relationships/chart" Target="../charts/chart218.xml"/><Relationship Id="rId7" Type="http://schemas.openxmlformats.org/officeDocument/2006/relationships/chart" Target="../charts/chart222.xml"/><Relationship Id="rId12" Type="http://schemas.openxmlformats.org/officeDocument/2006/relationships/chart" Target="../charts/chart227.xml"/><Relationship Id="rId17" Type="http://schemas.openxmlformats.org/officeDocument/2006/relationships/chart" Target="../charts/chart232.xml"/><Relationship Id="rId2" Type="http://schemas.openxmlformats.org/officeDocument/2006/relationships/chart" Target="../charts/chart217.xml"/><Relationship Id="rId16" Type="http://schemas.openxmlformats.org/officeDocument/2006/relationships/chart" Target="../charts/chart231.xml"/><Relationship Id="rId1" Type="http://schemas.openxmlformats.org/officeDocument/2006/relationships/chart" Target="../charts/chart216.xml"/><Relationship Id="rId6" Type="http://schemas.openxmlformats.org/officeDocument/2006/relationships/chart" Target="../charts/chart221.xml"/><Relationship Id="rId11" Type="http://schemas.openxmlformats.org/officeDocument/2006/relationships/chart" Target="../charts/chart226.xml"/><Relationship Id="rId5" Type="http://schemas.openxmlformats.org/officeDocument/2006/relationships/chart" Target="../charts/chart220.xml"/><Relationship Id="rId15" Type="http://schemas.openxmlformats.org/officeDocument/2006/relationships/chart" Target="../charts/chart230.xml"/><Relationship Id="rId10" Type="http://schemas.openxmlformats.org/officeDocument/2006/relationships/chart" Target="../charts/chart225.xml"/><Relationship Id="rId4" Type="http://schemas.openxmlformats.org/officeDocument/2006/relationships/chart" Target="../charts/chart219.xml"/><Relationship Id="rId9" Type="http://schemas.openxmlformats.org/officeDocument/2006/relationships/chart" Target="../charts/chart224.xml"/><Relationship Id="rId14" Type="http://schemas.openxmlformats.org/officeDocument/2006/relationships/chart" Target="../charts/chart229.xml"/></Relationships>
</file>

<file path=xl/drawings/_rels/drawing20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0.xml"/><Relationship Id="rId13" Type="http://schemas.openxmlformats.org/officeDocument/2006/relationships/chart" Target="../charts/chart245.xml"/><Relationship Id="rId3" Type="http://schemas.openxmlformats.org/officeDocument/2006/relationships/chart" Target="../charts/chart235.xml"/><Relationship Id="rId7" Type="http://schemas.openxmlformats.org/officeDocument/2006/relationships/chart" Target="../charts/chart239.xml"/><Relationship Id="rId12" Type="http://schemas.openxmlformats.org/officeDocument/2006/relationships/chart" Target="../charts/chart244.xml"/><Relationship Id="rId17" Type="http://schemas.openxmlformats.org/officeDocument/2006/relationships/chart" Target="../charts/chart249.xml"/><Relationship Id="rId2" Type="http://schemas.openxmlformats.org/officeDocument/2006/relationships/chart" Target="../charts/chart234.xml"/><Relationship Id="rId16" Type="http://schemas.openxmlformats.org/officeDocument/2006/relationships/chart" Target="../charts/chart248.xml"/><Relationship Id="rId1" Type="http://schemas.openxmlformats.org/officeDocument/2006/relationships/chart" Target="../charts/chart233.xml"/><Relationship Id="rId6" Type="http://schemas.openxmlformats.org/officeDocument/2006/relationships/chart" Target="../charts/chart238.xml"/><Relationship Id="rId11" Type="http://schemas.openxmlformats.org/officeDocument/2006/relationships/chart" Target="../charts/chart243.xml"/><Relationship Id="rId5" Type="http://schemas.openxmlformats.org/officeDocument/2006/relationships/chart" Target="../charts/chart237.xml"/><Relationship Id="rId15" Type="http://schemas.openxmlformats.org/officeDocument/2006/relationships/chart" Target="../charts/chart247.xml"/><Relationship Id="rId10" Type="http://schemas.openxmlformats.org/officeDocument/2006/relationships/chart" Target="../charts/chart242.xml"/><Relationship Id="rId4" Type="http://schemas.openxmlformats.org/officeDocument/2006/relationships/chart" Target="../charts/chart236.xml"/><Relationship Id="rId9" Type="http://schemas.openxmlformats.org/officeDocument/2006/relationships/chart" Target="../charts/chart241.xml"/><Relationship Id="rId14" Type="http://schemas.openxmlformats.org/officeDocument/2006/relationships/chart" Target="../charts/chart246.xml"/></Relationships>
</file>

<file path=xl/drawings/_rels/drawing2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2.xml"/><Relationship Id="rId2" Type="http://schemas.openxmlformats.org/officeDocument/2006/relationships/chart" Target="../charts/chart251.xml"/><Relationship Id="rId1" Type="http://schemas.openxmlformats.org/officeDocument/2006/relationships/chart" Target="../charts/chart250.xml"/><Relationship Id="rId4" Type="http://schemas.openxmlformats.org/officeDocument/2006/relationships/chart" Target="../charts/chart253.xml"/></Relationships>
</file>

<file path=xl/drawings/_rels/drawing3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26" Type="http://schemas.openxmlformats.org/officeDocument/2006/relationships/chart" Target="../charts/chart62.xml"/><Relationship Id="rId39" Type="http://schemas.openxmlformats.org/officeDocument/2006/relationships/chart" Target="../charts/chart75.xml"/><Relationship Id="rId21" Type="http://schemas.openxmlformats.org/officeDocument/2006/relationships/chart" Target="../charts/chart57.xml"/><Relationship Id="rId34" Type="http://schemas.openxmlformats.org/officeDocument/2006/relationships/chart" Target="../charts/chart70.xml"/><Relationship Id="rId42" Type="http://schemas.openxmlformats.org/officeDocument/2006/relationships/chart" Target="../charts/chart78.xml"/><Relationship Id="rId47" Type="http://schemas.openxmlformats.org/officeDocument/2006/relationships/chart" Target="../charts/chart83.xml"/><Relationship Id="rId50" Type="http://schemas.openxmlformats.org/officeDocument/2006/relationships/chart" Target="../charts/chart86.xml"/><Relationship Id="rId55" Type="http://schemas.openxmlformats.org/officeDocument/2006/relationships/chart" Target="../charts/chart91.xml"/><Relationship Id="rId63" Type="http://schemas.openxmlformats.org/officeDocument/2006/relationships/chart" Target="../charts/chart99.xml"/><Relationship Id="rId68" Type="http://schemas.openxmlformats.org/officeDocument/2006/relationships/chart" Target="../charts/chart104.xml"/><Relationship Id="rId7" Type="http://schemas.openxmlformats.org/officeDocument/2006/relationships/chart" Target="../charts/chart43.xml"/><Relationship Id="rId71" Type="http://schemas.openxmlformats.org/officeDocument/2006/relationships/chart" Target="../charts/chart107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29" Type="http://schemas.openxmlformats.org/officeDocument/2006/relationships/chart" Target="../charts/chart65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24" Type="http://schemas.openxmlformats.org/officeDocument/2006/relationships/chart" Target="../charts/chart60.xml"/><Relationship Id="rId32" Type="http://schemas.openxmlformats.org/officeDocument/2006/relationships/chart" Target="../charts/chart68.xml"/><Relationship Id="rId37" Type="http://schemas.openxmlformats.org/officeDocument/2006/relationships/chart" Target="../charts/chart73.xml"/><Relationship Id="rId40" Type="http://schemas.openxmlformats.org/officeDocument/2006/relationships/chart" Target="../charts/chart76.xml"/><Relationship Id="rId45" Type="http://schemas.openxmlformats.org/officeDocument/2006/relationships/chart" Target="../charts/chart81.xml"/><Relationship Id="rId53" Type="http://schemas.openxmlformats.org/officeDocument/2006/relationships/chart" Target="../charts/chart89.xml"/><Relationship Id="rId58" Type="http://schemas.openxmlformats.org/officeDocument/2006/relationships/chart" Target="../charts/chart94.xml"/><Relationship Id="rId66" Type="http://schemas.openxmlformats.org/officeDocument/2006/relationships/chart" Target="../charts/chart102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23" Type="http://schemas.openxmlformats.org/officeDocument/2006/relationships/chart" Target="../charts/chart59.xml"/><Relationship Id="rId28" Type="http://schemas.openxmlformats.org/officeDocument/2006/relationships/chart" Target="../charts/chart64.xml"/><Relationship Id="rId36" Type="http://schemas.openxmlformats.org/officeDocument/2006/relationships/chart" Target="../charts/chart72.xml"/><Relationship Id="rId49" Type="http://schemas.openxmlformats.org/officeDocument/2006/relationships/chart" Target="../charts/chart85.xml"/><Relationship Id="rId57" Type="http://schemas.openxmlformats.org/officeDocument/2006/relationships/chart" Target="../charts/chart93.xml"/><Relationship Id="rId61" Type="http://schemas.openxmlformats.org/officeDocument/2006/relationships/chart" Target="../charts/chart97.xml"/><Relationship Id="rId10" Type="http://schemas.openxmlformats.org/officeDocument/2006/relationships/chart" Target="../charts/chart46.xml"/><Relationship Id="rId19" Type="http://schemas.openxmlformats.org/officeDocument/2006/relationships/chart" Target="../charts/chart55.xml"/><Relationship Id="rId31" Type="http://schemas.openxmlformats.org/officeDocument/2006/relationships/chart" Target="../charts/chart67.xml"/><Relationship Id="rId44" Type="http://schemas.openxmlformats.org/officeDocument/2006/relationships/chart" Target="../charts/chart80.xml"/><Relationship Id="rId52" Type="http://schemas.openxmlformats.org/officeDocument/2006/relationships/chart" Target="../charts/chart88.xml"/><Relationship Id="rId60" Type="http://schemas.openxmlformats.org/officeDocument/2006/relationships/chart" Target="../charts/chart96.xml"/><Relationship Id="rId65" Type="http://schemas.openxmlformats.org/officeDocument/2006/relationships/chart" Target="../charts/chart10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Relationship Id="rId22" Type="http://schemas.openxmlformats.org/officeDocument/2006/relationships/chart" Target="../charts/chart58.xml"/><Relationship Id="rId27" Type="http://schemas.openxmlformats.org/officeDocument/2006/relationships/chart" Target="../charts/chart63.xml"/><Relationship Id="rId30" Type="http://schemas.openxmlformats.org/officeDocument/2006/relationships/chart" Target="../charts/chart66.xml"/><Relationship Id="rId35" Type="http://schemas.openxmlformats.org/officeDocument/2006/relationships/chart" Target="../charts/chart71.xml"/><Relationship Id="rId43" Type="http://schemas.openxmlformats.org/officeDocument/2006/relationships/chart" Target="../charts/chart79.xml"/><Relationship Id="rId48" Type="http://schemas.openxmlformats.org/officeDocument/2006/relationships/chart" Target="../charts/chart84.xml"/><Relationship Id="rId56" Type="http://schemas.openxmlformats.org/officeDocument/2006/relationships/chart" Target="../charts/chart92.xml"/><Relationship Id="rId64" Type="http://schemas.openxmlformats.org/officeDocument/2006/relationships/chart" Target="../charts/chart100.xml"/><Relationship Id="rId69" Type="http://schemas.openxmlformats.org/officeDocument/2006/relationships/chart" Target="../charts/chart105.xml"/><Relationship Id="rId8" Type="http://schemas.openxmlformats.org/officeDocument/2006/relationships/chart" Target="../charts/chart44.xml"/><Relationship Id="rId51" Type="http://schemas.openxmlformats.org/officeDocument/2006/relationships/chart" Target="../charts/chart87.xml"/><Relationship Id="rId72" Type="http://schemas.openxmlformats.org/officeDocument/2006/relationships/chart" Target="../charts/chart108.xml"/><Relationship Id="rId3" Type="http://schemas.openxmlformats.org/officeDocument/2006/relationships/chart" Target="../charts/chart39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5" Type="http://schemas.openxmlformats.org/officeDocument/2006/relationships/chart" Target="../charts/chart61.xml"/><Relationship Id="rId33" Type="http://schemas.openxmlformats.org/officeDocument/2006/relationships/chart" Target="../charts/chart69.xml"/><Relationship Id="rId38" Type="http://schemas.openxmlformats.org/officeDocument/2006/relationships/chart" Target="../charts/chart74.xml"/><Relationship Id="rId46" Type="http://schemas.openxmlformats.org/officeDocument/2006/relationships/chart" Target="../charts/chart82.xml"/><Relationship Id="rId59" Type="http://schemas.openxmlformats.org/officeDocument/2006/relationships/chart" Target="../charts/chart95.xml"/><Relationship Id="rId67" Type="http://schemas.openxmlformats.org/officeDocument/2006/relationships/chart" Target="../charts/chart103.xml"/><Relationship Id="rId20" Type="http://schemas.openxmlformats.org/officeDocument/2006/relationships/chart" Target="../charts/chart56.xml"/><Relationship Id="rId41" Type="http://schemas.openxmlformats.org/officeDocument/2006/relationships/chart" Target="../charts/chart77.xml"/><Relationship Id="rId54" Type="http://schemas.openxmlformats.org/officeDocument/2006/relationships/chart" Target="../charts/chart90.xml"/><Relationship Id="rId62" Type="http://schemas.openxmlformats.org/officeDocument/2006/relationships/chart" Target="../charts/chart98.xml"/><Relationship Id="rId70" Type="http://schemas.openxmlformats.org/officeDocument/2006/relationships/chart" Target="../charts/chart106.xml"/></Relationships>
</file>

<file path=xl/drawings/_rels/drawing9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1.xml"/><Relationship Id="rId18" Type="http://schemas.openxmlformats.org/officeDocument/2006/relationships/chart" Target="../charts/chart126.xml"/><Relationship Id="rId26" Type="http://schemas.openxmlformats.org/officeDocument/2006/relationships/chart" Target="../charts/chart134.xml"/><Relationship Id="rId39" Type="http://schemas.openxmlformats.org/officeDocument/2006/relationships/chart" Target="../charts/chart147.xml"/><Relationship Id="rId21" Type="http://schemas.openxmlformats.org/officeDocument/2006/relationships/chart" Target="../charts/chart129.xml"/><Relationship Id="rId34" Type="http://schemas.openxmlformats.org/officeDocument/2006/relationships/chart" Target="../charts/chart142.xml"/><Relationship Id="rId42" Type="http://schemas.openxmlformats.org/officeDocument/2006/relationships/chart" Target="../charts/chart150.xml"/><Relationship Id="rId47" Type="http://schemas.openxmlformats.org/officeDocument/2006/relationships/chart" Target="../charts/chart155.xml"/><Relationship Id="rId50" Type="http://schemas.openxmlformats.org/officeDocument/2006/relationships/chart" Target="../charts/chart158.xml"/><Relationship Id="rId55" Type="http://schemas.openxmlformats.org/officeDocument/2006/relationships/chart" Target="../charts/chart163.xml"/><Relationship Id="rId7" Type="http://schemas.openxmlformats.org/officeDocument/2006/relationships/chart" Target="../charts/chart115.xml"/><Relationship Id="rId12" Type="http://schemas.openxmlformats.org/officeDocument/2006/relationships/chart" Target="../charts/chart120.xml"/><Relationship Id="rId17" Type="http://schemas.openxmlformats.org/officeDocument/2006/relationships/chart" Target="../charts/chart125.xml"/><Relationship Id="rId25" Type="http://schemas.openxmlformats.org/officeDocument/2006/relationships/chart" Target="../charts/chart133.xml"/><Relationship Id="rId33" Type="http://schemas.openxmlformats.org/officeDocument/2006/relationships/chart" Target="../charts/chart141.xml"/><Relationship Id="rId38" Type="http://schemas.openxmlformats.org/officeDocument/2006/relationships/chart" Target="../charts/chart146.xml"/><Relationship Id="rId46" Type="http://schemas.openxmlformats.org/officeDocument/2006/relationships/chart" Target="../charts/chart154.xml"/><Relationship Id="rId2" Type="http://schemas.openxmlformats.org/officeDocument/2006/relationships/chart" Target="../charts/chart110.xml"/><Relationship Id="rId16" Type="http://schemas.openxmlformats.org/officeDocument/2006/relationships/chart" Target="../charts/chart124.xml"/><Relationship Id="rId20" Type="http://schemas.openxmlformats.org/officeDocument/2006/relationships/chart" Target="../charts/chart128.xml"/><Relationship Id="rId29" Type="http://schemas.openxmlformats.org/officeDocument/2006/relationships/chart" Target="../charts/chart137.xml"/><Relationship Id="rId41" Type="http://schemas.openxmlformats.org/officeDocument/2006/relationships/chart" Target="../charts/chart149.xml"/><Relationship Id="rId54" Type="http://schemas.openxmlformats.org/officeDocument/2006/relationships/chart" Target="../charts/chart162.xml"/><Relationship Id="rId1" Type="http://schemas.openxmlformats.org/officeDocument/2006/relationships/chart" Target="../charts/chart109.xml"/><Relationship Id="rId6" Type="http://schemas.openxmlformats.org/officeDocument/2006/relationships/chart" Target="../charts/chart114.xml"/><Relationship Id="rId11" Type="http://schemas.openxmlformats.org/officeDocument/2006/relationships/chart" Target="../charts/chart119.xml"/><Relationship Id="rId24" Type="http://schemas.openxmlformats.org/officeDocument/2006/relationships/chart" Target="../charts/chart132.xml"/><Relationship Id="rId32" Type="http://schemas.openxmlformats.org/officeDocument/2006/relationships/chart" Target="../charts/chart140.xml"/><Relationship Id="rId37" Type="http://schemas.openxmlformats.org/officeDocument/2006/relationships/chart" Target="../charts/chart145.xml"/><Relationship Id="rId40" Type="http://schemas.openxmlformats.org/officeDocument/2006/relationships/chart" Target="../charts/chart148.xml"/><Relationship Id="rId45" Type="http://schemas.openxmlformats.org/officeDocument/2006/relationships/chart" Target="../charts/chart153.xml"/><Relationship Id="rId53" Type="http://schemas.openxmlformats.org/officeDocument/2006/relationships/chart" Target="../charts/chart161.xml"/><Relationship Id="rId5" Type="http://schemas.openxmlformats.org/officeDocument/2006/relationships/chart" Target="../charts/chart113.xml"/><Relationship Id="rId15" Type="http://schemas.openxmlformats.org/officeDocument/2006/relationships/chart" Target="../charts/chart123.xml"/><Relationship Id="rId23" Type="http://schemas.openxmlformats.org/officeDocument/2006/relationships/chart" Target="../charts/chart131.xml"/><Relationship Id="rId28" Type="http://schemas.openxmlformats.org/officeDocument/2006/relationships/chart" Target="../charts/chart136.xml"/><Relationship Id="rId36" Type="http://schemas.openxmlformats.org/officeDocument/2006/relationships/chart" Target="../charts/chart144.xml"/><Relationship Id="rId49" Type="http://schemas.openxmlformats.org/officeDocument/2006/relationships/chart" Target="../charts/chart157.xml"/><Relationship Id="rId10" Type="http://schemas.openxmlformats.org/officeDocument/2006/relationships/chart" Target="../charts/chart118.xml"/><Relationship Id="rId19" Type="http://schemas.openxmlformats.org/officeDocument/2006/relationships/chart" Target="../charts/chart127.xml"/><Relationship Id="rId31" Type="http://schemas.openxmlformats.org/officeDocument/2006/relationships/chart" Target="../charts/chart139.xml"/><Relationship Id="rId44" Type="http://schemas.openxmlformats.org/officeDocument/2006/relationships/chart" Target="../charts/chart152.xml"/><Relationship Id="rId52" Type="http://schemas.openxmlformats.org/officeDocument/2006/relationships/chart" Target="../charts/chart160.xml"/><Relationship Id="rId4" Type="http://schemas.openxmlformats.org/officeDocument/2006/relationships/chart" Target="../charts/chart112.xml"/><Relationship Id="rId9" Type="http://schemas.openxmlformats.org/officeDocument/2006/relationships/chart" Target="../charts/chart117.xml"/><Relationship Id="rId14" Type="http://schemas.openxmlformats.org/officeDocument/2006/relationships/chart" Target="../charts/chart122.xml"/><Relationship Id="rId22" Type="http://schemas.openxmlformats.org/officeDocument/2006/relationships/chart" Target="../charts/chart130.xml"/><Relationship Id="rId27" Type="http://schemas.openxmlformats.org/officeDocument/2006/relationships/chart" Target="../charts/chart135.xml"/><Relationship Id="rId30" Type="http://schemas.openxmlformats.org/officeDocument/2006/relationships/chart" Target="../charts/chart138.xml"/><Relationship Id="rId35" Type="http://schemas.openxmlformats.org/officeDocument/2006/relationships/chart" Target="../charts/chart143.xml"/><Relationship Id="rId43" Type="http://schemas.openxmlformats.org/officeDocument/2006/relationships/chart" Target="../charts/chart151.xml"/><Relationship Id="rId48" Type="http://schemas.openxmlformats.org/officeDocument/2006/relationships/chart" Target="../charts/chart156.xml"/><Relationship Id="rId8" Type="http://schemas.openxmlformats.org/officeDocument/2006/relationships/chart" Target="../charts/chart116.xml"/><Relationship Id="rId51" Type="http://schemas.openxmlformats.org/officeDocument/2006/relationships/chart" Target="../charts/chart159.xml"/><Relationship Id="rId3" Type="http://schemas.openxmlformats.org/officeDocument/2006/relationships/chart" Target="../charts/chart1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379183</xdr:colOff>
      <xdr:row>1</xdr:row>
      <xdr:rowOff>121550</xdr:rowOff>
    </xdr:from>
    <xdr:to>
      <xdr:col>106</xdr:col>
      <xdr:colOff>115721</xdr:colOff>
      <xdr:row>28</xdr:row>
      <xdr:rowOff>113083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6EF8DD-9C20-4394-A7CB-EC00A266E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374026</xdr:colOff>
      <xdr:row>29</xdr:row>
      <xdr:rowOff>94130</xdr:rowOff>
    </xdr:from>
    <xdr:to>
      <xdr:col>106</xdr:col>
      <xdr:colOff>110564</xdr:colOff>
      <xdr:row>56</xdr:row>
      <xdr:rowOff>85662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2B15FE-6AAE-4A29-B4BE-0F8D0452A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326687</xdr:colOff>
      <xdr:row>58</xdr:row>
      <xdr:rowOff>80360</xdr:rowOff>
    </xdr:from>
    <xdr:to>
      <xdr:col>106</xdr:col>
      <xdr:colOff>63225</xdr:colOff>
      <xdr:row>85</xdr:row>
      <xdr:rowOff>71893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F3E4167-0F42-4E1E-B879-1F7B4F7C6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403908</xdr:colOff>
      <xdr:row>85</xdr:row>
      <xdr:rowOff>94130</xdr:rowOff>
    </xdr:from>
    <xdr:to>
      <xdr:col>106</xdr:col>
      <xdr:colOff>140446</xdr:colOff>
      <xdr:row>112</xdr:row>
      <xdr:rowOff>85663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4E7AF4-F826-4227-981A-5E1C49264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403411</xdr:colOff>
      <xdr:row>113</xdr:row>
      <xdr:rowOff>44824</xdr:rowOff>
    </xdr:from>
    <xdr:to>
      <xdr:col>106</xdr:col>
      <xdr:colOff>139949</xdr:colOff>
      <xdr:row>140</xdr:row>
      <xdr:rowOff>36357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A1497D-4BF1-4B34-BB68-034EA4AE4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148</xdr:col>
      <xdr:colOff>198663</xdr:colOff>
      <xdr:row>1</xdr:row>
      <xdr:rowOff>80211</xdr:rowOff>
    </xdr:from>
    <xdr:to>
      <xdr:col>165</xdr:col>
      <xdr:colOff>536780</xdr:colOff>
      <xdr:row>28</xdr:row>
      <xdr:rowOff>64123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197489C-F5A1-401F-9FB2-7E7F5677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126</xdr:col>
      <xdr:colOff>552823</xdr:colOff>
      <xdr:row>1</xdr:row>
      <xdr:rowOff>120553</xdr:rowOff>
    </xdr:from>
    <xdr:to>
      <xdr:col>147</xdr:col>
      <xdr:colOff>14128</xdr:colOff>
      <xdr:row>28</xdr:row>
      <xdr:rowOff>112085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6BD9454-1C12-44A1-9C9F-1C1B2F6E0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107</xdr:col>
      <xdr:colOff>406266</xdr:colOff>
      <xdr:row>1</xdr:row>
      <xdr:rowOff>154917</xdr:rowOff>
    </xdr:from>
    <xdr:to>
      <xdr:col>125</xdr:col>
      <xdr:colOff>263906</xdr:colOff>
      <xdr:row>28</xdr:row>
      <xdr:rowOff>146449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2E00997-7D58-4123-9BBB-BA6F8B8DC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126</xdr:col>
      <xdr:colOff>552329</xdr:colOff>
      <xdr:row>29</xdr:row>
      <xdr:rowOff>120553</xdr:rowOff>
    </xdr:from>
    <xdr:to>
      <xdr:col>147</xdr:col>
      <xdr:colOff>13634</xdr:colOff>
      <xdr:row>56</xdr:row>
      <xdr:rowOff>112085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66921D0-72F8-4D08-9687-D0D589F37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405772</xdr:colOff>
      <xdr:row>29</xdr:row>
      <xdr:rowOff>154917</xdr:rowOff>
    </xdr:from>
    <xdr:to>
      <xdr:col>125</xdr:col>
      <xdr:colOff>263412</xdr:colOff>
      <xdr:row>56</xdr:row>
      <xdr:rowOff>146449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E63786A-88D0-4932-9F13-60347C762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148</xdr:col>
      <xdr:colOff>270509</xdr:colOff>
      <xdr:row>58</xdr:row>
      <xdr:rowOff>108413</xdr:rowOff>
    </xdr:from>
    <xdr:to>
      <xdr:col>165</xdr:col>
      <xdr:colOff>527383</xdr:colOff>
      <xdr:row>85</xdr:row>
      <xdr:rowOff>99944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C0F6AE6-46BD-4374-AD3F-09F43F2F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148</xdr:col>
      <xdr:colOff>226181</xdr:colOff>
      <xdr:row>30</xdr:row>
      <xdr:rowOff>684</xdr:rowOff>
    </xdr:from>
    <xdr:to>
      <xdr:col>165</xdr:col>
      <xdr:colOff>483055</xdr:colOff>
      <xdr:row>57</xdr:row>
      <xdr:rowOff>15846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88C5297-491D-42CD-9547-3553CA229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126</xdr:col>
      <xdr:colOff>537387</xdr:colOff>
      <xdr:row>58</xdr:row>
      <xdr:rowOff>30906</xdr:rowOff>
    </xdr:from>
    <xdr:to>
      <xdr:col>146</xdr:col>
      <xdr:colOff>600271</xdr:colOff>
      <xdr:row>85</xdr:row>
      <xdr:rowOff>22437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AC0EECE-D129-4E34-B4E6-C5D71129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107</xdr:col>
      <xdr:colOff>390830</xdr:colOff>
      <xdr:row>58</xdr:row>
      <xdr:rowOff>65270</xdr:rowOff>
    </xdr:from>
    <xdr:to>
      <xdr:col>125</xdr:col>
      <xdr:colOff>248470</xdr:colOff>
      <xdr:row>85</xdr:row>
      <xdr:rowOff>56801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04CBA9-12EB-4DF4-AE80-5D240EB1B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126</xdr:col>
      <xdr:colOff>507505</xdr:colOff>
      <xdr:row>87</xdr:row>
      <xdr:rowOff>1023</xdr:rowOff>
    </xdr:from>
    <xdr:to>
      <xdr:col>146</xdr:col>
      <xdr:colOff>570389</xdr:colOff>
      <xdr:row>113</xdr:row>
      <xdr:rowOff>171849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8EDA09A-0254-40C3-8E02-7CC91B73B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107</xdr:col>
      <xdr:colOff>360948</xdr:colOff>
      <xdr:row>87</xdr:row>
      <xdr:rowOff>35387</xdr:rowOff>
    </xdr:from>
    <xdr:to>
      <xdr:col>125</xdr:col>
      <xdr:colOff>218588</xdr:colOff>
      <xdr:row>117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2945688-4A7F-4425-A7C2-96A0441FA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148</xdr:col>
      <xdr:colOff>256064</xdr:colOff>
      <xdr:row>87</xdr:row>
      <xdr:rowOff>83012</xdr:rowOff>
    </xdr:from>
    <xdr:to>
      <xdr:col>165</xdr:col>
      <xdr:colOff>522276</xdr:colOff>
      <xdr:row>114</xdr:row>
      <xdr:rowOff>59304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4710701-B991-407D-9FF1-06571D37E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146</xdr:row>
      <xdr:rowOff>0</xdr:rowOff>
    </xdr:from>
    <xdr:to>
      <xdr:col>38</xdr:col>
      <xdr:colOff>711899</xdr:colOff>
      <xdr:row>172</xdr:row>
      <xdr:rowOff>174413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8FE5B1E-E322-4AB3-A094-A3774707D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174</xdr:row>
      <xdr:rowOff>34365</xdr:rowOff>
    </xdr:from>
    <xdr:to>
      <xdr:col>38</xdr:col>
      <xdr:colOff>727337</xdr:colOff>
      <xdr:row>201</xdr:row>
      <xdr:rowOff>25897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F2031DD-1BF6-4EB6-8C82-7C4DAAC95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202</xdr:row>
      <xdr:rowOff>0</xdr:rowOff>
    </xdr:from>
    <xdr:to>
      <xdr:col>38</xdr:col>
      <xdr:colOff>741781</xdr:colOff>
      <xdr:row>229</xdr:row>
      <xdr:rowOff>11127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5780EBC-883C-4D91-8877-CDF27F87C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426321</xdr:colOff>
      <xdr:row>230</xdr:row>
      <xdr:rowOff>34365</xdr:rowOff>
    </xdr:from>
    <xdr:to>
      <xdr:col>38</xdr:col>
      <xdr:colOff>757219</xdr:colOff>
      <xdr:row>257</xdr:row>
      <xdr:rowOff>25898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26389D4-A1E5-4606-8DCD-F71C03B73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425824</xdr:colOff>
      <xdr:row>257</xdr:row>
      <xdr:rowOff>167939</xdr:rowOff>
    </xdr:from>
    <xdr:to>
      <xdr:col>38</xdr:col>
      <xdr:colOff>756722</xdr:colOff>
      <xdr:row>284</xdr:row>
      <xdr:rowOff>159472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0FD9216-F8E7-416E-9B27-5FB8866A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102</xdr:col>
      <xdr:colOff>22955</xdr:colOff>
      <xdr:row>146</xdr:row>
      <xdr:rowOff>20446</xdr:rowOff>
    </xdr:from>
    <xdr:to>
      <xdr:col>119</xdr:col>
      <xdr:colOff>361072</xdr:colOff>
      <xdr:row>173</xdr:row>
      <xdr:rowOff>4358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1290EF6-56AD-4B1C-BDCE-B6CC91200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178995</xdr:colOff>
      <xdr:row>146</xdr:row>
      <xdr:rowOff>60788</xdr:rowOff>
    </xdr:from>
    <xdr:to>
      <xdr:col>100</xdr:col>
      <xdr:colOff>448020</xdr:colOff>
      <xdr:row>173</xdr:row>
      <xdr:rowOff>52320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9A82E0-BE9C-42B1-A62C-56EE1004D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78158</xdr:colOff>
      <xdr:row>146</xdr:row>
      <xdr:rowOff>95152</xdr:rowOff>
    </xdr:from>
    <xdr:to>
      <xdr:col>52</xdr:col>
      <xdr:colOff>164398</xdr:colOff>
      <xdr:row>173</xdr:row>
      <xdr:rowOff>86684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DF68700-8D57-4750-BF9A-B65D85EE5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53</xdr:col>
      <xdr:colOff>178501</xdr:colOff>
      <xdr:row>174</xdr:row>
      <xdr:rowOff>60788</xdr:rowOff>
    </xdr:from>
    <xdr:to>
      <xdr:col>100</xdr:col>
      <xdr:colOff>447526</xdr:colOff>
      <xdr:row>201</xdr:row>
      <xdr:rowOff>52320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8BA9F3C-9126-4AFB-BC8F-B916F115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77664</xdr:colOff>
      <xdr:row>174</xdr:row>
      <xdr:rowOff>95152</xdr:rowOff>
    </xdr:from>
    <xdr:to>
      <xdr:col>52</xdr:col>
      <xdr:colOff>163904</xdr:colOff>
      <xdr:row>201</xdr:row>
      <xdr:rowOff>86684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B36E3195-B9DF-4D24-89B3-2A001E17E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102</xdr:col>
      <xdr:colOff>94801</xdr:colOff>
      <xdr:row>203</xdr:row>
      <xdr:rowOff>48648</xdr:rowOff>
    </xdr:from>
    <xdr:to>
      <xdr:col>119</xdr:col>
      <xdr:colOff>351675</xdr:colOff>
      <xdr:row>230</xdr:row>
      <xdr:rowOff>40179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9D62D60-D79B-4458-8E26-6123E2004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102</xdr:col>
      <xdr:colOff>50473</xdr:colOff>
      <xdr:row>174</xdr:row>
      <xdr:rowOff>123799</xdr:rowOff>
    </xdr:from>
    <xdr:to>
      <xdr:col>119</xdr:col>
      <xdr:colOff>307347</xdr:colOff>
      <xdr:row>201</xdr:row>
      <xdr:rowOff>119367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85CE0E28-07CF-42EA-8255-5530B5739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163559</xdr:colOff>
      <xdr:row>202</xdr:row>
      <xdr:rowOff>154021</xdr:rowOff>
    </xdr:from>
    <xdr:to>
      <xdr:col>100</xdr:col>
      <xdr:colOff>424563</xdr:colOff>
      <xdr:row>229</xdr:row>
      <xdr:rowOff>145552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78A458F4-3276-4C98-97FC-510A4B5CC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62722</xdr:colOff>
      <xdr:row>203</xdr:row>
      <xdr:rowOff>5505</xdr:rowOff>
    </xdr:from>
    <xdr:to>
      <xdr:col>52</xdr:col>
      <xdr:colOff>148962</xdr:colOff>
      <xdr:row>230</xdr:row>
      <xdr:rowOff>16631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EE71418-BF15-41E4-B22B-2CDADB4F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133677</xdr:colOff>
      <xdr:row>231</xdr:row>
      <xdr:rowOff>124137</xdr:rowOff>
    </xdr:from>
    <xdr:to>
      <xdr:col>100</xdr:col>
      <xdr:colOff>394681</xdr:colOff>
      <xdr:row>262</xdr:row>
      <xdr:rowOff>46181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B310432-1FC4-42B9-9D58-F303CDD50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40</xdr:col>
      <xdr:colOff>32840</xdr:colOff>
      <xdr:row>231</xdr:row>
      <xdr:rowOff>158501</xdr:rowOff>
    </xdr:from>
    <xdr:to>
      <xdr:col>52</xdr:col>
      <xdr:colOff>119080</xdr:colOff>
      <xdr:row>262</xdr:row>
      <xdr:rowOff>92363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B44975E-5B3D-4665-BD60-1F2474DD2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102</xdr:col>
      <xdr:colOff>80356</xdr:colOff>
      <xdr:row>232</xdr:row>
      <xdr:rowOff>23246</xdr:rowOff>
    </xdr:from>
    <xdr:to>
      <xdr:col>119</xdr:col>
      <xdr:colOff>346568</xdr:colOff>
      <xdr:row>261</xdr:row>
      <xdr:rowOff>165651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F925AB2-4A55-4F25-9AAD-FF0337C1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125</xdr:col>
      <xdr:colOff>262757</xdr:colOff>
      <xdr:row>146</xdr:row>
      <xdr:rowOff>69225</xdr:rowOff>
    </xdr:from>
    <xdr:to>
      <xdr:col>145</xdr:col>
      <xdr:colOff>225121</xdr:colOff>
      <xdr:row>194</xdr:row>
      <xdr:rowOff>23367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9075A9F-854D-47E8-8BC7-33F587535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145</xdr:col>
      <xdr:colOff>6412</xdr:colOff>
      <xdr:row>146</xdr:row>
      <xdr:rowOff>52552</xdr:rowOff>
    </xdr:from>
    <xdr:to>
      <xdr:col>164</xdr:col>
      <xdr:colOff>573120</xdr:colOff>
      <xdr:row>194</xdr:row>
      <xdr:rowOff>2772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5807633F-4360-4980-B31E-044D08249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0.80469</cdr:x>
      <cdr:y>0.17537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951"/>
          <a:ext cx="9977411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</a:t>
          </a: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PERDAGANGAN BESAR DAN ECERAN, REPARASI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DAN PERAWATAN MOBIL DAN SEPEDA MOTOR</a:t>
          </a: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 (G07) Q-T-Q</a:t>
          </a: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0.70023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50" y="52779"/>
          <a:ext cx="84489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PERTUMBUHAN SEKTOR INDUSTRI PENGOLAHAN (G03) Y-O-Y</a:t>
          </a: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1</cdr:x>
      <cdr:y>0.11659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5313"/>
          <a:ext cx="8501063" cy="5838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 SEKTOR INDUSTRI PENGOLAHAN (G03) Q-T-Q DENGAN KONSUMSI SWASTA</a:t>
          </a: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0.86976</cdr:x>
      <cdr:y>0.09747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55" y="50966"/>
          <a:ext cx="935211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Q-T-Q</a:t>
          </a: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0.8882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85" y="52798"/>
          <a:ext cx="931537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Y-O-Y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0.01116</cdr:x>
      <cdr:y>0</cdr:y>
    </cdr:from>
    <cdr:to>
      <cdr:x>0.64961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816" y="0"/>
          <a:ext cx="76552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Q-T-Q</a:t>
          </a: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0.63556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43165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Y-O-Y</a:t>
          </a: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0.0197</cdr:x>
      <cdr:y>0</cdr:y>
    </cdr:from>
    <cdr:to>
      <cdr:x>0.66745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246" y="0"/>
          <a:ext cx="7111467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Q-T-Q</a:t>
          </a: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0.64086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79"/>
          <a:ext cx="68709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Y-O-Y</a:t>
          </a: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0.01531</cdr:x>
      <cdr:y>0.03937</cdr:y>
    </cdr:from>
    <cdr:to>
      <cdr:x>0.88681</cdr:x>
      <cdr:y>0.19836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0098" y="152596"/>
          <a:ext cx="7403454" cy="6162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</a:t>
          </a: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PERDAGANGAN BESAR DAN ECERAN, REPARASI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6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DAN PERAWATAN MOBIL DAN SEPEDA MOTOR</a:t>
          </a: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 (G07) Q-T-Q</a:t>
          </a: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0.87262</cdr:x>
      <cdr:y>0.09461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9673"/>
          <a:ext cx="7348294" cy="314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PERDAGANGAN BESAR DAN ECERAN (G07) Y-O-Y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0.0197</cdr:x>
      <cdr:y>0</cdr:y>
    </cdr:from>
    <cdr:to>
      <cdr:x>0.66745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246" y="0"/>
          <a:ext cx="7111467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Q-T-Q</a:t>
          </a: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0.01058</cdr:y>
    </cdr:from>
    <cdr:to>
      <cdr:x>0.95586</cdr:x>
      <cdr:y>0.09713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46"/>
          <a:ext cx="1020542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Q-T-Q</a:t>
          </a: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0.01059</cdr:y>
    </cdr:from>
    <cdr:to>
      <cdr:x>0.97665</cdr:x>
      <cdr:y>0.09423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2"/>
          <a:ext cx="1016868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Y-O-Y</a:t>
          </a: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</cdr:x>
      <cdr:y>0.00236</cdr:y>
    </cdr:from>
    <cdr:to>
      <cdr:x>1</cdr:x>
      <cdr:y>0.07687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2121"/>
          <a:ext cx="1109382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Q-T-Q</a:t>
          </a: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</cdr:x>
      <cdr:y>0.01059</cdr:y>
    </cdr:from>
    <cdr:to>
      <cdr:x>0.95307</cdr:x>
      <cdr:y>0.09102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382"/>
          <a:ext cx="1087219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Y-O-Y</a:t>
          </a: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1</cdr:x>
      <cdr:y>0.16184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5168"/>
          <a:ext cx="6113604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SEKTOR PERDAGANGAN BESAR DAN ECERAN (G07)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Q-T-Q DENGAN KONSUMSI SWASTA</a:t>
          </a: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0.0106</cdr:y>
    </cdr:from>
    <cdr:to>
      <cdr:x>0.87826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5" y="52779"/>
          <a:ext cx="93158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Q-T-Q</a:t>
          </a: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0.01059</cdr:y>
    </cdr:from>
    <cdr:to>
      <cdr:x>0.86383</cdr:x>
      <cdr:y>0.09433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10"/>
          <a:ext cx="927914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Y-O-Y</a:t>
          </a: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0.62422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79"/>
          <a:ext cx="748435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Q-T-Q</a:t>
          </a: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0.61814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79"/>
          <a:ext cx="74476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Y-O-Y</a:t>
          </a: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0.64669</cdr:x>
      <cdr:y>0.09731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51"/>
          <a:ext cx="688784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Q-T-Q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0.64669</cdr:x>
      <cdr:y>0.09731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51"/>
          <a:ext cx="688784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Q-T-Q</a:t>
          </a: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0.65957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9"/>
          <a:ext cx="685110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Y-O-Y</a:t>
          </a: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0.9588</cdr:x>
      <cdr:y>0.12076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926" y="36823"/>
          <a:ext cx="7103419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Q-T-Q</a:t>
          </a: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0.95701</cdr:x>
      <cdr:y>0.13042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1761" y="33853"/>
          <a:ext cx="7070012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Y-O-Y</a:t>
          </a: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0.73062</cdr:x>
      <cdr:y>0.17095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8826"/>
          <a:ext cx="5789983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Q-T-Q</a:t>
          </a: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0.75937</cdr:x>
      <cdr:y>0.20223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488"/>
          <a:ext cx="5789983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Y-O-Y</a:t>
          </a: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0.99435</cdr:x>
      <cdr:y>0.18227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2240"/>
          <a:ext cx="6689256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SEKTOR ADMINISTRASI PEMERINTAHAN (G14) Q-T-Q DENGAN KONSUMSI PEMERINTAH</a:t>
          </a: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0.6379</cdr:x>
      <cdr:y>0.0944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22"/>
          <a:ext cx="764946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Q-T-Q</a:t>
          </a: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0.01061</cdr:y>
    </cdr:from>
    <cdr:to>
      <cdr:x>0.63175</cdr:x>
      <cdr:y>0.09438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91"/>
          <a:ext cx="761272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Y-O-Y</a:t>
          </a: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0.00733</cdr:x>
      <cdr:y>0</cdr:y>
    </cdr:from>
    <cdr:to>
      <cdr:x>1</cdr:x>
      <cdr:y>0.21457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805" y="0"/>
          <a:ext cx="8231549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Q-T-Q</a:t>
          </a: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0.01062</cdr:y>
    </cdr:from>
    <cdr:to>
      <cdr:x>0.99645</cdr:x>
      <cdr:y>0.21459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55" y="37685"/>
          <a:ext cx="8330640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Y-O-Y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0.01058</cdr:y>
    </cdr:from>
    <cdr:to>
      <cdr:x>0.95586</cdr:x>
      <cdr:y>0.09713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46"/>
          <a:ext cx="1020542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Q-T-Q</a:t>
          </a: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0.84865</cdr:x>
      <cdr:y>0.13443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58" y="32758"/>
          <a:ext cx="6506589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Q-T-Q</a:t>
          </a:r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0.84307</cdr:x>
      <cdr:y>0.12649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030" y="35001"/>
          <a:ext cx="6473182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Y-O-Y</a:t>
          </a:r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0.6156</cdr:x>
      <cdr:y>0.13742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3344"/>
          <a:ext cx="4706545" cy="65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 SEKTOR KONSTRUKSI (G06) Y-o-Y</a:t>
          </a: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DENGAN INVESTASI BANGUNAN</a:t>
          </a:r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0.92905</cdr:x>
      <cdr:y>0.07725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6727218" cy="351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PERTANIAN, KEHUTANAN, DAN PERIKANAN (G01) </a:t>
          </a:r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0.00932</cdr:y>
    </cdr:from>
    <cdr:to>
      <cdr:x>0.9828</cdr:x>
      <cdr:y>0.09001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119" y="44200"/>
          <a:ext cx="751250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PERTAMBANGAN DAN PENGOLAHAN (G02) </a:t>
          </a: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0.00931</cdr:y>
    </cdr:from>
    <cdr:to>
      <cdr:x>0.68811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09" y="49569"/>
          <a:ext cx="650658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INDUSTRI PENGOLAHAN (G03) </a:t>
          </a: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0.00932</cdr:y>
    </cdr:from>
    <cdr:to>
      <cdr:x>0.79911</cdr:x>
      <cdr:y>0.08766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81"/>
          <a:ext cx="737304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GAS DAN LISTRIK (G04) </a:t>
          </a: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0.56294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69" y="49569"/>
          <a:ext cx="548932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AIR (G05) </a:t>
          </a: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0.5181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69"/>
          <a:ext cx="492865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KONSTRUKSI (G06) </a:t>
          </a: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0.97732</cdr:x>
      <cdr:y>0.09295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8807"/>
          <a:ext cx="6670224" cy="34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PERDAGANGAN BESAR DAN ECERAN (G07) 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0.62422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79"/>
          <a:ext cx="748435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Q-T-Q</a:t>
          </a: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0.89096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69"/>
          <a:ext cx="822635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TRANSPORTASI DAN PERGUDANGAN (G08) </a:t>
          </a: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0.69864</cdr:x>
      <cdr:y>0.16489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7395"/>
          <a:ext cx="6580584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PENYEDIAAN AKOMODASI DAN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MAKAN MINUM (G09) </a:t>
          </a: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0.76863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69"/>
          <a:ext cx="733681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INFORMASI DAN KOMUNIKASI (G10) </a:t>
          </a: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0.03128</cdr:x>
      <cdr:y>0.00366</cdr:y>
    </cdr:from>
    <cdr:to>
      <cdr:x>0.89004</cdr:x>
      <cdr:y>0.16637</cdr:y>
    </cdr:to>
    <cdr:sp macro="" textlink="">
      <cdr:nvSpPr>
        <cdr:cNvPr id="2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522" y="19957"/>
          <a:ext cx="8223944" cy="8882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KEUANGAN (G11) </a:t>
          </a: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0.53385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69"/>
          <a:ext cx="490878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REAL ESTATE (G12) </a:t>
          </a: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0.59743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69" y="49569"/>
          <a:ext cx="582890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PERUSAHAAN (G13) </a:t>
          </a: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0.74939</cdr:x>
      <cdr:y>0.15815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6739"/>
          <a:ext cx="5583452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ADMINISTRASI PEMERINTAHAN, PERTAHANAN,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</a:t>
          </a:r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0.0053</cdr:x>
      <cdr:y>0.00931</cdr:y>
    </cdr:from>
    <cdr:to>
      <cdr:x>0.60114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" y="49569"/>
          <a:ext cx="567039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PENDIDIKAN (G15) </a:t>
          </a:r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1</cdr:x>
      <cdr:y>0.07779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7395"/>
          <a:ext cx="7210372" cy="34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KESEHATAN DAN KEGIATAN SOSIAL (G16) </a:t>
          </a:r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0.00932</cdr:y>
    </cdr:from>
    <cdr:to>
      <cdr:x>0.64263</cdr:x>
      <cdr:y>0.09666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595" y="40836"/>
          <a:ext cx="4707635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LAINNYA (G17) 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0.0106</cdr:y>
    </cdr:from>
    <cdr:to>
      <cdr:x>0.87826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5" y="52779"/>
          <a:ext cx="93158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Q-T-Q</a:t>
          </a:r>
        </a:p>
      </cdr:txBody>
    </cdr:sp>
  </cdr:relSizeAnchor>
</c:userShapes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379183</xdr:colOff>
      <xdr:row>1</xdr:row>
      <xdr:rowOff>121550</xdr:rowOff>
    </xdr:from>
    <xdr:to>
      <xdr:col>102</xdr:col>
      <xdr:colOff>115721</xdr:colOff>
      <xdr:row>28</xdr:row>
      <xdr:rowOff>113083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93BC4-E266-4C11-AD88-6F409F9C6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374026</xdr:colOff>
      <xdr:row>29</xdr:row>
      <xdr:rowOff>94130</xdr:rowOff>
    </xdr:from>
    <xdr:to>
      <xdr:col>102</xdr:col>
      <xdr:colOff>110564</xdr:colOff>
      <xdr:row>56</xdr:row>
      <xdr:rowOff>85662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5DF9C-3501-4BDE-90C1-560CC7319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326687</xdr:colOff>
      <xdr:row>58</xdr:row>
      <xdr:rowOff>80360</xdr:rowOff>
    </xdr:from>
    <xdr:to>
      <xdr:col>102</xdr:col>
      <xdr:colOff>63225</xdr:colOff>
      <xdr:row>85</xdr:row>
      <xdr:rowOff>71893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96E64-B384-4157-8C4D-98F4A6E41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403908</xdr:colOff>
      <xdr:row>85</xdr:row>
      <xdr:rowOff>94130</xdr:rowOff>
    </xdr:from>
    <xdr:to>
      <xdr:col>102</xdr:col>
      <xdr:colOff>140446</xdr:colOff>
      <xdr:row>112</xdr:row>
      <xdr:rowOff>85663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86592B-95CE-4908-A483-B2023E129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403411</xdr:colOff>
      <xdr:row>113</xdr:row>
      <xdr:rowOff>44824</xdr:rowOff>
    </xdr:from>
    <xdr:to>
      <xdr:col>102</xdr:col>
      <xdr:colOff>139949</xdr:colOff>
      <xdr:row>140</xdr:row>
      <xdr:rowOff>36357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2CBC39-DC26-469E-8A05-836A00CBC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144</xdr:col>
      <xdr:colOff>198663</xdr:colOff>
      <xdr:row>1</xdr:row>
      <xdr:rowOff>80211</xdr:rowOff>
    </xdr:from>
    <xdr:to>
      <xdr:col>161</xdr:col>
      <xdr:colOff>536780</xdr:colOff>
      <xdr:row>28</xdr:row>
      <xdr:rowOff>64123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5E6977-520F-4D6F-A8E9-A08BA9C54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122</xdr:col>
      <xdr:colOff>552823</xdr:colOff>
      <xdr:row>1</xdr:row>
      <xdr:rowOff>120553</xdr:rowOff>
    </xdr:from>
    <xdr:to>
      <xdr:col>143</xdr:col>
      <xdr:colOff>14128</xdr:colOff>
      <xdr:row>28</xdr:row>
      <xdr:rowOff>112085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460B5E-E816-4994-9672-749950370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103</xdr:col>
      <xdr:colOff>406266</xdr:colOff>
      <xdr:row>1</xdr:row>
      <xdr:rowOff>154917</xdr:rowOff>
    </xdr:from>
    <xdr:to>
      <xdr:col>121</xdr:col>
      <xdr:colOff>263906</xdr:colOff>
      <xdr:row>28</xdr:row>
      <xdr:rowOff>146449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04F9E-28E1-41D4-BBF4-FF29791F2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122</xdr:col>
      <xdr:colOff>552329</xdr:colOff>
      <xdr:row>29</xdr:row>
      <xdr:rowOff>120553</xdr:rowOff>
    </xdr:from>
    <xdr:to>
      <xdr:col>143</xdr:col>
      <xdr:colOff>13634</xdr:colOff>
      <xdr:row>56</xdr:row>
      <xdr:rowOff>112085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E8110D-F7A6-4809-A5D5-B940FBF6F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405772</xdr:colOff>
      <xdr:row>29</xdr:row>
      <xdr:rowOff>154917</xdr:rowOff>
    </xdr:from>
    <xdr:to>
      <xdr:col>121</xdr:col>
      <xdr:colOff>263412</xdr:colOff>
      <xdr:row>56</xdr:row>
      <xdr:rowOff>146449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5A7B12-B953-4348-91FC-26CF4FE55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144</xdr:col>
      <xdr:colOff>270509</xdr:colOff>
      <xdr:row>58</xdr:row>
      <xdr:rowOff>108413</xdr:rowOff>
    </xdr:from>
    <xdr:to>
      <xdr:col>161</xdr:col>
      <xdr:colOff>527383</xdr:colOff>
      <xdr:row>85</xdr:row>
      <xdr:rowOff>99944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078D10D-1961-4E6F-9AA1-32F8ED53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144</xdr:col>
      <xdr:colOff>226181</xdr:colOff>
      <xdr:row>30</xdr:row>
      <xdr:rowOff>684</xdr:rowOff>
    </xdr:from>
    <xdr:to>
      <xdr:col>161</xdr:col>
      <xdr:colOff>483055</xdr:colOff>
      <xdr:row>56</xdr:row>
      <xdr:rowOff>179132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B91983B-47E2-4F69-B7C6-EB54E8438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537387</xdr:colOff>
      <xdr:row>58</xdr:row>
      <xdr:rowOff>30906</xdr:rowOff>
    </xdr:from>
    <xdr:to>
      <xdr:col>142</xdr:col>
      <xdr:colOff>600271</xdr:colOff>
      <xdr:row>85</xdr:row>
      <xdr:rowOff>22437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3A0D18D-9729-4934-8EF6-7BC49C017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103</xdr:col>
      <xdr:colOff>390830</xdr:colOff>
      <xdr:row>58</xdr:row>
      <xdr:rowOff>65270</xdr:rowOff>
    </xdr:from>
    <xdr:to>
      <xdr:col>121</xdr:col>
      <xdr:colOff>248470</xdr:colOff>
      <xdr:row>85</xdr:row>
      <xdr:rowOff>56801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145E47-A7C8-4CC3-85C0-BDD4E9307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122</xdr:col>
      <xdr:colOff>507505</xdr:colOff>
      <xdr:row>87</xdr:row>
      <xdr:rowOff>1023</xdr:rowOff>
    </xdr:from>
    <xdr:to>
      <xdr:col>142</xdr:col>
      <xdr:colOff>570389</xdr:colOff>
      <xdr:row>113</xdr:row>
      <xdr:rowOff>171849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F43B44-4389-4FD0-BE1F-A82A84659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103</xdr:col>
      <xdr:colOff>360948</xdr:colOff>
      <xdr:row>87</xdr:row>
      <xdr:rowOff>35387</xdr:rowOff>
    </xdr:from>
    <xdr:to>
      <xdr:col>121</xdr:col>
      <xdr:colOff>218588</xdr:colOff>
      <xdr:row>117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3A5114-82C9-4173-8D1C-FD50A2801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144</xdr:col>
      <xdr:colOff>256064</xdr:colOff>
      <xdr:row>87</xdr:row>
      <xdr:rowOff>83012</xdr:rowOff>
    </xdr:from>
    <xdr:to>
      <xdr:col>161</xdr:col>
      <xdr:colOff>522276</xdr:colOff>
      <xdr:row>114</xdr:row>
      <xdr:rowOff>59304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E2BB681-502F-4BC0-ABE6-16E9E8838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146</xdr:row>
      <xdr:rowOff>0</xdr:rowOff>
    </xdr:from>
    <xdr:to>
      <xdr:col>38</xdr:col>
      <xdr:colOff>711898</xdr:colOff>
      <xdr:row>172</xdr:row>
      <xdr:rowOff>174413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E002A5E-9E11-4FFB-AA5D-846C03CA1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15438</xdr:colOff>
      <xdr:row>174</xdr:row>
      <xdr:rowOff>34365</xdr:rowOff>
    </xdr:from>
    <xdr:to>
      <xdr:col>38</xdr:col>
      <xdr:colOff>727336</xdr:colOff>
      <xdr:row>201</xdr:row>
      <xdr:rowOff>25897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805D45-2900-4A83-919B-A8564E392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29882</xdr:colOff>
      <xdr:row>202</xdr:row>
      <xdr:rowOff>0</xdr:rowOff>
    </xdr:from>
    <xdr:to>
      <xdr:col>38</xdr:col>
      <xdr:colOff>741780</xdr:colOff>
      <xdr:row>228</xdr:row>
      <xdr:rowOff>174413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3DA4322-9385-441C-BAE9-F549675E3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45320</xdr:colOff>
      <xdr:row>230</xdr:row>
      <xdr:rowOff>34365</xdr:rowOff>
    </xdr:from>
    <xdr:to>
      <xdr:col>38</xdr:col>
      <xdr:colOff>757218</xdr:colOff>
      <xdr:row>257</xdr:row>
      <xdr:rowOff>25898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260731A-F340-45E7-8B9D-79BF1E08E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44823</xdr:colOff>
      <xdr:row>257</xdr:row>
      <xdr:rowOff>167939</xdr:rowOff>
    </xdr:from>
    <xdr:to>
      <xdr:col>38</xdr:col>
      <xdr:colOff>756721</xdr:colOff>
      <xdr:row>284</xdr:row>
      <xdr:rowOff>159472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D9737FC-B3EE-415A-8E5E-77725C993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98</xdr:col>
      <xdr:colOff>22955</xdr:colOff>
      <xdr:row>146</xdr:row>
      <xdr:rowOff>20446</xdr:rowOff>
    </xdr:from>
    <xdr:to>
      <xdr:col>115</xdr:col>
      <xdr:colOff>361072</xdr:colOff>
      <xdr:row>173</xdr:row>
      <xdr:rowOff>4358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23B6789-2DDA-4B54-8F2B-FCB530DD6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53</xdr:col>
      <xdr:colOff>178995</xdr:colOff>
      <xdr:row>146</xdr:row>
      <xdr:rowOff>60788</xdr:rowOff>
    </xdr:from>
    <xdr:to>
      <xdr:col>96</xdr:col>
      <xdr:colOff>448020</xdr:colOff>
      <xdr:row>173</xdr:row>
      <xdr:rowOff>52320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0543A8A-6EFA-4A6E-84BE-50A4ACDB0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78158</xdr:colOff>
      <xdr:row>146</xdr:row>
      <xdr:rowOff>95152</xdr:rowOff>
    </xdr:from>
    <xdr:to>
      <xdr:col>52</xdr:col>
      <xdr:colOff>164398</xdr:colOff>
      <xdr:row>173</xdr:row>
      <xdr:rowOff>86684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570F23C-52E4-45DA-85E4-DFEEAF8F5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53</xdr:col>
      <xdr:colOff>178501</xdr:colOff>
      <xdr:row>174</xdr:row>
      <xdr:rowOff>60788</xdr:rowOff>
    </xdr:from>
    <xdr:to>
      <xdr:col>96</xdr:col>
      <xdr:colOff>447526</xdr:colOff>
      <xdr:row>201</xdr:row>
      <xdr:rowOff>52320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981609C-753B-453D-B385-FC09FBD14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40</xdr:col>
      <xdr:colOff>77664</xdr:colOff>
      <xdr:row>174</xdr:row>
      <xdr:rowOff>95152</xdr:rowOff>
    </xdr:from>
    <xdr:to>
      <xdr:col>52</xdr:col>
      <xdr:colOff>163904</xdr:colOff>
      <xdr:row>201</xdr:row>
      <xdr:rowOff>86684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FF75391F-709C-461C-A53F-E7D59B252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98</xdr:col>
      <xdr:colOff>94801</xdr:colOff>
      <xdr:row>203</xdr:row>
      <xdr:rowOff>48648</xdr:rowOff>
    </xdr:from>
    <xdr:to>
      <xdr:col>115</xdr:col>
      <xdr:colOff>351675</xdr:colOff>
      <xdr:row>230</xdr:row>
      <xdr:rowOff>40179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6887164-B99B-4B8A-A893-C65DE0C2B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98</xdr:col>
      <xdr:colOff>50473</xdr:colOff>
      <xdr:row>174</xdr:row>
      <xdr:rowOff>123799</xdr:rowOff>
    </xdr:from>
    <xdr:to>
      <xdr:col>115</xdr:col>
      <xdr:colOff>307347</xdr:colOff>
      <xdr:row>201</xdr:row>
      <xdr:rowOff>119367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6BD96AA-E3D1-4014-8283-E4AB45AD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53</xdr:col>
      <xdr:colOff>163559</xdr:colOff>
      <xdr:row>202</xdr:row>
      <xdr:rowOff>154021</xdr:rowOff>
    </xdr:from>
    <xdr:to>
      <xdr:col>96</xdr:col>
      <xdr:colOff>424563</xdr:colOff>
      <xdr:row>229</xdr:row>
      <xdr:rowOff>145552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CEC02C0-9D6F-4E62-B68B-C039CA390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40</xdr:col>
      <xdr:colOff>62722</xdr:colOff>
      <xdr:row>203</xdr:row>
      <xdr:rowOff>5505</xdr:rowOff>
    </xdr:from>
    <xdr:to>
      <xdr:col>52</xdr:col>
      <xdr:colOff>148962</xdr:colOff>
      <xdr:row>229</xdr:row>
      <xdr:rowOff>179916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5384682-50BF-4132-9262-17901C06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53</xdr:col>
      <xdr:colOff>133677</xdr:colOff>
      <xdr:row>231</xdr:row>
      <xdr:rowOff>124137</xdr:rowOff>
    </xdr:from>
    <xdr:to>
      <xdr:col>96</xdr:col>
      <xdr:colOff>394681</xdr:colOff>
      <xdr:row>262</xdr:row>
      <xdr:rowOff>46181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E35E53F-EEC7-417E-88AA-7A282FF08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40</xdr:col>
      <xdr:colOff>32840</xdr:colOff>
      <xdr:row>231</xdr:row>
      <xdr:rowOff>158501</xdr:rowOff>
    </xdr:from>
    <xdr:to>
      <xdr:col>52</xdr:col>
      <xdr:colOff>119080</xdr:colOff>
      <xdr:row>262</xdr:row>
      <xdr:rowOff>92363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C68404F-4119-4D75-BA0D-438A9F52A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98</xdr:col>
      <xdr:colOff>80356</xdr:colOff>
      <xdr:row>232</xdr:row>
      <xdr:rowOff>23246</xdr:rowOff>
    </xdr:from>
    <xdr:to>
      <xdr:col>115</xdr:col>
      <xdr:colOff>346568</xdr:colOff>
      <xdr:row>261</xdr:row>
      <xdr:rowOff>165651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F59387E-CD7C-41BC-BFAF-ECF25C453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</cdr:x>
      <cdr:y>0.01988</cdr:y>
    </cdr:from>
    <cdr:to>
      <cdr:x>0.94075</cdr:x>
      <cdr:y>0.10685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98962"/>
          <a:ext cx="11004498" cy="433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Q-T-Q</a:t>
          </a: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0.01116</cdr:x>
      <cdr:y>0</cdr:y>
    </cdr:from>
    <cdr:to>
      <cdr:x>0.64961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816" y="0"/>
          <a:ext cx="76552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Q-T-Q</a:t>
          </a: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</cdr:x>
      <cdr:y>0.00236</cdr:y>
    </cdr:from>
    <cdr:to>
      <cdr:x>1</cdr:x>
      <cdr:y>0.08606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769"/>
          <a:ext cx="119903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Q-T-Q</a:t>
          </a: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0.67177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83" y="52779"/>
          <a:ext cx="780797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Q-T-Q</a:t>
          </a: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0.60072</cdr:x>
      <cdr:y>0.09402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38" y="52958"/>
          <a:ext cx="715138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Q-T-Q</a:t>
          </a: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0.86976</cdr:x>
      <cdr:y>0.09747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55" y="50966"/>
          <a:ext cx="935211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Q-T-Q</a:t>
          </a: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0.68235</cdr:x>
      <cdr:y>0.08342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485636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INDUSTRI PENGOLAHAN (G03) Q-T-Q</a:t>
          </a: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0.02297</cdr:y>
    </cdr:from>
    <cdr:to>
      <cdr:x>0.93712</cdr:x>
      <cdr:y>0.10639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90" y="114742"/>
          <a:ext cx="10236889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Q-T-Q</a:t>
          </a: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0.80469</cdr:x>
      <cdr:y>0.17537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951"/>
          <a:ext cx="9977411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</a:t>
          </a: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PERDAGANGAN BESAR DAN ECERAN, REPARASI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DAN PERAWATAN MOBIL DAN SEPEDA MOTOR</a:t>
          </a: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 (G07) Q-T-Q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0.6379</cdr:x>
      <cdr:y>0.0944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22"/>
          <a:ext cx="764946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Q-T-Q</a:t>
          </a: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0.0197</cdr:x>
      <cdr:y>0</cdr:y>
    </cdr:from>
    <cdr:to>
      <cdr:x>0.66745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6246" y="0"/>
          <a:ext cx="7111467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Q-T-Q</a:t>
          </a: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0.64669</cdr:x>
      <cdr:y>0.09731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51"/>
          <a:ext cx="688784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Q-T-Q</a:t>
          </a: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0.01058</cdr:y>
    </cdr:from>
    <cdr:to>
      <cdr:x>0.95586</cdr:x>
      <cdr:y>0.09713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46"/>
          <a:ext cx="1020542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Q-T-Q</a:t>
          </a:r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0.62422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79"/>
          <a:ext cx="748435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Q-T-Q</a:t>
          </a:r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0.0106</cdr:y>
    </cdr:from>
    <cdr:to>
      <cdr:x>0.87826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5" y="52779"/>
          <a:ext cx="93158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Q-T-Q</a:t>
          </a:r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0.6379</cdr:x>
      <cdr:y>0.0944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22"/>
          <a:ext cx="764946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Q-T-Q</a:t>
          </a:r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0.94</cdr:x>
      <cdr:y>0.15443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8368"/>
          <a:ext cx="10024283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Q-T-Q</a:t>
          </a:r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0.01063</cdr:y>
    </cdr:from>
    <cdr:to>
      <cdr:x>0.9379</cdr:x>
      <cdr:y>0.09761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36" y="50934"/>
          <a:ext cx="1002139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Q-T-Q</a:t>
          </a:r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0.01059</cdr:y>
    </cdr:from>
    <cdr:to>
      <cdr:x>0.94829</cdr:x>
      <cdr:y>0.09433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10"/>
          <a:ext cx="1111329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Y-O-Y</a:t>
          </a:r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0.63556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43165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Y-O-Y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0.94</cdr:x>
      <cdr:y>0.15443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8368"/>
          <a:ext cx="10024283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Q-T-Q</a:t>
          </a: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0.01059</cdr:y>
    </cdr:from>
    <cdr:to>
      <cdr:x>0.99785</cdr:x>
      <cdr:y>0.09433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10"/>
          <a:ext cx="1169672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Y-O-Y</a:t>
          </a: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0.6644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77123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Y-O-Y</a:t>
          </a: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0.60681</cdr:x>
      <cdr:y>0.09289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38" y="53684"/>
          <a:ext cx="711464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Y-O-Y</a:t>
          </a: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0.8882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85" y="52798"/>
          <a:ext cx="931537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Y-O-Y</a:t>
          </a: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0.70023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50" y="52779"/>
          <a:ext cx="84489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PERTUMBUHAN SEKTOR INDUSTRI PENGOLAHAN (G03) Y-O-Y</a:t>
          </a: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0.9491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79"/>
          <a:ext cx="1020010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Y-O-Y</a:t>
          </a: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0.83071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2779"/>
          <a:ext cx="1008295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PERDAGANGAN BESAR DAN ECERAN (G07) Y-O-Y</a:t>
          </a: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0.64086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79"/>
          <a:ext cx="68709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Y-O-Y</a:t>
          </a: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0.65957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9"/>
          <a:ext cx="685110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Y-O-Y</a:t>
          </a: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0.01059</cdr:y>
    </cdr:from>
    <cdr:to>
      <cdr:x>0.97665</cdr:x>
      <cdr:y>0.09423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2"/>
          <a:ext cx="1016868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Y-O-Y</a:t>
          </a:r>
        </a:p>
      </cdr:txBody>
    </cdr:sp>
  </cdr:relSizeAnchor>
  <cdr:relSizeAnchor xmlns:cdr="http://schemas.openxmlformats.org/drawingml/2006/chartDrawing">
    <cdr:from>
      <cdr:x>0.05358</cdr:x>
      <cdr:y>0.91088</cdr:y>
    </cdr:from>
    <cdr:to>
      <cdr:x>0.30136</cdr:x>
      <cdr:y>0.95639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022" y="4493658"/>
          <a:ext cx="2631426" cy="224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Myriad Pro Condensed  - Size 11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0.01063</cdr:y>
    </cdr:from>
    <cdr:to>
      <cdr:x>0.9379</cdr:x>
      <cdr:y>0.09761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36" y="50934"/>
          <a:ext cx="1002139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Q-T-Q</a:t>
          </a: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0.61814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79"/>
          <a:ext cx="74476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Y-O-Y</a:t>
          </a: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0.01059</cdr:y>
    </cdr:from>
    <cdr:to>
      <cdr:x>0.86383</cdr:x>
      <cdr:y>0.09433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10"/>
          <a:ext cx="927914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Y-O-Y</a:t>
          </a: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0.01061</cdr:y>
    </cdr:from>
    <cdr:to>
      <cdr:x>0.63175</cdr:x>
      <cdr:y>0.09438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91"/>
          <a:ext cx="761272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Y-O-Y</a:t>
          </a:r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0.92814</cdr:x>
      <cdr:y>0.16967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2779"/>
          <a:ext cx="10024283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Y-O-Y</a:t>
          </a:r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0.01062</cdr:y>
    </cdr:from>
    <cdr:to>
      <cdr:x>0.96446</cdr:x>
      <cdr:y>0.08885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32" y="56578"/>
          <a:ext cx="998465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Y-O-Y</a:t>
          </a:r>
        </a:p>
      </cdr:txBody>
    </cdr:sp>
  </cdr:relSizeAnchor>
</c:userShapes>
</file>

<file path=xl/drawings/drawing18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47624</xdr:rowOff>
    </xdr:from>
    <xdr:to>
      <xdr:col>15</xdr:col>
      <xdr:colOff>127000</xdr:colOff>
      <xdr:row>18</xdr:row>
      <xdr:rowOff>43906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2956A-6ECC-46DE-B9B7-0C7FA55D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146957</xdr:colOff>
      <xdr:row>2</xdr:row>
      <xdr:rowOff>0</xdr:rowOff>
    </xdr:from>
    <xdr:to>
      <xdr:col>24</xdr:col>
      <xdr:colOff>261257</xdr:colOff>
      <xdr:row>17</xdr:row>
      <xdr:rowOff>179162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230BC0-A3A3-4CBC-951B-E2CB7C530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75111</xdr:rowOff>
    </xdr:from>
    <xdr:to>
      <xdr:col>15</xdr:col>
      <xdr:colOff>114300</xdr:colOff>
      <xdr:row>35</xdr:row>
      <xdr:rowOff>71393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0CFD63-E19E-4B32-B385-C4C49018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146957</xdr:colOff>
      <xdr:row>19</xdr:row>
      <xdr:rowOff>75111</xdr:rowOff>
    </xdr:from>
    <xdr:to>
      <xdr:col>24</xdr:col>
      <xdr:colOff>261257</xdr:colOff>
      <xdr:row>35</xdr:row>
      <xdr:rowOff>71393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B66E4A-FCEA-44D8-AE24-CC4F29A08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35</xdr:row>
      <xdr:rowOff>156210</xdr:rowOff>
    </xdr:from>
    <xdr:to>
      <xdr:col>15</xdr:col>
      <xdr:colOff>114300</xdr:colOff>
      <xdr:row>51</xdr:row>
      <xdr:rowOff>152492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C7F72-9B63-4ECC-A910-6E15E69DC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146957</xdr:colOff>
      <xdr:row>35</xdr:row>
      <xdr:rowOff>156210</xdr:rowOff>
    </xdr:from>
    <xdr:to>
      <xdr:col>24</xdr:col>
      <xdr:colOff>261257</xdr:colOff>
      <xdr:row>51</xdr:row>
      <xdr:rowOff>152492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531275-1F3C-42B2-AA23-B8C85D54F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52</xdr:row>
      <xdr:rowOff>54428</xdr:rowOff>
    </xdr:from>
    <xdr:to>
      <xdr:col>15</xdr:col>
      <xdr:colOff>114300</xdr:colOff>
      <xdr:row>68</xdr:row>
      <xdr:rowOff>50710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70529F-8251-4A81-9612-D74988C7D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146957</xdr:colOff>
      <xdr:row>52</xdr:row>
      <xdr:rowOff>54428</xdr:rowOff>
    </xdr:from>
    <xdr:to>
      <xdr:col>24</xdr:col>
      <xdr:colOff>261257</xdr:colOff>
      <xdr:row>68</xdr:row>
      <xdr:rowOff>50710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2BEF7B-8522-4C84-A5BD-1CA4B5A38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102326</xdr:rowOff>
    </xdr:from>
    <xdr:to>
      <xdr:col>15</xdr:col>
      <xdr:colOff>114300</xdr:colOff>
      <xdr:row>85</xdr:row>
      <xdr:rowOff>95886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03CB3F-88B5-4D1B-8FAF-316DD448E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146957</xdr:colOff>
      <xdr:row>69</xdr:row>
      <xdr:rowOff>102326</xdr:rowOff>
    </xdr:from>
    <xdr:to>
      <xdr:col>24</xdr:col>
      <xdr:colOff>261257</xdr:colOff>
      <xdr:row>85</xdr:row>
      <xdr:rowOff>95886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161C7A0-F0DB-43AB-8B48-D1B6B4860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86</xdr:row>
      <xdr:rowOff>136616</xdr:rowOff>
    </xdr:from>
    <xdr:to>
      <xdr:col>15</xdr:col>
      <xdr:colOff>114300</xdr:colOff>
      <xdr:row>102</xdr:row>
      <xdr:rowOff>132897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74C8DA-E083-40A4-9E2C-EC55E0C4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146957</xdr:colOff>
      <xdr:row>86</xdr:row>
      <xdr:rowOff>136616</xdr:rowOff>
    </xdr:from>
    <xdr:to>
      <xdr:col>24</xdr:col>
      <xdr:colOff>261257</xdr:colOff>
      <xdr:row>102</xdr:row>
      <xdr:rowOff>132897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08EF6D-D34A-481C-82CA-EDB399BF8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104</xdr:row>
      <xdr:rowOff>28847</xdr:rowOff>
    </xdr:from>
    <xdr:to>
      <xdr:col>15</xdr:col>
      <xdr:colOff>114300</xdr:colOff>
      <xdr:row>120</xdr:row>
      <xdr:rowOff>25129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F423A3-F737-42E4-81B7-8AD7EC3D3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146957</xdr:colOff>
      <xdr:row>104</xdr:row>
      <xdr:rowOff>28847</xdr:rowOff>
    </xdr:from>
    <xdr:to>
      <xdr:col>24</xdr:col>
      <xdr:colOff>261257</xdr:colOff>
      <xdr:row>120</xdr:row>
      <xdr:rowOff>25129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8211BD0-98DC-4462-8144-3AFA2359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121</xdr:row>
      <xdr:rowOff>103958</xdr:rowOff>
    </xdr:from>
    <xdr:to>
      <xdr:col>15</xdr:col>
      <xdr:colOff>114300</xdr:colOff>
      <xdr:row>137</xdr:row>
      <xdr:rowOff>100240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678FD29-C83D-4CBC-AE42-C5EDFFC54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146957</xdr:colOff>
      <xdr:row>121</xdr:row>
      <xdr:rowOff>103958</xdr:rowOff>
    </xdr:from>
    <xdr:to>
      <xdr:col>24</xdr:col>
      <xdr:colOff>261257</xdr:colOff>
      <xdr:row>137</xdr:row>
      <xdr:rowOff>100240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E4099B-92F5-4D0D-9F32-B855B638E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138</xdr:row>
      <xdr:rowOff>179070</xdr:rowOff>
    </xdr:from>
    <xdr:to>
      <xdr:col>15</xdr:col>
      <xdr:colOff>114300</xdr:colOff>
      <xdr:row>154</xdr:row>
      <xdr:rowOff>175352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0C0B65-0482-4330-A0B0-2CBD69451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146957</xdr:colOff>
      <xdr:row>138</xdr:row>
      <xdr:rowOff>179070</xdr:rowOff>
    </xdr:from>
    <xdr:to>
      <xdr:col>24</xdr:col>
      <xdr:colOff>261257</xdr:colOff>
      <xdr:row>154</xdr:row>
      <xdr:rowOff>175352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ED6F2D-D2E3-49DC-B159-3ECC9F74B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31</xdr:col>
      <xdr:colOff>347869</xdr:colOff>
      <xdr:row>82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2203A-7FCA-4913-9451-FC7437E2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725714</xdr:colOff>
      <xdr:row>54</xdr:row>
      <xdr:rowOff>36285</xdr:rowOff>
    </xdr:from>
    <xdr:to>
      <xdr:col>42</xdr:col>
      <xdr:colOff>710726</xdr:colOff>
      <xdr:row>82</xdr:row>
      <xdr:rowOff>152242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37DA03-E4CD-48C7-91C0-EE45C7FAA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</xdr:colOff>
      <xdr:row>54</xdr:row>
      <xdr:rowOff>72571</xdr:rowOff>
    </xdr:from>
    <xdr:to>
      <xdr:col>57</xdr:col>
      <xdr:colOff>347869</xdr:colOff>
      <xdr:row>83</xdr:row>
      <xdr:rowOff>7100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8C7F1-0C07-4DDF-843A-94CC76A5D6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544285</xdr:colOff>
      <xdr:row>54</xdr:row>
      <xdr:rowOff>36286</xdr:rowOff>
    </xdr:from>
    <xdr:to>
      <xdr:col>73</xdr:col>
      <xdr:colOff>21297</xdr:colOff>
      <xdr:row>82</xdr:row>
      <xdr:rowOff>152243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B9094A-EFA7-4CF0-BE6D-B4418BD5D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108857</xdr:rowOff>
    </xdr:from>
    <xdr:to>
      <xdr:col>31</xdr:col>
      <xdr:colOff>347869</xdr:colOff>
      <xdr:row>113</xdr:row>
      <xdr:rowOff>43385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5E655B-BEF9-43D2-87C2-4B47E0478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689429</xdr:colOff>
      <xdr:row>84</xdr:row>
      <xdr:rowOff>145143</xdr:rowOff>
    </xdr:from>
    <xdr:to>
      <xdr:col>42</xdr:col>
      <xdr:colOff>674441</xdr:colOff>
      <xdr:row>113</xdr:row>
      <xdr:rowOff>79671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BD79A2-C858-468B-8AC2-63083AE45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979715</xdr:colOff>
      <xdr:row>84</xdr:row>
      <xdr:rowOff>145143</xdr:rowOff>
    </xdr:from>
    <xdr:to>
      <xdr:col>57</xdr:col>
      <xdr:colOff>311583</xdr:colOff>
      <xdr:row>113</xdr:row>
      <xdr:rowOff>79671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8202B0-4332-493A-B103-D10FBF5A0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544285</xdr:colOff>
      <xdr:row>84</xdr:row>
      <xdr:rowOff>145143</xdr:rowOff>
    </xdr:from>
    <xdr:to>
      <xdr:col>73</xdr:col>
      <xdr:colOff>21297</xdr:colOff>
      <xdr:row>113</xdr:row>
      <xdr:rowOff>79671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1ED6DF-15A8-4BA4-9067-037FDF1AD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115</xdr:row>
      <xdr:rowOff>108857</xdr:rowOff>
    </xdr:from>
    <xdr:to>
      <xdr:col>31</xdr:col>
      <xdr:colOff>347869</xdr:colOff>
      <xdr:row>144</xdr:row>
      <xdr:rowOff>43386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FDCA9E-1989-496F-A6A6-BD81AD250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689429</xdr:colOff>
      <xdr:row>115</xdr:row>
      <xdr:rowOff>145143</xdr:rowOff>
    </xdr:from>
    <xdr:to>
      <xdr:col>42</xdr:col>
      <xdr:colOff>674441</xdr:colOff>
      <xdr:row>144</xdr:row>
      <xdr:rowOff>79672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31ECE1-B5D8-499B-AD74-2573EF8C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943428</xdr:colOff>
      <xdr:row>115</xdr:row>
      <xdr:rowOff>145143</xdr:rowOff>
    </xdr:from>
    <xdr:to>
      <xdr:col>57</xdr:col>
      <xdr:colOff>275296</xdr:colOff>
      <xdr:row>144</xdr:row>
      <xdr:rowOff>79672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5B8953-196D-4FBD-868D-088742533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544285</xdr:colOff>
      <xdr:row>115</xdr:row>
      <xdr:rowOff>145143</xdr:rowOff>
    </xdr:from>
    <xdr:to>
      <xdr:col>73</xdr:col>
      <xdr:colOff>21297</xdr:colOff>
      <xdr:row>144</xdr:row>
      <xdr:rowOff>79672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248817-DA64-452F-AB5C-CC345674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146</xdr:row>
      <xdr:rowOff>72571</xdr:rowOff>
    </xdr:from>
    <xdr:to>
      <xdr:col>31</xdr:col>
      <xdr:colOff>347869</xdr:colOff>
      <xdr:row>175</xdr:row>
      <xdr:rowOff>7099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31F707-B214-49C3-BF97-A51FE4AC7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653143</xdr:colOff>
      <xdr:row>146</xdr:row>
      <xdr:rowOff>72572</xdr:rowOff>
    </xdr:from>
    <xdr:to>
      <xdr:col>42</xdr:col>
      <xdr:colOff>638155</xdr:colOff>
      <xdr:row>175</xdr:row>
      <xdr:rowOff>7100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8208D8-F70B-42C4-9682-D9643F63D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943428</xdr:colOff>
      <xdr:row>146</xdr:row>
      <xdr:rowOff>108857</xdr:rowOff>
    </xdr:from>
    <xdr:to>
      <xdr:col>57</xdr:col>
      <xdr:colOff>275296</xdr:colOff>
      <xdr:row>175</xdr:row>
      <xdr:rowOff>43385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FB86CC8-9E93-4DDF-AEA2-1872BA9F8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57</xdr:col>
      <xdr:colOff>580571</xdr:colOff>
      <xdr:row>146</xdr:row>
      <xdr:rowOff>72572</xdr:rowOff>
    </xdr:from>
    <xdr:to>
      <xdr:col>73</xdr:col>
      <xdr:colOff>57583</xdr:colOff>
      <xdr:row>175</xdr:row>
      <xdr:rowOff>7100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DFC0B3D-C38A-42E2-B751-2113F7B1A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31</xdr:col>
      <xdr:colOff>347869</xdr:colOff>
      <xdr:row>205</xdr:row>
      <xdr:rowOff>115957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1FCCFB0-E415-46C6-809F-713317C14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0.01295</cdr:x>
      <cdr:y>0</cdr:y>
    </cdr:from>
    <cdr:to>
      <cdr:x>0.94449</cdr:x>
      <cdr:y>0.07834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493" y="0"/>
          <a:ext cx="917097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PERTANIAN, KEHUTANAN, DAN PERIKANAN (G01) </a:t>
          </a:r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0.00932</cdr:y>
    </cdr:from>
    <cdr:to>
      <cdr:x>0.86444</cdr:x>
      <cdr:y>0.08766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81"/>
          <a:ext cx="825777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PERTAMBANGAN DAN PENGOLAHAN (G02) </a:t>
          </a:r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0.00931</cdr:y>
    </cdr:from>
    <cdr:to>
      <cdr:x>0.68811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09" y="49569"/>
          <a:ext cx="650658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INDUSTRI PENGOLAHAN (G03) 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0.02296</cdr:y>
    </cdr:from>
    <cdr:to>
      <cdr:x>0.99704</cdr:x>
      <cdr:y>0.18363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3161"/>
          <a:ext cx="8778240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PERIKANAN (G01) Y-O-Y</a:t>
          </a: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0.00932</cdr:y>
    </cdr:from>
    <cdr:to>
      <cdr:x>0.79911</cdr:x>
      <cdr:y>0.08766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81"/>
          <a:ext cx="737304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GAS DAN LISTRIK (G04) </a:t>
          </a: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0.56294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69" y="49569"/>
          <a:ext cx="548932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AIR (G05) </a:t>
          </a: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0.5181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69"/>
          <a:ext cx="492865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KONSTRUKSI (G06) </a:t>
          </a: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0.85541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569"/>
          <a:ext cx="814062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PERDAGANGAN BESAR DAN ECERAN (G07) </a:t>
          </a:r>
        </a:p>
      </cdr:txBody>
    </cdr:sp>
  </cdr:relSizeAnchor>
</c:userShapes>
</file>

<file path=xl/drawings/drawing194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0.89096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69"/>
          <a:ext cx="822635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TRANSPORTASI DAN PERGUDANGAN (G08) </a:t>
          </a:r>
        </a:p>
      </cdr:txBody>
    </cdr:sp>
  </cdr:relSizeAnchor>
</c:userShapes>
</file>

<file path=xl/drawings/drawing195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0.9908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569"/>
          <a:ext cx="975440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PENYEDIAAN AKOMODASI DAN MAKAN MINUM (G09) </a:t>
          </a:r>
        </a:p>
      </cdr:txBody>
    </cdr:sp>
  </cdr:relSizeAnchor>
</c:userShapes>
</file>

<file path=xl/drawings/drawing196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0.76863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69"/>
          <a:ext cx="733681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INFORMASI DAN KOMUNIKASI (G10) </a:t>
          </a:r>
        </a:p>
      </cdr:txBody>
    </cdr:sp>
  </cdr:relSizeAnchor>
</c:userShapes>
</file>

<file path=xl/drawings/drawing197.xml><?xml version="1.0" encoding="utf-8"?>
<c:userShapes xmlns:c="http://schemas.openxmlformats.org/drawingml/2006/chart">
  <cdr:relSizeAnchor xmlns:cdr="http://schemas.openxmlformats.org/drawingml/2006/chartDrawing">
    <cdr:from>
      <cdr:x>0.03128</cdr:x>
      <cdr:y>0.00366</cdr:y>
    </cdr:from>
    <cdr:to>
      <cdr:x>0.89004</cdr:x>
      <cdr:y>0.16637</cdr:y>
    </cdr:to>
    <cdr:sp macro="" textlink="">
      <cdr:nvSpPr>
        <cdr:cNvPr id="2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522" y="19957"/>
          <a:ext cx="8223944" cy="8882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KEUANGAN (G11) </a:t>
          </a:r>
        </a:p>
      </cdr:txBody>
    </cdr:sp>
  </cdr:relSizeAnchor>
</c:userShapes>
</file>

<file path=xl/drawings/drawing198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0.53385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69"/>
          <a:ext cx="490878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REAL ESTATE (G12) </a:t>
          </a:r>
        </a:p>
      </cdr:txBody>
    </cdr:sp>
  </cdr:relSizeAnchor>
</c:userShapes>
</file>

<file path=xl/drawings/drawing199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0.59743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69" y="49569"/>
          <a:ext cx="582890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PERUSAHAAN (G13)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0.01988</cdr:y>
    </cdr:from>
    <cdr:to>
      <cdr:x>0.94075</cdr:x>
      <cdr:y>0.10685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98962"/>
          <a:ext cx="11004498" cy="4330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Q-T-Q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0.63556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43165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Y-O-Y</a:t>
          </a:r>
        </a:p>
      </cdr:txBody>
    </cdr:sp>
  </cdr:relSizeAnchor>
</c:userShapes>
</file>

<file path=xl/drawings/drawing200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0.7965</cdr:x>
      <cdr:y>0.15806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569"/>
          <a:ext cx="7656135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ADMINISTRASI PEMERINTAHAN, PERTAHANAN,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</a:t>
          </a:r>
        </a:p>
      </cdr:txBody>
    </cdr:sp>
  </cdr:relSizeAnchor>
</c:userShapes>
</file>

<file path=xl/drawings/drawing201.xml><?xml version="1.0" encoding="utf-8"?>
<c:userShapes xmlns:c="http://schemas.openxmlformats.org/drawingml/2006/chart">
  <cdr:relSizeAnchor xmlns:cdr="http://schemas.openxmlformats.org/drawingml/2006/chartDrawing">
    <cdr:from>
      <cdr:x>0.0053</cdr:x>
      <cdr:y>0.00931</cdr:y>
    </cdr:from>
    <cdr:to>
      <cdr:x>0.60114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" y="49569"/>
          <a:ext cx="567039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PENDIDIKAN (G15) </a:t>
          </a:r>
        </a:p>
      </cdr:txBody>
    </cdr:sp>
  </cdr:relSizeAnchor>
</c:userShapes>
</file>

<file path=xl/drawings/drawing20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0.95278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24" y="49569"/>
          <a:ext cx="880067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KESEHATAN DAN KEGIATAN SOSIAL (G16) </a:t>
          </a:r>
        </a:p>
      </cdr:txBody>
    </cdr:sp>
  </cdr:relSizeAnchor>
</c:userShapes>
</file>

<file path=xl/drawings/drawing203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0.00932</cdr:y>
    </cdr:from>
    <cdr:to>
      <cdr:x>0.53074</cdr:x>
      <cdr:y>0.08766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2769" y="49581"/>
          <a:ext cx="517231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LAINNYA (G17) </a:t>
          </a:r>
        </a:p>
      </cdr:txBody>
    </cdr:sp>
  </cdr:relSizeAnchor>
</c:userShapes>
</file>

<file path=xl/drawings/drawing2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0</xdr:rowOff>
    </xdr:from>
    <xdr:to>
      <xdr:col>31</xdr:col>
      <xdr:colOff>347869</xdr:colOff>
      <xdr:row>82</xdr:row>
      <xdr:rowOff>115957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CE67FB9-F053-4C7E-AED3-FE4A8F083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725714</xdr:colOff>
      <xdr:row>54</xdr:row>
      <xdr:rowOff>36285</xdr:rowOff>
    </xdr:from>
    <xdr:to>
      <xdr:col>42</xdr:col>
      <xdr:colOff>710726</xdr:colOff>
      <xdr:row>82</xdr:row>
      <xdr:rowOff>152242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733A28CE-74A0-4C51-B83C-750814906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</xdr:colOff>
      <xdr:row>54</xdr:row>
      <xdr:rowOff>72571</xdr:rowOff>
    </xdr:from>
    <xdr:to>
      <xdr:col>54</xdr:col>
      <xdr:colOff>347869</xdr:colOff>
      <xdr:row>83</xdr:row>
      <xdr:rowOff>7100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DA20C855-3CC1-4F5D-B65C-B58A805BB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544285</xdr:colOff>
      <xdr:row>54</xdr:row>
      <xdr:rowOff>36286</xdr:rowOff>
    </xdr:from>
    <xdr:to>
      <xdr:col>70</xdr:col>
      <xdr:colOff>21297</xdr:colOff>
      <xdr:row>82</xdr:row>
      <xdr:rowOff>152243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50E5C1E-7459-41C8-8B01-06EE92A89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84</xdr:row>
      <xdr:rowOff>108857</xdr:rowOff>
    </xdr:from>
    <xdr:to>
      <xdr:col>31</xdr:col>
      <xdr:colOff>347869</xdr:colOff>
      <xdr:row>113</xdr:row>
      <xdr:rowOff>43385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7B862230-06D2-48BC-860F-27AAEC53B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689429</xdr:colOff>
      <xdr:row>84</xdr:row>
      <xdr:rowOff>145143</xdr:rowOff>
    </xdr:from>
    <xdr:to>
      <xdr:col>42</xdr:col>
      <xdr:colOff>674441</xdr:colOff>
      <xdr:row>113</xdr:row>
      <xdr:rowOff>79671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C8E49D68-6D8B-4F01-8E65-36E8A3A20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42</xdr:col>
      <xdr:colOff>979715</xdr:colOff>
      <xdr:row>84</xdr:row>
      <xdr:rowOff>145143</xdr:rowOff>
    </xdr:from>
    <xdr:to>
      <xdr:col>54</xdr:col>
      <xdr:colOff>311583</xdr:colOff>
      <xdr:row>113</xdr:row>
      <xdr:rowOff>79671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BD66DD9F-4D3C-405B-BECB-58B0DD49D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544285</xdr:colOff>
      <xdr:row>84</xdr:row>
      <xdr:rowOff>145143</xdr:rowOff>
    </xdr:from>
    <xdr:to>
      <xdr:col>70</xdr:col>
      <xdr:colOff>21297</xdr:colOff>
      <xdr:row>113</xdr:row>
      <xdr:rowOff>79671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5115A2BA-F6C8-4075-9FD3-0D615A96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115</xdr:row>
      <xdr:rowOff>108857</xdr:rowOff>
    </xdr:from>
    <xdr:to>
      <xdr:col>31</xdr:col>
      <xdr:colOff>347869</xdr:colOff>
      <xdr:row>144</xdr:row>
      <xdr:rowOff>43386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3D9729E5-1527-43D3-ADBB-F3B811D8A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689429</xdr:colOff>
      <xdr:row>115</xdr:row>
      <xdr:rowOff>145143</xdr:rowOff>
    </xdr:from>
    <xdr:to>
      <xdr:col>42</xdr:col>
      <xdr:colOff>674441</xdr:colOff>
      <xdr:row>144</xdr:row>
      <xdr:rowOff>79672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18D087CF-EBDD-42D8-BE67-FE369BC9B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943428</xdr:colOff>
      <xdr:row>115</xdr:row>
      <xdr:rowOff>145143</xdr:rowOff>
    </xdr:from>
    <xdr:to>
      <xdr:col>54</xdr:col>
      <xdr:colOff>275296</xdr:colOff>
      <xdr:row>144</xdr:row>
      <xdr:rowOff>79672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839D1A01-9C62-44C0-8A0E-E71F292C6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544285</xdr:colOff>
      <xdr:row>115</xdr:row>
      <xdr:rowOff>145143</xdr:rowOff>
    </xdr:from>
    <xdr:to>
      <xdr:col>70</xdr:col>
      <xdr:colOff>21297</xdr:colOff>
      <xdr:row>144</xdr:row>
      <xdr:rowOff>79672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F8CDA07-F07B-4FA3-A0FA-E598500E3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146</xdr:row>
      <xdr:rowOff>72571</xdr:rowOff>
    </xdr:from>
    <xdr:to>
      <xdr:col>31</xdr:col>
      <xdr:colOff>347869</xdr:colOff>
      <xdr:row>175</xdr:row>
      <xdr:rowOff>7099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E51785EB-93DA-46C2-BF8F-88272893F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653143</xdr:colOff>
      <xdr:row>146</xdr:row>
      <xdr:rowOff>72572</xdr:rowOff>
    </xdr:from>
    <xdr:to>
      <xdr:col>42</xdr:col>
      <xdr:colOff>638155</xdr:colOff>
      <xdr:row>175</xdr:row>
      <xdr:rowOff>7100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B81DDE40-3DF3-4174-8284-D3C4D1BE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943428</xdr:colOff>
      <xdr:row>146</xdr:row>
      <xdr:rowOff>108857</xdr:rowOff>
    </xdr:from>
    <xdr:to>
      <xdr:col>54</xdr:col>
      <xdr:colOff>275296</xdr:colOff>
      <xdr:row>175</xdr:row>
      <xdr:rowOff>43385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5D25154D-97D4-473D-9E6D-E14042E01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54</xdr:col>
      <xdr:colOff>580571</xdr:colOff>
      <xdr:row>146</xdr:row>
      <xdr:rowOff>72572</xdr:rowOff>
    </xdr:from>
    <xdr:to>
      <xdr:col>70</xdr:col>
      <xdr:colOff>57583</xdr:colOff>
      <xdr:row>175</xdr:row>
      <xdr:rowOff>7100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002DDABA-7409-4B98-905F-F425EF93E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177</xdr:row>
      <xdr:rowOff>0</xdr:rowOff>
    </xdr:from>
    <xdr:to>
      <xdr:col>31</xdr:col>
      <xdr:colOff>347869</xdr:colOff>
      <xdr:row>205</xdr:row>
      <xdr:rowOff>115957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2676EB61-0FD7-4A4B-9E13-7B2772501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05.xml><?xml version="1.0" encoding="utf-8"?>
<c:userShapes xmlns:c="http://schemas.openxmlformats.org/drawingml/2006/chart">
  <cdr:relSizeAnchor xmlns:cdr="http://schemas.openxmlformats.org/drawingml/2006/chartDrawing">
    <cdr:from>
      <cdr:x>0.01295</cdr:x>
      <cdr:y>0</cdr:y>
    </cdr:from>
    <cdr:to>
      <cdr:x>0.91809</cdr:x>
      <cdr:y>0.07647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850" y="0"/>
          <a:ext cx="893629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PERTANIAN, KEHUTANAN, DAN PERIKANAN (G01) </a:t>
          </a:r>
        </a:p>
      </cdr:txBody>
    </cdr:sp>
  </cdr:relSizeAnchor>
</c:userShapes>
</file>

<file path=xl/drawings/drawing206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0.00932</cdr:y>
    </cdr:from>
    <cdr:to>
      <cdr:x>0.85088</cdr:x>
      <cdr:y>0.08579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5" y="50794"/>
          <a:ext cx="802309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PERTAMBANGAN DAN PENGOLAHAN (G02) </a:t>
          </a:r>
        </a:p>
      </cdr:txBody>
    </cdr:sp>
  </cdr:relSizeAnchor>
</c:userShapes>
</file>

<file path=xl/drawings/drawing207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0.00931</cdr:y>
    </cdr:from>
    <cdr:to>
      <cdr:x>0.65877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72" y="50824"/>
          <a:ext cx="627191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INDUSTRI PENGOLAHAN (G03) </a:t>
          </a:r>
        </a:p>
      </cdr:txBody>
    </cdr:sp>
  </cdr:relSizeAnchor>
</c:userShapes>
</file>

<file path=xl/drawings/drawing208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0.00932</cdr:y>
    </cdr:from>
    <cdr:to>
      <cdr:x>0.77316</cdr:x>
      <cdr:y>0.08579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9" y="50794"/>
          <a:ext cx="713836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PENGADAAN GAS DAN LISTRIK (G04) </a:t>
          </a:r>
        </a:p>
      </cdr:txBody>
    </cdr:sp>
  </cdr:relSizeAnchor>
</c:userShapes>
</file>

<file path=xl/drawings/drawing209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0.56019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3" y="50824"/>
          <a:ext cx="525464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PENGADAAN AIR (G05)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0.01059</cdr:y>
    </cdr:from>
    <cdr:to>
      <cdr:x>0.7959</cdr:x>
      <cdr:y>0.17126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223"/>
          <a:ext cx="7085544" cy="7468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MAKAN MINUM (G09) Y-O-Y</a:t>
          </a:r>
        </a:p>
      </cdr:txBody>
    </cdr:sp>
  </cdr:relSizeAnchor>
</c:userShapes>
</file>

<file path=xl/drawings/drawing210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0.50003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5" y="50824"/>
          <a:ext cx="469397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KONSTRUKSI (G06) </a:t>
          </a:r>
        </a:p>
      </cdr:txBody>
    </cdr:sp>
  </cdr:relSizeAnchor>
</c:userShapes>
</file>

<file path=xl/drawings/drawing211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0.82555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24"/>
          <a:ext cx="790594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PERDAGANGAN BESAR DAN ECERAN (G07) </a:t>
          </a:r>
        </a:p>
      </cdr:txBody>
    </cdr:sp>
  </cdr:relSizeAnchor>
</c:userShapes>
</file>

<file path=xl/drawings/drawing21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0.86493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9" y="50824"/>
          <a:ext cx="799167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TRANSPORTASI DAN PERGUDANGAN (G08) </a:t>
          </a:r>
        </a:p>
      </cdr:txBody>
    </cdr:sp>
  </cdr:relSizeAnchor>
</c:userShapes>
</file>

<file path=xl/drawings/drawing213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1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3" y="50824"/>
          <a:ext cx="951972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PENYEDIAAN AKOMODASI DAN MAKAN MINUM (G09) </a:t>
          </a:r>
        </a:p>
      </cdr:txBody>
    </cdr:sp>
  </cdr:relSizeAnchor>
</c:userShapes>
</file>

<file path=xl/drawings/drawing214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0.75382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5" y="50824"/>
          <a:ext cx="710213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INFORMASI DAN KOMUNIKASI (G10) </a:t>
          </a:r>
        </a:p>
      </cdr:txBody>
    </cdr:sp>
  </cdr:relSizeAnchor>
</c:userShapes>
</file>

<file path=xl/drawings/drawing215.xml><?xml version="1.0" encoding="utf-8"?>
<c:userShapes xmlns:c="http://schemas.openxmlformats.org/drawingml/2006/chart">
  <cdr:relSizeAnchor xmlns:cdr="http://schemas.openxmlformats.org/drawingml/2006/chartDrawing">
    <cdr:from>
      <cdr:x>0.03128</cdr:x>
      <cdr:y>0.00366</cdr:y>
    </cdr:from>
    <cdr:to>
      <cdr:x>0.89004</cdr:x>
      <cdr:y>0.16637</cdr:y>
    </cdr:to>
    <cdr:sp macro="" textlink="">
      <cdr:nvSpPr>
        <cdr:cNvPr id="2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522" y="19957"/>
          <a:ext cx="8223944" cy="8882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4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JASA KEUANGAN (G11) </a:t>
          </a:r>
        </a:p>
      </cdr:txBody>
    </cdr:sp>
  </cdr:relSizeAnchor>
</c:userShapes>
</file>

<file path=xl/drawings/drawing21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0.50814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9" y="50824"/>
          <a:ext cx="467410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REAL ESTATE (G12) </a:t>
          </a:r>
        </a:p>
      </cdr:txBody>
    </cdr:sp>
  </cdr:relSizeAnchor>
</c:userShapes>
</file>

<file path=xl/drawings/drawing217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0.59605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3" y="50824"/>
          <a:ext cx="559422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JASA PERUSAHAAN (G13) </a:t>
          </a:r>
        </a:p>
      </cdr:txBody>
    </cdr:sp>
  </cdr:relSizeAnchor>
</c:userShapes>
</file>

<file path=xl/drawings/drawing218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0.78212</cdr:x>
      <cdr:y>0.15439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24"/>
          <a:ext cx="7421455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ADMINISTRASI PEMERINTAHAN, PERTAHANAN,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</a:t>
          </a:r>
        </a:p>
      </cdr:txBody>
    </cdr:sp>
  </cdr:relSizeAnchor>
</c:userShapes>
</file>

<file path=xl/drawings/drawing219.xml><?xml version="1.0" encoding="utf-8"?>
<c:userShapes xmlns:c="http://schemas.openxmlformats.org/drawingml/2006/chart">
  <cdr:relSizeAnchor xmlns:cdr="http://schemas.openxmlformats.org/drawingml/2006/chartDrawing">
    <cdr:from>
      <cdr:x>0.0053</cdr:x>
      <cdr:y>0.00931</cdr:y>
    </cdr:from>
    <cdr:to>
      <cdr:x>0.57291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56" y="50824"/>
          <a:ext cx="543571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JASA PENDIDIKAN (G15) 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0.6644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77123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Y-O-Y</a:t>
          </a:r>
        </a:p>
      </cdr:txBody>
    </cdr:sp>
  </cdr:relSizeAnchor>
</c:userShapes>
</file>

<file path=xl/drawings/drawing220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0.9267</cdr:x>
      <cdr:y>0.08566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9" y="50824"/>
          <a:ext cx="856599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JASA KESEHATAN DAN KEGIATAN SOSIAL (G16) </a:t>
          </a:r>
        </a:p>
      </cdr:txBody>
    </cdr:sp>
  </cdr:relSizeAnchor>
</c:userShapes>
</file>

<file path=xl/drawings/drawing221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0.00932</cdr:y>
    </cdr:from>
    <cdr:to>
      <cdr:x>0.52672</cdr:x>
      <cdr:y>0.08579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763" y="50794"/>
          <a:ext cx="493763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LEVEL SEKTOR JASA LAINNYA (G17) </a:t>
          </a:r>
        </a:p>
      </cdr:txBody>
    </cdr:sp>
  </cdr:relSizeAnchor>
</c:userShapes>
</file>

<file path=xl/drawings/drawing2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165652</xdr:rowOff>
    </xdr:from>
    <xdr:to>
      <xdr:col>36</xdr:col>
      <xdr:colOff>180693</xdr:colOff>
      <xdr:row>78</xdr:row>
      <xdr:rowOff>148295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5ABAD-BF49-4F71-876F-B578096C4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</xdr:colOff>
      <xdr:row>36</xdr:row>
      <xdr:rowOff>165652</xdr:rowOff>
    </xdr:from>
    <xdr:to>
      <xdr:col>55</xdr:col>
      <xdr:colOff>129154</xdr:colOff>
      <xdr:row>78</xdr:row>
      <xdr:rowOff>148295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20ABB-AE8A-4283-AB3B-D97B24094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80</xdr:row>
      <xdr:rowOff>99391</xdr:rowOff>
    </xdr:from>
    <xdr:to>
      <xdr:col>36</xdr:col>
      <xdr:colOff>180693</xdr:colOff>
      <xdr:row>122</xdr:row>
      <xdr:rowOff>82697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0AA5C-C241-47AC-B1DC-37ED27D05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546653</xdr:colOff>
      <xdr:row>80</xdr:row>
      <xdr:rowOff>149087</xdr:rowOff>
    </xdr:from>
    <xdr:to>
      <xdr:col>55</xdr:col>
      <xdr:colOff>61446</xdr:colOff>
      <xdr:row>122</xdr:row>
      <xdr:rowOff>131730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F7501D-177F-4A83-B073-3968F608D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3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0.93337</cdr:x>
      <cdr:y>0.06124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00"/>
          <a:ext cx="1102256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KONSTRUKSI (G06) Q-T-Q DENGAN INVESTASI BANGUNAN</a:t>
          </a:r>
        </a:p>
      </cdr:txBody>
    </cdr:sp>
  </cdr:relSizeAnchor>
</c:userShapes>
</file>

<file path=xl/drawings/drawing224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0.8809</cdr:x>
      <cdr:y>0.11038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00"/>
          <a:ext cx="10402956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PERDAGANGAN BESAR DAN ECERAN (G07) Q-T-Q DENGAN KONSUMSI SWASTA</a:t>
          </a:r>
        </a:p>
      </cdr:txBody>
    </cdr:sp>
  </cdr:relSizeAnchor>
</c:userShapes>
</file>

<file path=xl/drawings/drawing225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0.86827</cdr:x>
      <cdr:y>0.11037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00"/>
          <a:ext cx="10253870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ADMINISTRASI PEMERINTAHAN (G14) Q-T-Q DENGAN KONSUMSI PEMERINTAH</a:t>
          </a:r>
        </a:p>
      </cdr:txBody>
    </cdr:sp>
  </cdr:relSizeAnchor>
</c:userShapes>
</file>

<file path=xl/drawings/drawing226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0.84864</cdr:x>
      <cdr:y>0.11038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00"/>
          <a:ext cx="10021956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INDUSTRI PENGOLAHAN (G03) Q-T-Q DENGAN KONSUMSI SWASTA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0.60681</cdr:x>
      <cdr:y>0.09289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38" y="53684"/>
          <a:ext cx="711464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Y-O-Y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0.8882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85" y="52798"/>
          <a:ext cx="931537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Y-O-Y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0.70023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50" y="52779"/>
          <a:ext cx="84489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2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PERTUMBUHAN SEKTOR INDUSTRI PENGOLAHAN (G03) Y-O-Y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0.9491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79"/>
          <a:ext cx="1020010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Y-O-Y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0.83071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2779"/>
          <a:ext cx="1008295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PERDAGANGAN BESAR DAN ECERAN (G07) Y-O-Y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0.64086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79"/>
          <a:ext cx="6870984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Y-O-Y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0.65957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9"/>
          <a:ext cx="685110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Y-O-Y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0.01116</cdr:x>
      <cdr:y>0</cdr:y>
    </cdr:from>
    <cdr:to>
      <cdr:x>0.64961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816" y="0"/>
          <a:ext cx="76552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Q-T-Q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0.01059</cdr:y>
    </cdr:from>
    <cdr:to>
      <cdr:x>0.97665</cdr:x>
      <cdr:y>0.09423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3" y="52772"/>
          <a:ext cx="1016868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Y-O-Y</a:t>
          </a:r>
        </a:p>
      </cdr:txBody>
    </cdr:sp>
  </cdr:relSizeAnchor>
  <cdr:relSizeAnchor xmlns:cdr="http://schemas.openxmlformats.org/drawingml/2006/chartDrawing">
    <cdr:from>
      <cdr:x>0.05358</cdr:x>
      <cdr:y>0.91088</cdr:y>
    </cdr:from>
    <cdr:to>
      <cdr:x>0.30136</cdr:x>
      <cdr:y>0.95639</cdr:y>
    </cdr:to>
    <cdr:sp macro="" textlink="">
      <cdr:nvSpPr>
        <cdr:cNvPr id="3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3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022" y="4493658"/>
          <a:ext cx="2631426" cy="2245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45720" tIns="36576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4B82AD"/>
              </a:solidFill>
              <a:latin typeface="Myriad Pro Condensed"/>
              <a:cs typeface="Arial"/>
            </a:rPr>
            <a:t>Sumber: Myriad Pro Condensed  - Size 11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0.61814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79"/>
          <a:ext cx="744761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Y-O-Y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0.01059</cdr:y>
    </cdr:from>
    <cdr:to>
      <cdr:x>0.86383</cdr:x>
      <cdr:y>0.09433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46" y="52710"/>
          <a:ext cx="927914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 Y-O-Y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0.01061</cdr:y>
    </cdr:from>
    <cdr:to>
      <cdr:x>0.63175</cdr:x>
      <cdr:y>0.09438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91"/>
          <a:ext cx="761272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Y-O-Y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0.92814</cdr:x>
      <cdr:y>0.16967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2779"/>
          <a:ext cx="10024283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Y-O-Y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0.01062</cdr:y>
    </cdr:from>
    <cdr:to>
      <cdr:x>0.96446</cdr:x>
      <cdr:y>0.08885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32" y="56578"/>
          <a:ext cx="998465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Y-O-Y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0.93337</cdr:x>
      <cdr:y>0.06124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0800"/>
          <a:ext cx="11022569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KONSTRUKSI (G06) Q-T-Q DENGAN INVESTASI BANGUNAN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0.889</cdr:x>
      <cdr:y>0.05311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9658"/>
          <a:ext cx="10944343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KONSTRUKSI (G06) Y-o-Y DENGAN INVESTASI BANGUNAN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508000</xdr:colOff>
      <xdr:row>406</xdr:row>
      <xdr:rowOff>69272</xdr:rowOff>
    </xdr:from>
    <xdr:to>
      <xdr:col>29</xdr:col>
      <xdr:colOff>531092</xdr:colOff>
      <xdr:row>429</xdr:row>
      <xdr:rowOff>46182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D5A583A4-EAD2-401B-9EBB-5C300ED02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246532</xdr:colOff>
      <xdr:row>5</xdr:row>
      <xdr:rowOff>89647</xdr:rowOff>
    </xdr:from>
    <xdr:to>
      <xdr:col>18</xdr:col>
      <xdr:colOff>134470</xdr:colOff>
      <xdr:row>32</xdr:row>
      <xdr:rowOff>26596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F770BE7-20D2-4880-A88C-F4590C18D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243029</xdr:colOff>
      <xdr:row>144</xdr:row>
      <xdr:rowOff>63989</xdr:rowOff>
    </xdr:from>
    <xdr:to>
      <xdr:col>16</xdr:col>
      <xdr:colOff>461819</xdr:colOff>
      <xdr:row>169</xdr:row>
      <xdr:rowOff>25613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DA40895-F723-485E-9E22-7A02BDCCF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190218</xdr:colOff>
      <xdr:row>71</xdr:row>
      <xdr:rowOff>95152</xdr:rowOff>
    </xdr:from>
    <xdr:to>
      <xdr:col>17</xdr:col>
      <xdr:colOff>560294</xdr:colOff>
      <xdr:row>98</xdr:row>
      <xdr:rowOff>86683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4424F8D-9BC5-4469-8883-1B09A00EF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10136</xdr:colOff>
      <xdr:row>139</xdr:row>
      <xdr:rowOff>6315</xdr:rowOff>
    </xdr:from>
    <xdr:to>
      <xdr:col>56</xdr:col>
      <xdr:colOff>550334</xdr:colOff>
      <xdr:row>164</xdr:row>
      <xdr:rowOff>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05CE86A-FFF1-4D13-BD79-EF522B27E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486139</xdr:colOff>
      <xdr:row>70</xdr:row>
      <xdr:rowOff>154021</xdr:rowOff>
    </xdr:from>
    <xdr:to>
      <xdr:col>56</xdr:col>
      <xdr:colOff>444500</xdr:colOff>
      <xdr:row>97</xdr:row>
      <xdr:rowOff>145552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250B81D-817E-40FD-9467-6E4955A9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350109</xdr:colOff>
      <xdr:row>6</xdr:row>
      <xdr:rowOff>43605</xdr:rowOff>
    </xdr:from>
    <xdr:to>
      <xdr:col>60</xdr:col>
      <xdr:colOff>185352</xdr:colOff>
      <xdr:row>31</xdr:row>
      <xdr:rowOff>127000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E99B8CC0-A2B7-48F0-9B6C-DD33CF7DD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224118</xdr:colOff>
      <xdr:row>32</xdr:row>
      <xdr:rowOff>67235</xdr:rowOff>
    </xdr:from>
    <xdr:to>
      <xdr:col>18</xdr:col>
      <xdr:colOff>163446</xdr:colOff>
      <xdr:row>57</xdr:row>
      <xdr:rowOff>67234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FA00AA8-ABA5-49DE-86D2-C12070932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27215</xdr:colOff>
      <xdr:row>224</xdr:row>
      <xdr:rowOff>1</xdr:rowOff>
    </xdr:from>
    <xdr:to>
      <xdr:col>17</xdr:col>
      <xdr:colOff>81643</xdr:colOff>
      <xdr:row>250</xdr:row>
      <xdr:rowOff>147199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17CF4D9-ECCA-4408-90D1-B06754F79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136072</xdr:colOff>
      <xdr:row>295</xdr:row>
      <xdr:rowOff>163286</xdr:rowOff>
    </xdr:from>
    <xdr:to>
      <xdr:col>17</xdr:col>
      <xdr:colOff>353785</xdr:colOff>
      <xdr:row>320</xdr:row>
      <xdr:rowOff>163286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25CBD0EA-F0E6-4DF2-B402-C6624834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-1</xdr:colOff>
      <xdr:row>382</xdr:row>
      <xdr:rowOff>0</xdr:rowOff>
    </xdr:from>
    <xdr:to>
      <xdr:col>16</xdr:col>
      <xdr:colOff>571500</xdr:colOff>
      <xdr:row>405</xdr:row>
      <xdr:rowOff>47625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7715B861-FC53-4562-8835-2AAF6EA91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333376</xdr:colOff>
      <xdr:row>473</xdr:row>
      <xdr:rowOff>95250</xdr:rowOff>
    </xdr:from>
    <xdr:to>
      <xdr:col>17</xdr:col>
      <xdr:colOff>285750</xdr:colOff>
      <xdr:row>500</xdr:row>
      <xdr:rowOff>86782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0C7A15E5-FC38-481A-A609-8DEF10BBA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571501</xdr:colOff>
      <xdr:row>555</xdr:row>
      <xdr:rowOff>0</xdr:rowOff>
    </xdr:from>
    <xdr:to>
      <xdr:col>17</xdr:col>
      <xdr:colOff>428625</xdr:colOff>
      <xdr:row>582</xdr:row>
      <xdr:rowOff>8268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2F974344-BA11-4258-BC0A-48A16B45E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640</xdr:row>
      <xdr:rowOff>101600</xdr:rowOff>
    </xdr:from>
    <xdr:to>
      <xdr:col>16</xdr:col>
      <xdr:colOff>201358</xdr:colOff>
      <xdr:row>667</xdr:row>
      <xdr:rowOff>72813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72E94E5-7E89-4039-85C9-ED19D86F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169333</xdr:colOff>
      <xdr:row>223</xdr:row>
      <xdr:rowOff>127000</xdr:rowOff>
    </xdr:from>
    <xdr:to>
      <xdr:col>57</xdr:col>
      <xdr:colOff>254000</xdr:colOff>
      <xdr:row>248</xdr:row>
      <xdr:rowOff>132522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339E9677-1FA0-49AA-8B86-6D31D25A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126998</xdr:colOff>
      <xdr:row>301</xdr:row>
      <xdr:rowOff>42335</xdr:rowOff>
    </xdr:from>
    <xdr:to>
      <xdr:col>58</xdr:col>
      <xdr:colOff>338665</xdr:colOff>
      <xdr:row>328</xdr:row>
      <xdr:rowOff>127001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75D97967-7EB0-44C5-86B6-6D61B825D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127001</xdr:colOff>
      <xdr:row>382</xdr:row>
      <xdr:rowOff>50801</xdr:rowOff>
    </xdr:from>
    <xdr:to>
      <xdr:col>59</xdr:col>
      <xdr:colOff>296333</xdr:colOff>
      <xdr:row>410</xdr:row>
      <xdr:rowOff>8468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1D389914-E50A-40C9-9F23-397D6DE4C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0</xdr:colOff>
      <xdr:row>469</xdr:row>
      <xdr:rowOff>127001</xdr:rowOff>
    </xdr:from>
    <xdr:to>
      <xdr:col>59</xdr:col>
      <xdr:colOff>169333</xdr:colOff>
      <xdr:row>495</xdr:row>
      <xdr:rowOff>99392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86761DA0-2C0A-457B-B1BD-0FF0B3667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0</xdr:colOff>
      <xdr:row>556</xdr:row>
      <xdr:rowOff>0</xdr:rowOff>
    </xdr:from>
    <xdr:to>
      <xdr:col>59</xdr:col>
      <xdr:colOff>186118</xdr:colOff>
      <xdr:row>582</xdr:row>
      <xdr:rowOff>160866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2041C38F-1A43-410A-B37A-6CD1397A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43</xdr:col>
      <xdr:colOff>186551</xdr:colOff>
      <xdr:row>248</xdr:row>
      <xdr:rowOff>56988</xdr:rowOff>
    </xdr:from>
    <xdr:to>
      <xdr:col>57</xdr:col>
      <xdr:colOff>364435</xdr:colOff>
      <xdr:row>272</xdr:row>
      <xdr:rowOff>66260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AEFFC143-6E46-44CD-BB29-D04FE7AB7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10463</xdr:colOff>
      <xdr:row>582</xdr:row>
      <xdr:rowOff>183274</xdr:rowOff>
    </xdr:from>
    <xdr:to>
      <xdr:col>59</xdr:col>
      <xdr:colOff>66261</xdr:colOff>
      <xdr:row>607</xdr:row>
      <xdr:rowOff>132522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A6126686-DF01-4CD1-89AF-4F5F52CEF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42</xdr:col>
      <xdr:colOff>52680</xdr:colOff>
      <xdr:row>162</xdr:row>
      <xdr:rowOff>171608</xdr:rowOff>
    </xdr:from>
    <xdr:to>
      <xdr:col>56</xdr:col>
      <xdr:colOff>463826</xdr:colOff>
      <xdr:row>187</xdr:row>
      <xdr:rowOff>66261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1B96128F-EAA1-4BDD-8836-634A3C56C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42</xdr:col>
      <xdr:colOff>330443</xdr:colOff>
      <xdr:row>98</xdr:row>
      <xdr:rowOff>37781</xdr:rowOff>
    </xdr:from>
    <xdr:to>
      <xdr:col>56</xdr:col>
      <xdr:colOff>496957</xdr:colOff>
      <xdr:row>124</xdr:row>
      <xdr:rowOff>66262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A377C92-1A31-4076-B565-1F4A2654F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427158</xdr:colOff>
      <xdr:row>30</xdr:row>
      <xdr:rowOff>105275</xdr:rowOff>
    </xdr:from>
    <xdr:to>
      <xdr:col>60</xdr:col>
      <xdr:colOff>231913</xdr:colOff>
      <xdr:row>59</xdr:row>
      <xdr:rowOff>85921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4EF72D7B-C485-4992-B955-8384F22D8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191229</xdr:colOff>
      <xdr:row>408</xdr:row>
      <xdr:rowOff>94984</xdr:rowOff>
    </xdr:from>
    <xdr:to>
      <xdr:col>59</xdr:col>
      <xdr:colOff>331303</xdr:colOff>
      <xdr:row>432</xdr:row>
      <xdr:rowOff>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80182D72-AC6D-4F31-974B-7EAA3A4F7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128921</xdr:colOff>
      <xdr:row>328</xdr:row>
      <xdr:rowOff>119408</xdr:rowOff>
    </xdr:from>
    <xdr:to>
      <xdr:col>58</xdr:col>
      <xdr:colOff>397565</xdr:colOff>
      <xdr:row>355</xdr:row>
      <xdr:rowOff>99391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C509CA35-65C1-4B6E-A7A6-944A9057D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44</xdr:col>
      <xdr:colOff>121062</xdr:colOff>
      <xdr:row>495</xdr:row>
      <xdr:rowOff>142446</xdr:rowOff>
    </xdr:from>
    <xdr:to>
      <xdr:col>59</xdr:col>
      <xdr:colOff>265043</xdr:colOff>
      <xdr:row>519</xdr:row>
      <xdr:rowOff>158625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6C89944A-1AFA-4DCE-87D4-612CA6DB4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132521</xdr:colOff>
      <xdr:row>98</xdr:row>
      <xdr:rowOff>33129</xdr:rowOff>
    </xdr:from>
    <xdr:to>
      <xdr:col>17</xdr:col>
      <xdr:colOff>364435</xdr:colOff>
      <xdr:row>125</xdr:row>
      <xdr:rowOff>99391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87843E23-A534-419C-92A8-B3140D373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231913</xdr:colOff>
      <xdr:row>170</xdr:row>
      <xdr:rowOff>43070</xdr:rowOff>
    </xdr:from>
    <xdr:to>
      <xdr:col>16</xdr:col>
      <xdr:colOff>508000</xdr:colOff>
      <xdr:row>196</xdr:row>
      <xdr:rowOff>132522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2CA42959-5AE8-45F8-BDA9-2731CC449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533401</xdr:colOff>
      <xdr:row>250</xdr:row>
      <xdr:rowOff>76200</xdr:rowOff>
    </xdr:from>
    <xdr:to>
      <xdr:col>17</xdr:col>
      <xdr:colOff>66262</xdr:colOff>
      <xdr:row>276</xdr:row>
      <xdr:rowOff>99391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2E819CA2-630D-4561-B83E-906A20C3B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132521</xdr:colOff>
      <xdr:row>322</xdr:row>
      <xdr:rowOff>-1</xdr:rowOff>
    </xdr:from>
    <xdr:to>
      <xdr:col>17</xdr:col>
      <xdr:colOff>364435</xdr:colOff>
      <xdr:row>347</xdr:row>
      <xdr:rowOff>99391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DBDAB16B-126D-4C86-AB13-19158A83A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430696</xdr:colOff>
      <xdr:row>405</xdr:row>
      <xdr:rowOff>165651</xdr:rowOff>
    </xdr:from>
    <xdr:to>
      <xdr:col>16</xdr:col>
      <xdr:colOff>496957</xdr:colOff>
      <xdr:row>428</xdr:row>
      <xdr:rowOff>165652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5A145E85-2259-497A-8A1A-C8D3EE276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580572</xdr:colOff>
      <xdr:row>582</xdr:row>
      <xdr:rowOff>72571</xdr:rowOff>
    </xdr:from>
    <xdr:to>
      <xdr:col>17</xdr:col>
      <xdr:colOff>298174</xdr:colOff>
      <xdr:row>611</xdr:row>
      <xdr:rowOff>76848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14026547-A2C1-41B0-BE1C-FC8220964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424070</xdr:colOff>
      <xdr:row>500</xdr:row>
      <xdr:rowOff>142462</xdr:rowOff>
    </xdr:from>
    <xdr:to>
      <xdr:col>17</xdr:col>
      <xdr:colOff>165653</xdr:colOff>
      <xdr:row>527</xdr:row>
      <xdr:rowOff>33131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D45B43F8-06B4-4B97-9CDC-FF42A4DB8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668</xdr:row>
      <xdr:rowOff>1</xdr:rowOff>
    </xdr:from>
    <xdr:to>
      <xdr:col>16</xdr:col>
      <xdr:colOff>99392</xdr:colOff>
      <xdr:row>693</xdr:row>
      <xdr:rowOff>66262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8AEBCBDB-8EEB-41AA-9426-7B380EB41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18</xdr:col>
      <xdr:colOff>90121</xdr:colOff>
      <xdr:row>72</xdr:row>
      <xdr:rowOff>90714</xdr:rowOff>
    </xdr:from>
    <xdr:to>
      <xdr:col>32</xdr:col>
      <xdr:colOff>272143</xdr:colOff>
      <xdr:row>98</xdr:row>
      <xdr:rowOff>0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F519A453-1511-44FA-BA22-584A32542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29</xdr:col>
      <xdr:colOff>203929</xdr:colOff>
      <xdr:row>389</xdr:row>
      <xdr:rowOff>141630</xdr:rowOff>
    </xdr:from>
    <xdr:to>
      <xdr:col>39</xdr:col>
      <xdr:colOff>184728</xdr:colOff>
      <xdr:row>409</xdr:row>
      <xdr:rowOff>138544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BCBDCE62-29AC-4579-82CC-0B47DBC75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57</xdr:col>
      <xdr:colOff>323275</xdr:colOff>
      <xdr:row>224</xdr:row>
      <xdr:rowOff>36428</xdr:rowOff>
    </xdr:from>
    <xdr:to>
      <xdr:col>70</xdr:col>
      <xdr:colOff>161637</xdr:colOff>
      <xdr:row>251</xdr:row>
      <xdr:rowOff>113086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49E54B9F-66DD-4A8C-85F5-4F5E96487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29</xdr:col>
      <xdr:colOff>564081</xdr:colOff>
      <xdr:row>157</xdr:row>
      <xdr:rowOff>1</xdr:rowOff>
    </xdr:from>
    <xdr:to>
      <xdr:col>40</xdr:col>
      <xdr:colOff>237639</xdr:colOff>
      <xdr:row>176</xdr:row>
      <xdr:rowOff>138545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19C8C3FC-3D2A-43B1-988A-BA1D04783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17</xdr:col>
      <xdr:colOff>221013</xdr:colOff>
      <xdr:row>224</xdr:row>
      <xdr:rowOff>100609</xdr:rowOff>
    </xdr:from>
    <xdr:to>
      <xdr:col>31</xdr:col>
      <xdr:colOff>385946</xdr:colOff>
      <xdr:row>247</xdr:row>
      <xdr:rowOff>69273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56D2ADB2-1770-4FA6-808F-57692567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17</xdr:col>
      <xdr:colOff>466768</xdr:colOff>
      <xdr:row>296</xdr:row>
      <xdr:rowOff>169883</xdr:rowOff>
    </xdr:from>
    <xdr:to>
      <xdr:col>31</xdr:col>
      <xdr:colOff>303482</xdr:colOff>
      <xdr:row>319</xdr:row>
      <xdr:rowOff>92363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D83A9AD3-A759-451F-B979-1F3E7C156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17</xdr:col>
      <xdr:colOff>449752</xdr:colOff>
      <xdr:row>555</xdr:row>
      <xdr:rowOff>141343</xdr:rowOff>
    </xdr:from>
    <xdr:to>
      <xdr:col>31</xdr:col>
      <xdr:colOff>40107</xdr:colOff>
      <xdr:row>581</xdr:row>
      <xdr:rowOff>120317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095F8677-E422-464D-AC60-AECA09D9D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16</xdr:col>
      <xdr:colOff>533401</xdr:colOff>
      <xdr:row>639</xdr:row>
      <xdr:rowOff>76200</xdr:rowOff>
    </xdr:from>
    <xdr:to>
      <xdr:col>30</xdr:col>
      <xdr:colOff>1</xdr:colOff>
      <xdr:row>667</xdr:row>
      <xdr:rowOff>15698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07ACC401-182C-4CE3-B26C-60752C990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60</xdr:col>
      <xdr:colOff>265041</xdr:colOff>
      <xdr:row>6</xdr:row>
      <xdr:rowOff>66260</xdr:rowOff>
    </xdr:from>
    <xdr:to>
      <xdr:col>74</xdr:col>
      <xdr:colOff>397564</xdr:colOff>
      <xdr:row>31</xdr:row>
      <xdr:rowOff>165652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8AAB2EED-31D4-4963-9EEC-4C91D80E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56</xdr:col>
      <xdr:colOff>397565</xdr:colOff>
      <xdr:row>71</xdr:row>
      <xdr:rowOff>99393</xdr:rowOff>
    </xdr:from>
    <xdr:to>
      <xdr:col>70</xdr:col>
      <xdr:colOff>563216</xdr:colOff>
      <xdr:row>96</xdr:row>
      <xdr:rowOff>33132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7563EB95-FBD4-45DD-9138-4998ABA43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57</xdr:col>
      <xdr:colOff>71583</xdr:colOff>
      <xdr:row>138</xdr:row>
      <xdr:rowOff>168564</xdr:rowOff>
    </xdr:from>
    <xdr:to>
      <xdr:col>69</xdr:col>
      <xdr:colOff>300183</xdr:colOff>
      <xdr:row>162</xdr:row>
      <xdr:rowOff>23092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D5B3435D-B83D-4B42-8AE7-CD86EC801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59</xdr:col>
      <xdr:colOff>577273</xdr:colOff>
      <xdr:row>382</xdr:row>
      <xdr:rowOff>23089</xdr:rowOff>
    </xdr:from>
    <xdr:to>
      <xdr:col>71</xdr:col>
      <xdr:colOff>438727</xdr:colOff>
      <xdr:row>408</xdr:row>
      <xdr:rowOff>138545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561F8E15-249C-4425-BCC3-CDF758A68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59</xdr:col>
      <xdr:colOff>392545</xdr:colOff>
      <xdr:row>470</xdr:row>
      <xdr:rowOff>1</xdr:rowOff>
    </xdr:from>
    <xdr:to>
      <xdr:col>73</xdr:col>
      <xdr:colOff>300182</xdr:colOff>
      <xdr:row>493</xdr:row>
      <xdr:rowOff>161637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80657BC8-99D0-4A18-A51F-A2CE5DD2B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59</xdr:col>
      <xdr:colOff>230908</xdr:colOff>
      <xdr:row>556</xdr:row>
      <xdr:rowOff>46183</xdr:rowOff>
    </xdr:from>
    <xdr:to>
      <xdr:col>72</xdr:col>
      <xdr:colOff>461818</xdr:colOff>
      <xdr:row>581</xdr:row>
      <xdr:rowOff>92364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EB047658-3CDD-4967-956A-9121FDED9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18</xdr:col>
      <xdr:colOff>323274</xdr:colOff>
      <xdr:row>6</xdr:row>
      <xdr:rowOff>23091</xdr:rowOff>
    </xdr:from>
    <xdr:to>
      <xdr:col>33</xdr:col>
      <xdr:colOff>46182</xdr:colOff>
      <xdr:row>32</xdr:row>
      <xdr:rowOff>153945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30274BF7-A4A7-43AF-8CD9-2924918A5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17</xdr:col>
      <xdr:colOff>300183</xdr:colOff>
      <xdr:row>499</xdr:row>
      <xdr:rowOff>92365</xdr:rowOff>
    </xdr:from>
    <xdr:to>
      <xdr:col>29</xdr:col>
      <xdr:colOff>508001</xdr:colOff>
      <xdr:row>526</xdr:row>
      <xdr:rowOff>46183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927FDB80-9023-4CC9-A238-E06BBFBE6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58</xdr:col>
      <xdr:colOff>484909</xdr:colOff>
      <xdr:row>328</xdr:row>
      <xdr:rowOff>138546</xdr:rowOff>
    </xdr:from>
    <xdr:to>
      <xdr:col>70</xdr:col>
      <xdr:colOff>577272</xdr:colOff>
      <xdr:row>355</xdr:row>
      <xdr:rowOff>138545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4760B05E-AE09-459E-82C6-4DDD848E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16</xdr:col>
      <xdr:colOff>438728</xdr:colOff>
      <xdr:row>169</xdr:row>
      <xdr:rowOff>138548</xdr:rowOff>
    </xdr:from>
    <xdr:to>
      <xdr:col>30</xdr:col>
      <xdr:colOff>69273</xdr:colOff>
      <xdr:row>196</xdr:row>
      <xdr:rowOff>92366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4615CEAC-55A4-47F0-A4A7-7026FD2A6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18</xdr:col>
      <xdr:colOff>355600</xdr:colOff>
      <xdr:row>34</xdr:row>
      <xdr:rowOff>0</xdr:rowOff>
    </xdr:from>
    <xdr:to>
      <xdr:col>30</xdr:col>
      <xdr:colOff>558800</xdr:colOff>
      <xdr:row>56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3B5FB41-C1D1-489A-A138-3B48706D4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17</xdr:col>
      <xdr:colOff>443345</xdr:colOff>
      <xdr:row>99</xdr:row>
      <xdr:rowOff>163944</xdr:rowOff>
    </xdr:from>
    <xdr:to>
      <xdr:col>30</xdr:col>
      <xdr:colOff>584200</xdr:colOff>
      <xdr:row>126</xdr:row>
      <xdr:rowOff>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F500AD53-2F4E-4B57-8A54-8DA8AA2FA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17</xdr:col>
      <xdr:colOff>161634</xdr:colOff>
      <xdr:row>145</xdr:row>
      <xdr:rowOff>69272</xdr:rowOff>
    </xdr:from>
    <xdr:to>
      <xdr:col>29</xdr:col>
      <xdr:colOff>23091</xdr:colOff>
      <xdr:row>168</xdr:row>
      <xdr:rowOff>69273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DB270BA2-6B61-46D4-875E-E545E132B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17</xdr:col>
      <xdr:colOff>207818</xdr:colOff>
      <xdr:row>249</xdr:row>
      <xdr:rowOff>92364</xdr:rowOff>
    </xdr:from>
    <xdr:to>
      <xdr:col>29</xdr:col>
      <xdr:colOff>415637</xdr:colOff>
      <xdr:row>273</xdr:row>
      <xdr:rowOff>115455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62B41F8-F8F2-4420-9693-1B2BF90A5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17</xdr:col>
      <xdr:colOff>554180</xdr:colOff>
      <xdr:row>321</xdr:row>
      <xdr:rowOff>23091</xdr:rowOff>
    </xdr:from>
    <xdr:to>
      <xdr:col>29</xdr:col>
      <xdr:colOff>577272</xdr:colOff>
      <xdr:row>346</xdr:row>
      <xdr:rowOff>23092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654ED14-7CD3-4DE1-A20F-85A2B5B39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17</xdr:col>
      <xdr:colOff>92363</xdr:colOff>
      <xdr:row>381</xdr:row>
      <xdr:rowOff>173182</xdr:rowOff>
    </xdr:from>
    <xdr:to>
      <xdr:col>29</xdr:col>
      <xdr:colOff>0</xdr:colOff>
      <xdr:row>405</xdr:row>
      <xdr:rowOff>92364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9183380-B439-4451-8E7B-D657BE5CD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29</xdr:col>
      <xdr:colOff>274320</xdr:colOff>
      <xdr:row>483</xdr:row>
      <xdr:rowOff>115388</xdr:rowOff>
    </xdr:from>
    <xdr:to>
      <xdr:col>39</xdr:col>
      <xdr:colOff>243840</xdr:colOff>
      <xdr:row>503</xdr:row>
      <xdr:rowOff>91440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F9FF2792-2728-4857-98F6-87A7C7E49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18</xdr:col>
      <xdr:colOff>0</xdr:colOff>
      <xdr:row>474</xdr:row>
      <xdr:rowOff>91440</xdr:rowOff>
    </xdr:from>
    <xdr:to>
      <xdr:col>28</xdr:col>
      <xdr:colOff>274320</xdr:colOff>
      <xdr:row>497</xdr:row>
      <xdr:rowOff>60960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0677E53-3441-4863-9E40-B0D2B90D9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17</xdr:col>
      <xdr:colOff>518160</xdr:colOff>
      <xdr:row>584</xdr:row>
      <xdr:rowOff>91440</xdr:rowOff>
    </xdr:from>
    <xdr:to>
      <xdr:col>28</xdr:col>
      <xdr:colOff>0</xdr:colOff>
      <xdr:row>608</xdr:row>
      <xdr:rowOff>60960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A818DD34-614D-4CBD-86E0-B6553798B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17</xdr:col>
      <xdr:colOff>0</xdr:colOff>
      <xdr:row>669</xdr:row>
      <xdr:rowOff>0</xdr:rowOff>
    </xdr:from>
    <xdr:to>
      <xdr:col>27</xdr:col>
      <xdr:colOff>518160</xdr:colOff>
      <xdr:row>690</xdr:row>
      <xdr:rowOff>91440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40A42B48-384C-4F6D-8CED-6EA61AAB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60</xdr:col>
      <xdr:colOff>304799</xdr:colOff>
      <xdr:row>34</xdr:row>
      <xdr:rowOff>0</xdr:rowOff>
    </xdr:from>
    <xdr:to>
      <xdr:col>74</xdr:col>
      <xdr:colOff>138544</xdr:colOff>
      <xdr:row>59</xdr:row>
      <xdr:rowOff>124691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B2184CA0-5E64-4FD6-BCB1-53AA695A9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56</xdr:col>
      <xdr:colOff>558800</xdr:colOff>
      <xdr:row>97</xdr:row>
      <xdr:rowOff>152400</xdr:rowOff>
    </xdr:from>
    <xdr:to>
      <xdr:col>67</xdr:col>
      <xdr:colOff>304800</xdr:colOff>
      <xdr:row>120</xdr:row>
      <xdr:rowOff>152400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C1FD977B-26A9-4EED-974C-56B55164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57</xdr:col>
      <xdr:colOff>0</xdr:colOff>
      <xdr:row>163</xdr:row>
      <xdr:rowOff>0</xdr:rowOff>
    </xdr:from>
    <xdr:to>
      <xdr:col>65</xdr:col>
      <xdr:colOff>558800</xdr:colOff>
      <xdr:row>184</xdr:row>
      <xdr:rowOff>101600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724039EC-8D3D-465F-887F-E96550D86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57</xdr:col>
      <xdr:colOff>533400</xdr:colOff>
      <xdr:row>253</xdr:row>
      <xdr:rowOff>0</xdr:rowOff>
    </xdr:from>
    <xdr:to>
      <xdr:col>67</xdr:col>
      <xdr:colOff>25400</xdr:colOff>
      <xdr:row>271</xdr:row>
      <xdr:rowOff>127000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64E5E0D7-7FD9-49EA-BC04-C2DC39B17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59</xdr:col>
      <xdr:colOff>25400</xdr:colOff>
      <xdr:row>302</xdr:row>
      <xdr:rowOff>76200</xdr:rowOff>
    </xdr:from>
    <xdr:to>
      <xdr:col>68</xdr:col>
      <xdr:colOff>558800</xdr:colOff>
      <xdr:row>325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FCE15CF5-640E-4A2B-8553-91F7157FC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69</xdr:col>
      <xdr:colOff>464129</xdr:colOff>
      <xdr:row>309</xdr:row>
      <xdr:rowOff>90056</xdr:rowOff>
    </xdr:from>
    <xdr:to>
      <xdr:col>79</xdr:col>
      <xdr:colOff>355601</xdr:colOff>
      <xdr:row>333</xdr:row>
      <xdr:rowOff>50800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834EAE21-5E42-426E-B9DB-CF49B4FF7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60</xdr:col>
      <xdr:colOff>76200</xdr:colOff>
      <xdr:row>409</xdr:row>
      <xdr:rowOff>25400</xdr:rowOff>
    </xdr:from>
    <xdr:to>
      <xdr:col>69</xdr:col>
      <xdr:colOff>508000</xdr:colOff>
      <xdr:row>430</xdr:row>
      <xdr:rowOff>25400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B46FF4AB-5F11-401E-B3BD-ECD4D4C1C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60</xdr:col>
      <xdr:colOff>0</xdr:colOff>
      <xdr:row>496</xdr:row>
      <xdr:rowOff>0</xdr:rowOff>
    </xdr:from>
    <xdr:to>
      <xdr:col>70</xdr:col>
      <xdr:colOff>304800</xdr:colOff>
      <xdr:row>516</xdr:row>
      <xdr:rowOff>101600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9818669B-BCEB-4F05-A665-FE28CECE1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59</xdr:col>
      <xdr:colOff>254000</xdr:colOff>
      <xdr:row>583</xdr:row>
      <xdr:rowOff>152400</xdr:rowOff>
    </xdr:from>
    <xdr:to>
      <xdr:col>69</xdr:col>
      <xdr:colOff>381000</xdr:colOff>
      <xdr:row>604</xdr:row>
      <xdr:rowOff>127000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1068FB90-6353-4DCE-B377-1B52C5A06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0.81611</cdr:x>
      <cdr:y>0.16182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28100"/>
          <a:ext cx="6388352" cy="65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KONSTRUKSI (G06) Q-T-Q DENGAN</a:t>
          </a:r>
        </a:p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INVESTASI BANGUNAN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0.00236</cdr:y>
    </cdr:from>
    <cdr:to>
      <cdr:x>1</cdr:x>
      <cdr:y>0.08606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769"/>
          <a:ext cx="119903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Q-T-Q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0.02296</cdr:y>
    </cdr:from>
    <cdr:to>
      <cdr:x>0.99704</cdr:x>
      <cdr:y>0.10305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09700"/>
          <a:ext cx="10144821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Y-O-Y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0.75786</cdr:x>
      <cdr:y>0.08979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18" y="51224"/>
          <a:ext cx="768614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PERTUMBUHAN SEKTOR INDUSTRI PENGOLAHAN (G03) Y-O-Y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0.92769</cdr:x>
      <cdr:y>0.08979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043" y="51224"/>
          <a:ext cx="927805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Y-O-Y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0.60809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388" y="48373"/>
          <a:ext cx="623356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Y-O-Y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</cdr:y>
    </cdr:from>
    <cdr:to>
      <cdr:x>0.81267</cdr:x>
      <cdr:y>0.08927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695" y="51562"/>
          <a:ext cx="6775894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Y-O-Y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0.01059</cdr:y>
    </cdr:from>
    <cdr:to>
      <cdr:x>0.9356</cdr:x>
      <cdr:y>0.15383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3510"/>
          <a:ext cx="7657033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 (G10)</a:t>
          </a:r>
        </a:p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Y-O-Y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0.01988</cdr:y>
    </cdr:from>
    <cdr:to>
      <cdr:x>1</cdr:x>
      <cdr:y>0.10525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9109"/>
          <a:ext cx="10226328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Q-T-Q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0.88436</cdr:x>
      <cdr:y>0.09774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61" y="46650"/>
          <a:ext cx="8474051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Y-O-Y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0.63556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386" y="52779"/>
          <a:ext cx="7431650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Y-O-Y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0.59006</cdr:x>
      <cdr:y>0.08931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23" y="46949"/>
          <a:ext cx="5631478" cy="34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Y-O-Y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0.67177</cdr:x>
      <cdr:y>0.0943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83" y="52779"/>
          <a:ext cx="780797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Q-T-Q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0.90895</cdr:x>
      <cdr:y>0.08201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6801"/>
          <a:ext cx="917161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PERDAGANGAN BESAR DAN ECERAN (G07) Y-O-Y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0.01059</cdr:y>
    </cdr:from>
    <cdr:to>
      <cdr:x>0.86266</cdr:x>
      <cdr:y>0.08505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538" y="54423"/>
          <a:ext cx="9249648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Y-O-Y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0.01059</cdr:y>
    </cdr:from>
    <cdr:to>
      <cdr:x>0.97182</cdr:x>
      <cdr:y>0.15895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6533"/>
          <a:ext cx="8888844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MINUM (G09) Y-O-Y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0.84776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75" y="48373"/>
          <a:ext cx="7070012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Y-O-Y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1</cdr:x>
      <cdr:y>0.15024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4942"/>
          <a:ext cx="9118458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Y-O-Y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0.00414</cdr:x>
      <cdr:y>0.01061</cdr:y>
    </cdr:from>
    <cdr:to>
      <cdr:x>0.63175</cdr:x>
      <cdr:y>0.09438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217" y="52791"/>
          <a:ext cx="7612725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Y-O-Y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0.01062</cdr:y>
    </cdr:from>
    <cdr:to>
      <cdr:x>1</cdr:x>
      <cdr:y>0.08635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864" y="53664"/>
          <a:ext cx="908248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Y-O-Y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0.0106</cdr:y>
    </cdr:from>
    <cdr:to>
      <cdr:x>0.71749</cdr:x>
      <cdr:y>0.09445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46" y="48373"/>
          <a:ext cx="6473182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Y-O-Y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0.83191</cdr:x>
      <cdr:y>0.09673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821" y="47093"/>
          <a:ext cx="7103419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PERUSAHAAN (G13) Q-T-Q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0.72716</cdr:x>
      <cdr:y>0.0884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614" y="52139"/>
          <a:ext cx="6506589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Q-T-Q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0.00429</cdr:x>
      <cdr:y>0.0106</cdr:y>
    </cdr:from>
    <cdr:to>
      <cdr:x>0.60072</cdr:x>
      <cdr:y>0.09402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38" y="52958"/>
          <a:ext cx="7151381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LAINNYA (G17) Q-T-Q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0.0106</cdr:y>
    </cdr:from>
    <cdr:to>
      <cdr:x>0.64669</cdr:x>
      <cdr:y>0.09731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291" y="50951"/>
          <a:ext cx="6887848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REAL ESTATE (G12) Q-T-Q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0.79855</cdr:x>
      <cdr:y>0.0898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72" y="51213"/>
          <a:ext cx="6809300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KEUANGAN (G11) Q-T-Q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0.93276</cdr:x>
      <cdr:y>0.14845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60901"/>
          <a:ext cx="7605415" cy="7920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INFORMASI DAN KOMUNIKASI</a:t>
          </a:r>
        </a:p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(G10) Q-T-Q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0.00415</cdr:x>
      <cdr:y>0.0106</cdr:y>
    </cdr:from>
    <cdr:to>
      <cdr:x>0.6379</cdr:x>
      <cdr:y>0.0944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91" y="52722"/>
          <a:ext cx="764946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JASA PENDIDIKAN (G15) Q-T-Q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0.0106</cdr:y>
    </cdr:from>
    <cdr:to>
      <cdr:x>0.97217</cdr:x>
      <cdr:y>0.14596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6679"/>
          <a:ext cx="9118458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ADMINISTRASI PEMERINTAHAN, PERTAHANAN, </a:t>
          </a:r>
        </a:p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Q-T-Q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0.94119</cdr:x>
      <cdr:y>0.06724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911589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KESEHATAN DAN KEGIATAN SOSIAL (G16) Q-T-Q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0.02297</cdr:y>
    </cdr:from>
    <cdr:to>
      <cdr:x>0.92921</cdr:x>
      <cdr:y>0.09012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236" y="130905"/>
          <a:ext cx="9311460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Q-T-Q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0.68235</cdr:x>
      <cdr:y>0.08342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485636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INDUSTRI PENGOLAHAN (G03) Q-T-Q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0.86976</cdr:x>
      <cdr:y>0.09747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55" y="50966"/>
          <a:ext cx="935211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Q-T-Q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0.01116</cdr:x>
      <cdr:y>0</cdr:y>
    </cdr:from>
    <cdr:to>
      <cdr:x>0.64961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3816" y="0"/>
          <a:ext cx="7655222" cy="4181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AIR (G05) Q-T-Q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0.00475</cdr:x>
      <cdr:y>0.01062</cdr:y>
    </cdr:from>
    <cdr:to>
      <cdr:x>0.86976</cdr:x>
      <cdr:y>0.09747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355" y="50966"/>
          <a:ext cx="9352112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PENGADAAN LISTRIK DAN GAS (G04) Q-T-Q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0.0197</cdr:x>
      <cdr:y>0</cdr:y>
    </cdr:from>
    <cdr:to>
      <cdr:x>0.67386</cdr:x>
      <cdr:y>0.0837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9274" y="0"/>
          <a:ext cx="6285054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KONSTRUKSI (G06) Q-T-Q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0.00478</cdr:x>
      <cdr:y>0.01058</cdr:y>
    </cdr:from>
    <cdr:to>
      <cdr:x>0.94669</cdr:x>
      <cdr:y>0.07691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109" y="61036"/>
          <a:ext cx="9283054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TRANSPORTASI DAN PERGUDANGAN (G08) Q-T-Q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0.02213</cdr:y>
    </cdr:from>
    <cdr:to>
      <cdr:x>0.93877</cdr:x>
      <cdr:y>0.09491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16371"/>
          <a:ext cx="9274527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</a:t>
          </a: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rgbClr val="4B82AD"/>
              </a:solidFill>
              <a:effectLst/>
              <a:uLnTx/>
              <a:uFillTx/>
              <a:latin typeface="Myriad Pro Condensed"/>
              <a:ea typeface="+mn-ea"/>
              <a:cs typeface="Segoe UI" panose="020B0502040204020203" pitchFamily="34" charset="0"/>
            </a:rPr>
            <a:t>PERDAGANGAN BESAR DAN ECERAN,</a:t>
          </a: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 (G07) Q-T-Q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</cdr:x>
      <cdr:y>0.00236</cdr:y>
    </cdr:from>
    <cdr:to>
      <cdr:x>1</cdr:x>
      <cdr:y>0.12936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13450"/>
          <a:ext cx="9044609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PENYEDIAAN AKOMODASI DAN MAKAN MINUM (G09) Q-T-Q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0.00932</cdr:y>
    </cdr:from>
    <cdr:to>
      <cdr:x>0.88257</cdr:x>
      <cdr:y>0.10142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818" y="38722"/>
          <a:ext cx="751250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PERTAMBANGAN DAN PENGOLAHAN (G02) 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0.60116</cdr:x>
      <cdr:y>0.09584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326" y="33830"/>
          <a:ext cx="3599960" cy="314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KONSTRUKSI (G06) 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0.69938</cdr:x>
      <cdr:y>0.08487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67" y="47149"/>
          <a:ext cx="5304465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PERUSAHAAN (G13) 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0.00931</cdr:y>
    </cdr:from>
    <cdr:to>
      <cdr:x>0.85491</cdr:x>
      <cdr:y>0.10487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8" y="33966"/>
          <a:ext cx="5333511" cy="3486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INDUSTRI PENGOLAHAN (G03) 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0.00932</cdr:y>
    </cdr:from>
    <cdr:to>
      <cdr:x>0.79051</cdr:x>
      <cdr:y>0.09452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57" y="41861"/>
          <a:ext cx="670850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GAS DAN LISTRIK (G04) 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0.00931</cdr:y>
    </cdr:from>
    <cdr:to>
      <cdr:x>0.61322</cdr:x>
      <cdr:y>0.09434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052" y="41901"/>
          <a:ext cx="4995791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PENGADAAN AIR (G05)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0.68235</cdr:x>
      <cdr:y>0.08342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485636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INDUSTRI PENGOLAHAN (G03) Q-T-Q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0.93922</cdr:x>
      <cdr:y>0.08365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348" y="47922"/>
          <a:ext cx="7413311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TRANSPORTASI DANPERGUDANGAN (G08) 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0.68387</cdr:x>
      <cdr:y>0.14078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51255"/>
          <a:ext cx="5344796" cy="7237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PENYEDIAAN AKOMODASI</a:t>
          </a:r>
        </a:p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MAKAN MINUM (G09) 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0.00535</cdr:x>
      <cdr:y>0.00931</cdr:y>
    </cdr:from>
    <cdr:to>
      <cdr:x>0.76863</cdr:x>
      <cdr:y>0.08759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25" y="49569"/>
          <a:ext cx="733681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INFORMASI DAN KOMUNIKASI (G10) 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0.03128</cdr:x>
      <cdr:y>0.00366</cdr:y>
    </cdr:from>
    <cdr:to>
      <cdr:x>0.89004</cdr:x>
      <cdr:y>0.16637</cdr:y>
    </cdr:to>
    <cdr:sp macro="" textlink="">
      <cdr:nvSpPr>
        <cdr:cNvPr id="2" name="TBSourc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9522" y="19957"/>
          <a:ext cx="8223944" cy="8882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KEUANGAN (G11) 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0.53284</cdr:x>
      <cdr:y>0.08417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257" y="47591"/>
          <a:ext cx="4468018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REAL ESTATE (G12) 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0.0053</cdr:x>
      <cdr:y>0.00931</cdr:y>
    </cdr:from>
    <cdr:to>
      <cdr:x>0.73564</cdr:x>
      <cdr:y>0.08711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449" y="45790"/>
          <a:ext cx="5160452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PENDIDIKAN (G15) 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0.00931</cdr:y>
    </cdr:from>
    <cdr:to>
      <cdr:x>0.87636</cdr:x>
      <cdr:y>0.08487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195" y="47149"/>
          <a:ext cx="8006423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KESEHATAN DAN KEGIATAN SOSIAL (G16) 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0.00536</cdr:x>
      <cdr:y>0.00932</cdr:y>
    </cdr:from>
    <cdr:to>
      <cdr:x>0.47759</cdr:x>
      <cdr:y>0.085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433" y="47126"/>
          <a:ext cx="4707635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JASA LAINNYA (G17) 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0.01295</cdr:x>
      <cdr:y>0</cdr:y>
    </cdr:from>
    <cdr:to>
      <cdr:x>0.86328</cdr:x>
      <cdr:y>0.07756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058" y="0"/>
          <a:ext cx="8342990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PERTANIAN, KEHUTANAN, DAN PERIKANAN (G01) 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0.8809</cdr:x>
      <cdr:y>0.09392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961"/>
          <a:ext cx="9985032" cy="65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PERDAGANGAN BESAR DAN ECERAN (G07) Q-T-Q DENGAN KONSUMSI SWASTA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0.02297</cdr:y>
    </cdr:from>
    <cdr:to>
      <cdr:x>0.93712</cdr:x>
      <cdr:y>0.10639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490" y="114742"/>
          <a:ext cx="10236889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DAN PENGOLAHAN (G02) Q-T-Q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0.86827</cdr:x>
      <cdr:y>0.09392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966"/>
          <a:ext cx="10249865" cy="65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ADMINISTRASI PEMERINTAHAN (G14) Q-T-Q DENGAN KONSUMSI PEMERINTAH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</cdr:x>
      <cdr:y>0.00665</cdr:y>
    </cdr:from>
    <cdr:to>
      <cdr:x>0.84864</cdr:x>
      <cdr:y>0.09392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9961"/>
          <a:ext cx="9617861" cy="655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4B82AD"/>
              </a:solidFill>
              <a:latin typeface="Myriad Pro Condensed"/>
              <a:cs typeface="Arial" panose="020B0604020202020204" pitchFamily="34" charset="0"/>
            </a:rPr>
            <a:t>GRAFIK PLOT SEKTOR INDUSTRI PENGOLAHAN (G03) Q-T-Q DENGAN KONSUMSI SWASTA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1</cdr:x>
      <cdr:y>0.08618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8086"/>
          <a:ext cx="5935727" cy="3144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SEKTOR PERDAGANGAN BESAR DAN ECERAN (G07) 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</cdr:x>
      <cdr:y>0.00931</cdr:y>
    </cdr:from>
    <cdr:to>
      <cdr:x>0.93252</cdr:x>
      <cdr:y>0.17632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32741"/>
          <a:ext cx="5583452" cy="587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INDEKS ADMINISTRASI PEMERINTAHAN, PERTAHANAN,</a:t>
          </a:r>
        </a:p>
        <a:p xmlns:a="http://schemas.openxmlformats.org/drawingml/2006/main">
          <a:pPr algn="l" rtl="0">
            <a:defRPr sz="1000"/>
          </a:pPr>
          <a:r>
            <a:rPr lang="en-US" sz="16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DAN JAMINAN SOSIAL WAJIB (G14) </a:t>
          </a:r>
        </a:p>
      </cdr:txBody>
    </cdr:sp>
  </cdr:relSizeAnchor>
</c:userShapes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47625</xdr:rowOff>
    </xdr:from>
    <xdr:to>
      <xdr:col>18</xdr:col>
      <xdr:colOff>0</xdr:colOff>
      <xdr:row>27</xdr:row>
      <xdr:rowOff>53163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28F01-233B-4DE2-B277-B50EA75CF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589221</xdr:colOff>
      <xdr:row>28</xdr:row>
      <xdr:rowOff>53163</xdr:rowOff>
    </xdr:from>
    <xdr:to>
      <xdr:col>17</xdr:col>
      <xdr:colOff>584790</xdr:colOff>
      <xdr:row>51</xdr:row>
      <xdr:rowOff>124047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E80656-DB11-4709-B34F-0D87C8C89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</xdr:colOff>
      <xdr:row>64</xdr:row>
      <xdr:rowOff>0</xdr:rowOff>
    </xdr:from>
    <xdr:to>
      <xdr:col>18</xdr:col>
      <xdr:colOff>111513</xdr:colOff>
      <xdr:row>90</xdr:row>
      <xdr:rowOff>182032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61DF3A-C48B-4D18-89E4-860EF84E8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47626</xdr:colOff>
      <xdr:row>91</xdr:row>
      <xdr:rowOff>142875</xdr:rowOff>
    </xdr:from>
    <xdr:to>
      <xdr:col>18</xdr:col>
      <xdr:colOff>37172</xdr:colOff>
      <xdr:row>118</xdr:row>
      <xdr:rowOff>134407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389105-045C-48CE-A98D-83C56198A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476250</xdr:colOff>
      <xdr:row>123</xdr:row>
      <xdr:rowOff>23813</xdr:rowOff>
    </xdr:from>
    <xdr:to>
      <xdr:col>18</xdr:col>
      <xdr:colOff>571500</xdr:colOff>
      <xdr:row>150</xdr:row>
      <xdr:rowOff>15345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4763C9-A457-45D9-9215-5CAFDE4B5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261937</xdr:colOff>
      <xdr:row>152</xdr:row>
      <xdr:rowOff>95250</xdr:rowOff>
    </xdr:from>
    <xdr:to>
      <xdr:col>18</xdr:col>
      <xdr:colOff>476250</xdr:colOff>
      <xdr:row>179</xdr:row>
      <xdr:rowOff>86782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E21E104-748D-47D3-BF30-8BB0113F2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23812</xdr:colOff>
      <xdr:row>152</xdr:row>
      <xdr:rowOff>95250</xdr:rowOff>
    </xdr:from>
    <xdr:to>
      <xdr:col>32</xdr:col>
      <xdr:colOff>476250</xdr:colOff>
      <xdr:row>180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63AEA3-6410-40E3-9920-2F417ACEF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313764</xdr:colOff>
      <xdr:row>187</xdr:row>
      <xdr:rowOff>84666</xdr:rowOff>
    </xdr:from>
    <xdr:to>
      <xdr:col>18</xdr:col>
      <xdr:colOff>151352</xdr:colOff>
      <xdr:row>213</xdr:row>
      <xdr:rowOff>151999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7C61BE-53F4-473F-8987-7601CF687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282637</xdr:colOff>
      <xdr:row>213</xdr:row>
      <xdr:rowOff>21168</xdr:rowOff>
    </xdr:from>
    <xdr:to>
      <xdr:col>18</xdr:col>
      <xdr:colOff>133921</xdr:colOff>
      <xdr:row>238</xdr:row>
      <xdr:rowOff>105834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C1A41B1-6587-49FE-9DE5-45116636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134471</xdr:colOff>
      <xdr:row>251</xdr:row>
      <xdr:rowOff>148167</xdr:rowOff>
    </xdr:from>
    <xdr:to>
      <xdr:col>17</xdr:col>
      <xdr:colOff>448235</xdr:colOff>
      <xdr:row>278</xdr:row>
      <xdr:rowOff>159621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673C0B6-84C4-4BD5-96D7-1C90018A6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89647</xdr:colOff>
      <xdr:row>278</xdr:row>
      <xdr:rowOff>127000</xdr:rowOff>
    </xdr:from>
    <xdr:to>
      <xdr:col>17</xdr:col>
      <xdr:colOff>493059</xdr:colOff>
      <xdr:row>304</xdr:row>
      <xdr:rowOff>21167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F47597-F5AC-4B1F-9E27-95D06C5D1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316</xdr:row>
      <xdr:rowOff>105834</xdr:rowOff>
    </xdr:from>
    <xdr:to>
      <xdr:col>16</xdr:col>
      <xdr:colOff>355600</xdr:colOff>
      <xdr:row>338</xdr:row>
      <xdr:rowOff>169333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C8025BC-16DB-45ED-A972-4CFCFA3F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115795</xdr:colOff>
      <xdr:row>339</xdr:row>
      <xdr:rowOff>4980</xdr:rowOff>
    </xdr:from>
    <xdr:to>
      <xdr:col>16</xdr:col>
      <xdr:colOff>127000</xdr:colOff>
      <xdr:row>364</xdr:row>
      <xdr:rowOff>4980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73CEF42-781A-402B-8B08-88B696B68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179297</xdr:colOff>
      <xdr:row>375</xdr:row>
      <xdr:rowOff>134472</xdr:rowOff>
    </xdr:from>
    <xdr:to>
      <xdr:col>14</xdr:col>
      <xdr:colOff>87928</xdr:colOff>
      <xdr:row>396</xdr:row>
      <xdr:rowOff>107369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11E80A0-793A-40EE-A19D-AF40D22D9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231416</xdr:colOff>
      <xdr:row>396</xdr:row>
      <xdr:rowOff>152193</xdr:rowOff>
    </xdr:from>
    <xdr:to>
      <xdr:col>14</xdr:col>
      <xdr:colOff>217230</xdr:colOff>
      <xdr:row>417</xdr:row>
      <xdr:rowOff>173613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172E15-53D1-4850-B0C3-07B135EE3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224117</xdr:colOff>
      <xdr:row>440</xdr:row>
      <xdr:rowOff>0</xdr:rowOff>
    </xdr:from>
    <xdr:to>
      <xdr:col>17</xdr:col>
      <xdr:colOff>607991</xdr:colOff>
      <xdr:row>466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8FEAC3-18B6-461F-9BD5-EA9FC4399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89647</xdr:colOff>
      <xdr:row>466</xdr:row>
      <xdr:rowOff>89647</xdr:rowOff>
    </xdr:from>
    <xdr:to>
      <xdr:col>17</xdr:col>
      <xdr:colOff>473521</xdr:colOff>
      <xdr:row>490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46DF442-8442-44FE-A718-939FA4F7E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89649</xdr:colOff>
      <xdr:row>502</xdr:row>
      <xdr:rowOff>134470</xdr:rowOff>
    </xdr:from>
    <xdr:to>
      <xdr:col>18</xdr:col>
      <xdr:colOff>134472</xdr:colOff>
      <xdr:row>529</xdr:row>
      <xdr:rowOff>127000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82A72A6-F373-4779-B7F0-D39790A29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134470</xdr:colOff>
      <xdr:row>528</xdr:row>
      <xdr:rowOff>153148</xdr:rowOff>
    </xdr:from>
    <xdr:to>
      <xdr:col>18</xdr:col>
      <xdr:colOff>493059</xdr:colOff>
      <xdr:row>553</xdr:row>
      <xdr:rowOff>148167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C5DCD54-6417-4485-B7A9-417119A7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248209</xdr:colOff>
      <xdr:row>397</xdr:row>
      <xdr:rowOff>70885</xdr:rowOff>
    </xdr:from>
    <xdr:to>
      <xdr:col>24</xdr:col>
      <xdr:colOff>336697</xdr:colOff>
      <xdr:row>417</xdr:row>
      <xdr:rowOff>159489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BC5F4D6-F454-4B53-B021-64BB5BF6F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41</xdr:col>
      <xdr:colOff>358587</xdr:colOff>
      <xdr:row>2</xdr:row>
      <xdr:rowOff>44824</xdr:rowOff>
    </xdr:from>
    <xdr:to>
      <xdr:col>58</xdr:col>
      <xdr:colOff>44822</xdr:colOff>
      <xdr:row>28</xdr:row>
      <xdr:rowOff>87923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2E83C93-9AEF-4E49-906E-9F41FAB45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41</xdr:col>
      <xdr:colOff>282638</xdr:colOff>
      <xdr:row>28</xdr:row>
      <xdr:rowOff>124702</xdr:rowOff>
    </xdr:from>
    <xdr:to>
      <xdr:col>57</xdr:col>
      <xdr:colOff>461932</xdr:colOff>
      <xdr:row>53</xdr:row>
      <xdr:rowOff>4886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BA67067-7C71-4DF5-8860-A2F95EFE7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40</xdr:col>
      <xdr:colOff>582706</xdr:colOff>
      <xdr:row>63</xdr:row>
      <xdr:rowOff>134472</xdr:rowOff>
    </xdr:from>
    <xdr:to>
      <xdr:col>57</xdr:col>
      <xdr:colOff>537883</xdr:colOff>
      <xdr:row>87</xdr:row>
      <xdr:rowOff>134472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434FCEE7-D0AE-47B1-A75F-F26C3F6C2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40</xdr:col>
      <xdr:colOff>448236</xdr:colOff>
      <xdr:row>87</xdr:row>
      <xdr:rowOff>70972</xdr:rowOff>
    </xdr:from>
    <xdr:to>
      <xdr:col>57</xdr:col>
      <xdr:colOff>358589</xdr:colOff>
      <xdr:row>111</xdr:row>
      <xdr:rowOff>127001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26A2803-0C5B-4F05-8C68-5B16E088D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40</xdr:col>
      <xdr:colOff>313765</xdr:colOff>
      <xdr:row>122</xdr:row>
      <xdr:rowOff>134472</xdr:rowOff>
    </xdr:from>
    <xdr:to>
      <xdr:col>56</xdr:col>
      <xdr:colOff>224118</xdr:colOff>
      <xdr:row>145</xdr:row>
      <xdr:rowOff>42333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B875262-D784-4794-AC3E-480690E87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40</xdr:col>
      <xdr:colOff>226609</xdr:colOff>
      <xdr:row>144</xdr:row>
      <xdr:rowOff>4981</xdr:rowOff>
    </xdr:from>
    <xdr:to>
      <xdr:col>55</xdr:col>
      <xdr:colOff>450725</xdr:colOff>
      <xdr:row>164</xdr:row>
      <xdr:rowOff>169333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636F3D6-3C20-4906-855F-9A33312B6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39</xdr:col>
      <xdr:colOff>537886</xdr:colOff>
      <xdr:row>183</xdr:row>
      <xdr:rowOff>44825</xdr:rowOff>
    </xdr:from>
    <xdr:to>
      <xdr:col>52</xdr:col>
      <xdr:colOff>1</xdr:colOff>
      <xdr:row>201</xdr:row>
      <xdr:rowOff>89647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4B868D5-EBDB-440B-A3C5-29AF0CADD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39</xdr:col>
      <xdr:colOff>516717</xdr:colOff>
      <xdr:row>201</xdr:row>
      <xdr:rowOff>44823</xdr:rowOff>
    </xdr:from>
    <xdr:to>
      <xdr:col>51</xdr:col>
      <xdr:colOff>571501</xdr:colOff>
      <xdr:row>218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C5DE158-6CE6-4191-9E0A-430AAC3D8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39</xdr:col>
      <xdr:colOff>313766</xdr:colOff>
      <xdr:row>246</xdr:row>
      <xdr:rowOff>134473</xdr:rowOff>
    </xdr:from>
    <xdr:to>
      <xdr:col>52</xdr:col>
      <xdr:colOff>313765</xdr:colOff>
      <xdr:row>267</xdr:row>
      <xdr:rowOff>63501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999B3448-1498-420A-9E24-93EEA39A6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39</xdr:col>
      <xdr:colOff>338091</xdr:colOff>
      <xdr:row>267</xdr:row>
      <xdr:rowOff>42334</xdr:rowOff>
    </xdr:from>
    <xdr:to>
      <xdr:col>52</xdr:col>
      <xdr:colOff>38022</xdr:colOff>
      <xdr:row>284</xdr:row>
      <xdr:rowOff>84667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644A9C5A-33AC-4CFB-BE0A-DF7865DF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51</xdr:col>
      <xdr:colOff>554069</xdr:colOff>
      <xdr:row>266</xdr:row>
      <xdr:rowOff>21170</xdr:rowOff>
    </xdr:from>
    <xdr:to>
      <xdr:col>62</xdr:col>
      <xdr:colOff>529167</xdr:colOff>
      <xdr:row>283</xdr:row>
      <xdr:rowOff>127000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251BAD7-1B56-49BA-83B0-8F6F0270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39</xdr:col>
      <xdr:colOff>7471</xdr:colOff>
      <xdr:row>318</xdr:row>
      <xdr:rowOff>65990</xdr:rowOff>
    </xdr:from>
    <xdr:to>
      <xdr:col>51</xdr:col>
      <xdr:colOff>359832</xdr:colOff>
      <xdr:row>337</xdr:row>
      <xdr:rowOff>63500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A3D2632-C80F-4B4C-80AB-833BB53BD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615269</xdr:colOff>
      <xdr:row>338</xdr:row>
      <xdr:rowOff>94532</xdr:rowOff>
    </xdr:from>
    <xdr:to>
      <xdr:col>51</xdr:col>
      <xdr:colOff>447430</xdr:colOff>
      <xdr:row>356</xdr:row>
      <xdr:rowOff>68385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94C8162-1E68-4FCE-B188-E7915E73F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38</xdr:col>
      <xdr:colOff>534146</xdr:colOff>
      <xdr:row>379</xdr:row>
      <xdr:rowOff>148166</xdr:rowOff>
    </xdr:from>
    <xdr:to>
      <xdr:col>52</xdr:col>
      <xdr:colOff>232834</xdr:colOff>
      <xdr:row>397</xdr:row>
      <xdr:rowOff>92430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711327F-17A7-48F9-8767-DE6725CA5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38</xdr:col>
      <xdr:colOff>603871</xdr:colOff>
      <xdr:row>398</xdr:row>
      <xdr:rowOff>70968</xdr:rowOff>
    </xdr:from>
    <xdr:to>
      <xdr:col>52</xdr:col>
      <xdr:colOff>410802</xdr:colOff>
      <xdr:row>417</xdr:row>
      <xdr:rowOff>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B9B3A0B-9D60-4D42-ABA5-C3337F87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38</xdr:col>
      <xdr:colOff>358588</xdr:colOff>
      <xdr:row>440</xdr:row>
      <xdr:rowOff>44823</xdr:rowOff>
    </xdr:from>
    <xdr:to>
      <xdr:col>51</xdr:col>
      <xdr:colOff>359833</xdr:colOff>
      <xdr:row>458</xdr:row>
      <xdr:rowOff>87157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965811C-AAD3-47D9-9F96-D3978F015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38</xdr:col>
      <xdr:colOff>306294</xdr:colOff>
      <xdr:row>459</xdr:row>
      <xdr:rowOff>0</xdr:rowOff>
    </xdr:from>
    <xdr:to>
      <xdr:col>51</xdr:col>
      <xdr:colOff>318929</xdr:colOff>
      <xdr:row>478</xdr:row>
      <xdr:rowOff>84667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186B9F3-5C4D-4A13-99EF-000E5FBD5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304800</xdr:colOff>
      <xdr:row>339</xdr:row>
      <xdr:rowOff>50800</xdr:rowOff>
    </xdr:from>
    <xdr:to>
      <xdr:col>28</xdr:col>
      <xdr:colOff>584199</xdr:colOff>
      <xdr:row>365</xdr:row>
      <xdr:rowOff>111879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75E48C9-F234-441E-9ACB-A4D4E6E75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18</xdr:col>
      <xdr:colOff>113222</xdr:colOff>
      <xdr:row>3</xdr:row>
      <xdr:rowOff>163629</xdr:rowOff>
    </xdr:from>
    <xdr:to>
      <xdr:col>30</xdr:col>
      <xdr:colOff>354417</xdr:colOff>
      <xdr:row>29</xdr:row>
      <xdr:rowOff>102929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306F280-C080-49BB-A77D-BDF1BB983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18</xdr:col>
      <xdr:colOff>448052</xdr:colOff>
      <xdr:row>63</xdr:row>
      <xdr:rowOff>153951</xdr:rowOff>
    </xdr:from>
    <xdr:to>
      <xdr:col>31</xdr:col>
      <xdr:colOff>301257</xdr:colOff>
      <xdr:row>90</xdr:row>
      <xdr:rowOff>111842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6E39FAF-8FEB-4076-AFA5-50327FEFC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19</xdr:col>
      <xdr:colOff>381000</xdr:colOff>
      <xdr:row>124</xdr:row>
      <xdr:rowOff>95250</xdr:rowOff>
    </xdr:from>
    <xdr:to>
      <xdr:col>32</xdr:col>
      <xdr:colOff>381000</xdr:colOff>
      <xdr:row>151</xdr:row>
      <xdr:rowOff>42479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39456E2-B293-43B6-81BB-C8E37A154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18</xdr:col>
      <xdr:colOff>222619</xdr:colOff>
      <xdr:row>187</xdr:row>
      <xdr:rowOff>128817</xdr:rowOff>
    </xdr:from>
    <xdr:to>
      <xdr:col>30</xdr:col>
      <xdr:colOff>352544</xdr:colOff>
      <xdr:row>214</xdr:row>
      <xdr:rowOff>94328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6C464F4C-0730-4855-8A0C-C9FA0BCE5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18</xdr:col>
      <xdr:colOff>95251</xdr:colOff>
      <xdr:row>252</xdr:row>
      <xdr:rowOff>95250</xdr:rowOff>
    </xdr:from>
    <xdr:to>
      <xdr:col>30</xdr:col>
      <xdr:colOff>571501</xdr:colOff>
      <xdr:row>279</xdr:row>
      <xdr:rowOff>42478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8E87DE9E-D346-4DDF-8C79-45B675B2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559072</xdr:colOff>
      <xdr:row>317</xdr:row>
      <xdr:rowOff>38641</xdr:rowOff>
    </xdr:from>
    <xdr:to>
      <xdr:col>28</xdr:col>
      <xdr:colOff>511446</xdr:colOff>
      <xdr:row>337</xdr:row>
      <xdr:rowOff>133892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87C7EE6C-8AF4-4B18-BA5D-0061454E5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210189</xdr:colOff>
      <xdr:row>375</xdr:row>
      <xdr:rowOff>137832</xdr:rowOff>
    </xdr:from>
    <xdr:to>
      <xdr:col>24</xdr:col>
      <xdr:colOff>414246</xdr:colOff>
      <xdr:row>397</xdr:row>
      <xdr:rowOff>43671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2D151C34-E6F1-42F9-89AD-713B50088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18</xdr:col>
      <xdr:colOff>169333</xdr:colOff>
      <xdr:row>440</xdr:row>
      <xdr:rowOff>0</xdr:rowOff>
    </xdr:from>
    <xdr:to>
      <xdr:col>31</xdr:col>
      <xdr:colOff>402167</xdr:colOff>
      <xdr:row>466</xdr:row>
      <xdr:rowOff>137728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8980FAA-27FC-4955-BF94-2F3B7A53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18</xdr:col>
      <xdr:colOff>444501</xdr:colOff>
      <xdr:row>503</xdr:row>
      <xdr:rowOff>21166</xdr:rowOff>
    </xdr:from>
    <xdr:to>
      <xdr:col>32</xdr:col>
      <xdr:colOff>169333</xdr:colOff>
      <xdr:row>529</xdr:row>
      <xdr:rowOff>158895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9E6C6F07-3504-40DD-AC3D-FA10F3DE5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58</xdr:col>
      <xdr:colOff>84667</xdr:colOff>
      <xdr:row>2</xdr:row>
      <xdr:rowOff>127000</xdr:rowOff>
    </xdr:from>
    <xdr:to>
      <xdr:col>70</xdr:col>
      <xdr:colOff>571500</xdr:colOff>
      <xdr:row>29</xdr:row>
      <xdr:rowOff>74229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FCB02552-D9D4-4D4F-9628-FDE564428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57</xdr:col>
      <xdr:colOff>571501</xdr:colOff>
      <xdr:row>63</xdr:row>
      <xdr:rowOff>148166</xdr:rowOff>
    </xdr:from>
    <xdr:to>
      <xdr:col>70</xdr:col>
      <xdr:colOff>338668</xdr:colOff>
      <xdr:row>90</xdr:row>
      <xdr:rowOff>95395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5E106F29-ACB1-4E23-BB33-C62267D86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56</xdr:col>
      <xdr:colOff>359833</xdr:colOff>
      <xdr:row>122</xdr:row>
      <xdr:rowOff>169333</xdr:rowOff>
    </xdr:from>
    <xdr:to>
      <xdr:col>68</xdr:col>
      <xdr:colOff>359833</xdr:colOff>
      <xdr:row>149</xdr:row>
      <xdr:rowOff>116562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DC9DB266-687F-4891-98CC-B2BA005B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52</xdr:col>
      <xdr:colOff>232834</xdr:colOff>
      <xdr:row>183</xdr:row>
      <xdr:rowOff>42333</xdr:rowOff>
    </xdr:from>
    <xdr:to>
      <xdr:col>64</xdr:col>
      <xdr:colOff>105834</xdr:colOff>
      <xdr:row>209</xdr:row>
      <xdr:rowOff>180061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D96B537E-15E8-4529-82F0-625349F6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52</xdr:col>
      <xdr:colOff>338669</xdr:colOff>
      <xdr:row>247</xdr:row>
      <xdr:rowOff>42334</xdr:rowOff>
    </xdr:from>
    <xdr:to>
      <xdr:col>63</xdr:col>
      <xdr:colOff>529168</xdr:colOff>
      <xdr:row>264</xdr:row>
      <xdr:rowOff>105833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F70A83B9-0EAB-4CE2-9A65-3DD468188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52</xdr:col>
      <xdr:colOff>402168</xdr:colOff>
      <xdr:row>318</xdr:row>
      <xdr:rowOff>84666</xdr:rowOff>
    </xdr:from>
    <xdr:to>
      <xdr:col>64</xdr:col>
      <xdr:colOff>359834</xdr:colOff>
      <xdr:row>342</xdr:row>
      <xdr:rowOff>63499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6370576A-48FF-4878-9592-34717E20F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53</xdr:col>
      <xdr:colOff>24424</xdr:colOff>
      <xdr:row>379</xdr:row>
      <xdr:rowOff>97692</xdr:rowOff>
    </xdr:from>
    <xdr:to>
      <xdr:col>64</xdr:col>
      <xdr:colOff>407052</xdr:colOff>
      <xdr:row>406</xdr:row>
      <xdr:rowOff>44920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2E0E85EF-5F41-41DA-A80D-65AD7754C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51</xdr:col>
      <xdr:colOff>571501</xdr:colOff>
      <xdr:row>440</xdr:row>
      <xdr:rowOff>84667</xdr:rowOff>
    </xdr:from>
    <xdr:to>
      <xdr:col>64</xdr:col>
      <xdr:colOff>254000</xdr:colOff>
      <xdr:row>466</xdr:row>
      <xdr:rowOff>63500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CF2AA78-ADA8-4744-987D-83A6F07C8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</cdr:x>
      <cdr:y>0.01988</cdr:y>
    </cdr:from>
    <cdr:to>
      <cdr:x>0.97272</cdr:x>
      <cdr:y>0.10556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88785"/>
          <a:ext cx="10141944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Q-T-Q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0.00428</cdr:x>
      <cdr:y>0.01344</cdr:y>
    </cdr:from>
    <cdr:to>
      <cdr:x>0.98395</cdr:x>
      <cdr:y>0.10502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161" y="56158"/>
          <a:ext cx="10108536" cy="382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0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PERTANIAN, KEHUTANAN, DAN PERIKANAN (G01) Y-O-Y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0.00469</cdr:x>
      <cdr:y>0.02297</cdr:y>
    </cdr:from>
    <cdr:to>
      <cdr:x>0.69759</cdr:x>
      <cdr:y>0.10971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39" y="110367"/>
          <a:ext cx="7510967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(G02) Q-T-Q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0.00468</cdr:x>
      <cdr:y>0.0106</cdr:y>
    </cdr:from>
    <cdr:to>
      <cdr:x>0.70402</cdr:x>
      <cdr:y>0.09757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18" y="50797"/>
          <a:ext cx="7474226" cy="4167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PERTAMBANGAN (G02) Y-O-Y</a:t>
          </a: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0.68235</cdr:x>
      <cdr:y>0.08342</cdr:y>
    </cdr:to>
    <cdr:sp macro="" textlink="">
      <cdr:nvSpPr>
        <cdr:cNvPr id="2" name="TBTITLE">
          <a:extLst xmlns:a="http://schemas.openxmlformats.org/drawingml/2006/main">
            <a:ext uri="{FF2B5EF4-FFF2-40B4-BE49-F238E27FC236}">
              <a16:creationId xmlns:a16="http://schemas.microsoft.com/office/drawing/2014/main" id="{00000000-0008-0000-0100-00000200000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0"/>
          <a:ext cx="8485636" cy="4167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54864" tIns="41148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2200" b="1" i="0" u="none" strike="noStrike" baseline="0">
              <a:solidFill>
                <a:srgbClr val="4B82AD"/>
              </a:solidFill>
              <a:latin typeface="Myriad Pro Condensed"/>
              <a:cs typeface="Segoe UI" panose="020B0502040204020203" pitchFamily="34" charset="0"/>
            </a:rPr>
            <a:t>PERTUMBUHAN SEKTOR INDUSTRI PENGOLAHAN (G03) Q-T-Q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base%20F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Tambahan%20Tugas%20RDG/Database%20FP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9.%20ISMA%20November%202021/November%20Awal/ISMA_Grafik_QtQ_November%20awal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/>
      <sheetData sheetId="1"/>
      <sheetData sheetId="2">
        <row r="21"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  <cell r="AP21">
            <v>2625180.5</v>
          </cell>
          <cell r="AQ21">
            <v>2735414.1</v>
          </cell>
          <cell r="AR21">
            <v>2818812.7</v>
          </cell>
          <cell r="AS21">
            <v>2769748.1</v>
          </cell>
          <cell r="AT21">
            <v>2703033</v>
          </cell>
          <cell r="AU21">
            <v>2589789.1</v>
          </cell>
          <cell r="AV21">
            <v>2720491.9</v>
          </cell>
          <cell r="AW21">
            <v>2709740.8</v>
          </cell>
          <cell r="AX21">
            <v>2684200.7999999998</v>
          </cell>
          <cell r="AY21">
            <v>2772939.4</v>
          </cell>
          <cell r="AZ21">
            <v>2815869.7</v>
          </cell>
          <cell r="BA21">
            <v>2845858.6</v>
          </cell>
        </row>
      </sheetData>
      <sheetData sheetId="3"/>
      <sheetData sheetId="4"/>
      <sheetData sheetId="5">
        <row r="22"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  <cell r="AP22">
            <v>306492.90000000002</v>
          </cell>
          <cell r="AQ22">
            <v>332720.40000000002</v>
          </cell>
          <cell r="AR22">
            <v>346953.5</v>
          </cell>
          <cell r="AS22">
            <v>272208.90000000002</v>
          </cell>
          <cell r="AT22">
            <v>316734.3</v>
          </cell>
          <cell r="AU22">
            <v>348350.5</v>
          </cell>
          <cell r="AV22">
            <v>359518.5</v>
          </cell>
          <cell r="AW22">
            <v>282649.7</v>
          </cell>
          <cell r="AX22">
            <v>322418.09999999998</v>
          </cell>
          <cell r="AY22">
            <v>366760.5</v>
          </cell>
          <cell r="AZ22">
            <v>370560.6</v>
          </cell>
          <cell r="BA22">
            <v>294659.90000000002</v>
          </cell>
          <cell r="BB22">
            <v>322485.2</v>
          </cell>
          <cell r="BC22">
            <v>374817.8</v>
          </cell>
          <cell r="BD22">
            <v>378616.9</v>
          </cell>
          <cell r="BE22">
            <v>302411.5</v>
          </cell>
          <cell r="BF22">
            <v>333582.8</v>
          </cell>
          <cell r="BG22">
            <v>376788.4</v>
          </cell>
          <cell r="BH22">
            <v>384029.6</v>
          </cell>
          <cell r="BI22">
            <v>309309.2</v>
          </cell>
        </row>
        <row r="23"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  <cell r="AP23">
            <v>193307</v>
          </cell>
          <cell r="AQ23">
            <v>194921.2</v>
          </cell>
          <cell r="AR23">
            <v>195475.1</v>
          </cell>
          <cell r="AS23">
            <v>195975.1</v>
          </cell>
          <cell r="AT23">
            <v>195347.9</v>
          </cell>
          <cell r="AU23">
            <v>200079.6</v>
          </cell>
          <cell r="AV23">
            <v>200700.3</v>
          </cell>
          <cell r="AW23">
            <v>200377.2</v>
          </cell>
          <cell r="AX23">
            <v>199889.4</v>
          </cell>
          <cell r="AY23">
            <v>198665.2</v>
          </cell>
          <cell r="AZ23">
            <v>205388.3</v>
          </cell>
          <cell r="BA23">
            <v>202263.3</v>
          </cell>
          <cell r="BB23">
            <v>200784.4</v>
          </cell>
          <cell r="BC23">
            <v>193261.5</v>
          </cell>
          <cell r="BD23">
            <v>196594.9</v>
          </cell>
          <cell r="BE23">
            <v>199834.4</v>
          </cell>
          <cell r="BF23">
            <v>196726.1</v>
          </cell>
          <cell r="BG23">
            <v>203356.1</v>
          </cell>
          <cell r="BH23">
            <v>211889.9</v>
          </cell>
          <cell r="BI23">
            <v>210127.4</v>
          </cell>
        </row>
        <row r="24"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  <cell r="AP24">
            <v>511134.3</v>
          </cell>
          <cell r="AQ24">
            <v>525246.69999999995</v>
          </cell>
          <cell r="AR24">
            <v>536388.6</v>
          </cell>
          <cell r="AS24">
            <v>530696.5</v>
          </cell>
          <cell r="AT24">
            <v>534688.4</v>
          </cell>
          <cell r="AU24">
            <v>545680.9</v>
          </cell>
          <cell r="AV24">
            <v>559760.6</v>
          </cell>
          <cell r="AW24">
            <v>553238.5</v>
          </cell>
          <cell r="AX24">
            <v>555288</v>
          </cell>
          <cell r="AY24">
            <v>564913</v>
          </cell>
          <cell r="AZ24">
            <v>582944.5</v>
          </cell>
          <cell r="BA24">
            <v>573522.30000000005</v>
          </cell>
          <cell r="BB24">
            <v>566752</v>
          </cell>
          <cell r="BC24">
            <v>529988.80000000005</v>
          </cell>
          <cell r="BD24">
            <v>557651.4</v>
          </cell>
          <cell r="BE24">
            <v>555528.1</v>
          </cell>
          <cell r="BF24">
            <v>558907.5</v>
          </cell>
          <cell r="BG24">
            <v>564865.5</v>
          </cell>
          <cell r="BH24">
            <v>578167.1</v>
          </cell>
          <cell r="BI24">
            <v>582881.6</v>
          </cell>
        </row>
        <row r="25"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  <cell r="AP25">
            <v>24816.6</v>
          </cell>
          <cell r="AQ25">
            <v>24570.5</v>
          </cell>
          <cell r="AR25">
            <v>25878.3</v>
          </cell>
          <cell r="AS25">
            <v>26285.9</v>
          </cell>
          <cell r="AT25">
            <v>25637.1</v>
          </cell>
          <cell r="AU25">
            <v>26429</v>
          </cell>
          <cell r="AV25">
            <v>27321.3</v>
          </cell>
          <cell r="AW25">
            <v>27721.200000000001</v>
          </cell>
          <cell r="AX25">
            <v>26694.2</v>
          </cell>
          <cell r="AY25">
            <v>27011.5</v>
          </cell>
          <cell r="AZ25">
            <v>28344.6</v>
          </cell>
          <cell r="BA25">
            <v>29386.400000000001</v>
          </cell>
          <cell r="BB25">
            <v>27722.2</v>
          </cell>
          <cell r="BC25">
            <v>25535.4</v>
          </cell>
          <cell r="BD25">
            <v>27654</v>
          </cell>
          <cell r="BE25">
            <v>27914.799999999999</v>
          </cell>
          <cell r="BF25">
            <v>28188.2</v>
          </cell>
          <cell r="BG25">
            <v>27857.3</v>
          </cell>
          <cell r="BH25">
            <v>28719.7</v>
          </cell>
          <cell r="BI25">
            <v>30095.9</v>
          </cell>
        </row>
        <row r="26"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  <cell r="AP26">
            <v>1952.9</v>
          </cell>
          <cell r="AQ26">
            <v>1977.5</v>
          </cell>
          <cell r="AR26">
            <v>2008.5</v>
          </cell>
          <cell r="AS26">
            <v>2046.4</v>
          </cell>
          <cell r="AT26">
            <v>2025.1</v>
          </cell>
          <cell r="AU26">
            <v>2063</v>
          </cell>
          <cell r="AV26">
            <v>2132.9</v>
          </cell>
          <cell r="AW26">
            <v>2208.4</v>
          </cell>
          <cell r="AX26">
            <v>2206.3000000000002</v>
          </cell>
          <cell r="AY26">
            <v>2235</v>
          </cell>
          <cell r="AZ26">
            <v>2236.4</v>
          </cell>
          <cell r="BA26">
            <v>2327.1999999999998</v>
          </cell>
          <cell r="BB26">
            <v>2302.9</v>
          </cell>
          <cell r="BC26">
            <v>2334.1999999999998</v>
          </cell>
          <cell r="BD26">
            <v>2369.1999999999998</v>
          </cell>
          <cell r="BE26">
            <v>2443</v>
          </cell>
          <cell r="BF26">
            <v>2428.6999999999998</v>
          </cell>
          <cell r="BG26">
            <v>2469.1</v>
          </cell>
          <cell r="BH26">
            <v>2477.3000000000002</v>
          </cell>
          <cell r="BI26">
            <v>2544.1</v>
          </cell>
        </row>
        <row r="27"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  <cell r="AP27">
            <v>233893.3</v>
          </cell>
          <cell r="AQ27">
            <v>239742</v>
          </cell>
          <cell r="AR27">
            <v>251107.5</v>
          </cell>
          <cell r="AS27">
            <v>263182.09999999998</v>
          </cell>
          <cell r="AT27">
            <v>251087.9</v>
          </cell>
          <cell r="AU27">
            <v>253483.1</v>
          </cell>
          <cell r="AV27">
            <v>265639.90000000002</v>
          </cell>
          <cell r="AW27">
            <v>277871.90000000002</v>
          </cell>
          <cell r="AX27">
            <v>265916.2</v>
          </cell>
          <cell r="AY27">
            <v>267906.2</v>
          </cell>
          <cell r="AZ27">
            <v>280645.2</v>
          </cell>
          <cell r="BA27">
            <v>293957.40000000002</v>
          </cell>
          <cell r="BB27">
            <v>273624.59999999998</v>
          </cell>
          <cell r="BC27">
            <v>253459</v>
          </cell>
          <cell r="BD27">
            <v>267958.40000000002</v>
          </cell>
          <cell r="BE27">
            <v>277292.79999999999</v>
          </cell>
          <cell r="BF27">
            <v>271471.40000000002</v>
          </cell>
          <cell r="BG27">
            <v>264663.7</v>
          </cell>
          <cell r="BH27">
            <v>278240.8</v>
          </cell>
          <cell r="BI27">
            <v>288141.8</v>
          </cell>
        </row>
        <row r="28"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  <cell r="AP28">
            <v>317298.59999999998</v>
          </cell>
          <cell r="AQ28">
            <v>326462.59999999998</v>
          </cell>
          <cell r="AR28">
            <v>336254.5</v>
          </cell>
          <cell r="AS28">
            <v>331730.8</v>
          </cell>
          <cell r="AT28">
            <v>333097.90000000002</v>
          </cell>
          <cell r="AU28">
            <v>343478.3</v>
          </cell>
          <cell r="AV28">
            <v>353947</v>
          </cell>
          <cell r="AW28">
            <v>346355.5</v>
          </cell>
          <cell r="AX28">
            <v>350470.1</v>
          </cell>
          <cell r="AY28">
            <v>359331.3</v>
          </cell>
          <cell r="AZ28">
            <v>369515.9</v>
          </cell>
          <cell r="BA28">
            <v>360868.4</v>
          </cell>
          <cell r="BB28">
            <v>355728.5</v>
          </cell>
          <cell r="BC28">
            <v>331776.59999999998</v>
          </cell>
          <cell r="BD28">
            <v>350566</v>
          </cell>
          <cell r="BE28">
            <v>347676.3</v>
          </cell>
          <cell r="BF28">
            <v>351251.8</v>
          </cell>
          <cell r="BG28">
            <v>363352.1</v>
          </cell>
          <cell r="BH28">
            <v>368624.9</v>
          </cell>
          <cell r="BI28">
            <v>366997.5</v>
          </cell>
        </row>
        <row r="29"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  <cell r="AP29">
            <v>96679.5</v>
          </cell>
          <cell r="AQ29">
            <v>99593.1</v>
          </cell>
          <cell r="AR29">
            <v>104949.3</v>
          </cell>
          <cell r="AS29">
            <v>105457.5</v>
          </cell>
          <cell r="AT29">
            <v>104874.2</v>
          </cell>
          <cell r="AU29">
            <v>108271.6</v>
          </cell>
          <cell r="AV29">
            <v>110957.8</v>
          </cell>
          <cell r="AW29">
            <v>111232.9</v>
          </cell>
          <cell r="AX29">
            <v>110560.6</v>
          </cell>
          <cell r="AY29">
            <v>114591.3</v>
          </cell>
          <cell r="AZ29">
            <v>118341.3</v>
          </cell>
          <cell r="BA29">
            <v>119632.7</v>
          </cell>
          <cell r="BB29">
            <v>111968.7</v>
          </cell>
          <cell r="BC29">
            <v>79314.7</v>
          </cell>
          <cell r="BD29">
            <v>98571.8</v>
          </cell>
          <cell r="BE29">
            <v>103582.7</v>
          </cell>
          <cell r="BF29">
            <v>97315.5</v>
          </cell>
          <cell r="BG29">
            <v>99221.4</v>
          </cell>
          <cell r="BH29">
            <v>97857.600000000006</v>
          </cell>
          <cell r="BI29">
            <v>111793.1</v>
          </cell>
        </row>
        <row r="30"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  <cell r="AP30">
            <v>72934.100000000006</v>
          </cell>
          <cell r="AQ30">
            <v>74015.7</v>
          </cell>
          <cell r="AR30">
            <v>75036.899999999994</v>
          </cell>
          <cell r="AS30">
            <v>76143</v>
          </cell>
          <cell r="AT30">
            <v>76726.8</v>
          </cell>
          <cell r="AU30">
            <v>78173.2</v>
          </cell>
          <cell r="AV30">
            <v>79484.7</v>
          </cell>
          <cell r="AW30">
            <v>80683.899999999994</v>
          </cell>
          <cell r="AX30">
            <v>81225.899999999994</v>
          </cell>
          <cell r="AY30">
            <v>82494</v>
          </cell>
          <cell r="AZ30">
            <v>83769.100000000006</v>
          </cell>
          <cell r="BA30">
            <v>85815.6</v>
          </cell>
          <cell r="BB30">
            <v>82788</v>
          </cell>
          <cell r="BC30">
            <v>64334.8</v>
          </cell>
          <cell r="BD30">
            <v>73831.7</v>
          </cell>
          <cell r="BE30">
            <v>78167.899999999994</v>
          </cell>
          <cell r="BF30">
            <v>76770.7</v>
          </cell>
          <cell r="BG30">
            <v>78216.899999999994</v>
          </cell>
          <cell r="BH30">
            <v>73731.600000000006</v>
          </cell>
          <cell r="BI30">
            <v>82035.5</v>
          </cell>
        </row>
        <row r="31"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  <cell r="AP31">
            <v>120874.5</v>
          </cell>
          <cell r="AQ31">
            <v>126316.2</v>
          </cell>
          <cell r="AR31">
            <v>127285.8</v>
          </cell>
          <cell r="AS31">
            <v>128944.2</v>
          </cell>
          <cell r="AT31">
            <v>130255.1</v>
          </cell>
          <cell r="AU31">
            <v>132776.29999999999</v>
          </cell>
          <cell r="AV31">
            <v>137648.20000000001</v>
          </cell>
          <cell r="AW31">
            <v>138083.1</v>
          </cell>
          <cell r="AX31">
            <v>142059.5</v>
          </cell>
          <cell r="AY31">
            <v>145517.6</v>
          </cell>
          <cell r="AZ31">
            <v>150370</v>
          </cell>
          <cell r="BA31">
            <v>151589</v>
          </cell>
          <cell r="BB31">
            <v>156010.9</v>
          </cell>
          <cell r="BC31">
            <v>161304.20000000001</v>
          </cell>
          <cell r="BD31">
            <v>166493.70000000001</v>
          </cell>
          <cell r="BE31">
            <v>168254.1</v>
          </cell>
          <cell r="BF31">
            <v>169615.1</v>
          </cell>
          <cell r="BG31">
            <v>172426.4</v>
          </cell>
          <cell r="BH31">
            <v>175710.5</v>
          </cell>
          <cell r="BI31">
            <v>178708.4</v>
          </cell>
        </row>
        <row r="32"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  <cell r="AP32">
            <v>97586</v>
          </cell>
          <cell r="AQ32">
            <v>99480.3</v>
          </cell>
          <cell r="AR32">
            <v>102471.6</v>
          </cell>
          <cell r="AS32">
            <v>99433.5</v>
          </cell>
          <cell r="AT32">
            <v>101777.60000000001</v>
          </cell>
          <cell r="AU32">
            <v>102554.9</v>
          </cell>
          <cell r="AV32">
            <v>105658.2</v>
          </cell>
          <cell r="AW32">
            <v>105629.9</v>
          </cell>
          <cell r="AX32">
            <v>109137.3</v>
          </cell>
          <cell r="AY32">
            <v>107167.9</v>
          </cell>
          <cell r="AZ32">
            <v>112168.6</v>
          </cell>
          <cell r="BA32">
            <v>114619.3</v>
          </cell>
          <cell r="BB32">
            <v>120735.3</v>
          </cell>
          <cell r="BC32">
            <v>108302.7</v>
          </cell>
          <cell r="BD32">
            <v>111106.7</v>
          </cell>
          <cell r="BE32">
            <v>117338.2</v>
          </cell>
          <cell r="BF32">
            <v>117145.9</v>
          </cell>
          <cell r="BG32">
            <v>117323.9</v>
          </cell>
          <cell r="BH32">
            <v>115872.6</v>
          </cell>
          <cell r="BI32">
            <v>114296.2</v>
          </cell>
        </row>
        <row r="33"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  <cell r="AP33">
            <v>71653.600000000006</v>
          </cell>
          <cell r="AQ33">
            <v>72387.199999999997</v>
          </cell>
          <cell r="AR33">
            <v>72598.2</v>
          </cell>
          <cell r="AS33">
            <v>72929.5</v>
          </cell>
          <cell r="AT33">
            <v>73861.399999999994</v>
          </cell>
          <cell r="AU33">
            <v>74527</v>
          </cell>
          <cell r="AV33">
            <v>75296.3</v>
          </cell>
          <cell r="AW33">
            <v>75963.5</v>
          </cell>
          <cell r="AX33">
            <v>77859.5</v>
          </cell>
          <cell r="AY33">
            <v>78797.899999999994</v>
          </cell>
          <cell r="AZ33">
            <v>79810.600000000006</v>
          </cell>
          <cell r="BA33">
            <v>80433.100000000006</v>
          </cell>
          <cell r="BB33">
            <v>80826.100000000006</v>
          </cell>
          <cell r="BC33">
            <v>80617.8</v>
          </cell>
          <cell r="BD33">
            <v>81378</v>
          </cell>
          <cell r="BE33">
            <v>81437.5</v>
          </cell>
          <cell r="BF33">
            <v>81587.100000000006</v>
          </cell>
          <cell r="BG33">
            <v>82887.3</v>
          </cell>
          <cell r="BH33">
            <v>84164.3</v>
          </cell>
          <cell r="BI33">
            <v>84644.2</v>
          </cell>
        </row>
        <row r="34"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  <cell r="AP34">
            <v>41662.400000000001</v>
          </cell>
          <cell r="AQ34">
            <v>42733.4</v>
          </cell>
          <cell r="AR34">
            <v>43853.2</v>
          </cell>
          <cell r="AS34">
            <v>44514.8</v>
          </cell>
          <cell r="AT34">
            <v>45012.800000000003</v>
          </cell>
          <cell r="AU34">
            <v>46530.7</v>
          </cell>
          <cell r="AV34">
            <v>47654.3</v>
          </cell>
          <cell r="AW34">
            <v>48493.3</v>
          </cell>
          <cell r="AX34">
            <v>49676.800000000003</v>
          </cell>
          <cell r="AY34">
            <v>51156</v>
          </cell>
          <cell r="AZ34">
            <v>52525</v>
          </cell>
          <cell r="BA34">
            <v>53578.400000000001</v>
          </cell>
          <cell r="BB34">
            <v>52355.6</v>
          </cell>
          <cell r="BC34">
            <v>44969.3</v>
          </cell>
          <cell r="BD34">
            <v>48528.800000000003</v>
          </cell>
          <cell r="BE34">
            <v>49817.4</v>
          </cell>
          <cell r="BF34">
            <v>49162.9</v>
          </cell>
          <cell r="BG34">
            <v>49438.400000000001</v>
          </cell>
          <cell r="BH34">
            <v>48242.2</v>
          </cell>
          <cell r="BI34">
            <v>50263.199999999997</v>
          </cell>
        </row>
        <row r="35"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  <cell r="AP35">
            <v>77975.100000000006</v>
          </cell>
          <cell r="AQ35">
            <v>78077.2</v>
          </cell>
          <cell r="AR35">
            <v>79922.8</v>
          </cell>
          <cell r="AS35">
            <v>90539.199999999997</v>
          </cell>
          <cell r="AT35">
            <v>82432.2</v>
          </cell>
          <cell r="AU35">
            <v>83667.100000000006</v>
          </cell>
          <cell r="AV35">
            <v>86214.3</v>
          </cell>
          <cell r="AW35">
            <v>96964</v>
          </cell>
          <cell r="AX35">
            <v>87707.8</v>
          </cell>
          <cell r="AY35">
            <v>91077</v>
          </cell>
          <cell r="AZ35">
            <v>87806.9</v>
          </cell>
          <cell r="BA35">
            <v>98947.1</v>
          </cell>
          <cell r="BB35">
            <v>90482.2</v>
          </cell>
          <cell r="BC35">
            <v>88150.2</v>
          </cell>
          <cell r="BD35">
            <v>89393</v>
          </cell>
          <cell r="BE35">
            <v>97413.9</v>
          </cell>
          <cell r="BF35">
            <v>88437.7</v>
          </cell>
          <cell r="BG35">
            <v>96922.4</v>
          </cell>
          <cell r="BH35">
            <v>80500.399999999994</v>
          </cell>
          <cell r="BI35">
            <v>98372.9</v>
          </cell>
        </row>
        <row r="36"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  <cell r="AP36">
            <v>71583.899999999994</v>
          </cell>
          <cell r="AQ36">
            <v>73778.100000000006</v>
          </cell>
          <cell r="AR36">
            <v>74806.399999999994</v>
          </cell>
          <cell r="AS36">
            <v>84642.4</v>
          </cell>
          <cell r="AT36">
            <v>75036.100000000006</v>
          </cell>
          <cell r="AU36">
            <v>77491.3</v>
          </cell>
          <cell r="AV36">
            <v>79752.3</v>
          </cell>
          <cell r="AW36">
            <v>88854.1</v>
          </cell>
          <cell r="AX36">
            <v>79274.600000000006</v>
          </cell>
          <cell r="AY36">
            <v>82394</v>
          </cell>
          <cell r="AZ36">
            <v>85994.7</v>
          </cell>
          <cell r="BA36">
            <v>93686.6</v>
          </cell>
          <cell r="BB36">
            <v>83921.1</v>
          </cell>
          <cell r="BC36">
            <v>83367.5</v>
          </cell>
          <cell r="BD36">
            <v>88042.3</v>
          </cell>
          <cell r="BE36">
            <v>94933.7</v>
          </cell>
          <cell r="BF36">
            <v>82625.2</v>
          </cell>
          <cell r="BG36">
            <v>88276.3</v>
          </cell>
          <cell r="BH36">
            <v>84152.1</v>
          </cell>
          <cell r="BI36">
            <v>95601.7</v>
          </cell>
        </row>
        <row r="37"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  <cell r="AP37">
            <v>26629.8</v>
          </cell>
          <cell r="AQ37">
            <v>26790.3</v>
          </cell>
          <cell r="AR37">
            <v>27261.7</v>
          </cell>
          <cell r="AS37">
            <v>28815.7</v>
          </cell>
          <cell r="AT37">
            <v>28240.3</v>
          </cell>
          <cell r="AU37">
            <v>28685.4</v>
          </cell>
          <cell r="AV37">
            <v>29323.9</v>
          </cell>
          <cell r="AW37">
            <v>31072.6</v>
          </cell>
          <cell r="AX37">
            <v>30683.3</v>
          </cell>
          <cell r="AY37">
            <v>31304</v>
          </cell>
          <cell r="AZ37">
            <v>32009.599999999999</v>
          </cell>
          <cell r="BA37">
            <v>33491</v>
          </cell>
          <cell r="BB37">
            <v>33853.599999999999</v>
          </cell>
          <cell r="BC37">
            <v>32452.7</v>
          </cell>
          <cell r="BD37">
            <v>36894.400000000001</v>
          </cell>
          <cell r="BE37">
            <v>39027.699999999997</v>
          </cell>
          <cell r="BF37">
            <v>35001.599999999999</v>
          </cell>
          <cell r="BG37">
            <v>36247.5</v>
          </cell>
          <cell r="BH37">
            <v>42080.6</v>
          </cell>
          <cell r="BI37">
            <v>43775</v>
          </cell>
        </row>
        <row r="38"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  <cell r="AP38">
            <v>41022.300000000003</v>
          </cell>
          <cell r="AQ38">
            <v>42069.5</v>
          </cell>
          <cell r="AR38">
            <v>43204.2</v>
          </cell>
          <cell r="AS38">
            <v>43878.8</v>
          </cell>
          <cell r="AT38">
            <v>44470</v>
          </cell>
          <cell r="AU38">
            <v>45935.199999999997</v>
          </cell>
          <cell r="AV38">
            <v>47156</v>
          </cell>
          <cell r="AW38">
            <v>47844.4</v>
          </cell>
          <cell r="AX38">
            <v>48912.1</v>
          </cell>
          <cell r="AY38">
            <v>50870.5</v>
          </cell>
          <cell r="AZ38">
            <v>52215.7</v>
          </cell>
          <cell r="BA38">
            <v>53013.1</v>
          </cell>
          <cell r="BB38">
            <v>52379.1</v>
          </cell>
          <cell r="BC38">
            <v>44460.9</v>
          </cell>
          <cell r="BD38">
            <v>49319.8</v>
          </cell>
          <cell r="BE38">
            <v>50448.9</v>
          </cell>
          <cell r="BF38">
            <v>49679.7</v>
          </cell>
          <cell r="BG38">
            <v>49782.8</v>
          </cell>
          <cell r="BH38">
            <v>49170.6</v>
          </cell>
          <cell r="BI38">
            <v>52139.8</v>
          </cell>
        </row>
        <row r="39"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  <cell r="AP39">
            <v>2307496.7999999998</v>
          </cell>
          <cell r="AQ39">
            <v>2380881.9</v>
          </cell>
          <cell r="AR39">
            <v>2445456.1</v>
          </cell>
          <cell r="AS39">
            <v>2397424.2999999998</v>
          </cell>
          <cell r="AT39">
            <v>2421305.1</v>
          </cell>
          <cell r="AU39">
            <v>2498177.1</v>
          </cell>
          <cell r="AV39">
            <v>2568166.5</v>
          </cell>
          <cell r="AW39">
            <v>2515244.1</v>
          </cell>
          <cell r="AX39">
            <v>2539979.7000000002</v>
          </cell>
          <cell r="AY39">
            <v>2622192.9</v>
          </cell>
          <cell r="AZ39">
            <v>2694647</v>
          </cell>
          <cell r="BA39">
            <v>2641790.7999999998</v>
          </cell>
          <cell r="BB39">
            <v>2614720.4</v>
          </cell>
          <cell r="BC39">
            <v>2498448.1</v>
          </cell>
          <cell r="BD39">
            <v>2624971</v>
          </cell>
          <cell r="BE39">
            <v>2593522.9</v>
          </cell>
          <cell r="BF39">
            <v>2589897.9</v>
          </cell>
          <cell r="BG39">
            <v>2674095.5</v>
          </cell>
          <cell r="BH39">
            <v>2703631.8</v>
          </cell>
          <cell r="BI39">
            <v>2701727.5</v>
          </cell>
        </row>
        <row r="40"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  <cell r="AP40">
            <v>70649.600000000006</v>
          </cell>
          <cell r="AQ40">
            <v>92631</v>
          </cell>
          <cell r="AR40">
            <v>106840.8</v>
          </cell>
          <cell r="AS40">
            <v>111547.6</v>
          </cell>
          <cell r="AT40">
            <v>77392.399999999994</v>
          </cell>
          <cell r="AU40">
            <v>105675.5</v>
          </cell>
          <cell r="AV40">
            <v>116165.7</v>
          </cell>
          <cell r="AW40">
            <v>123725.5</v>
          </cell>
          <cell r="AX40">
            <v>85200.8</v>
          </cell>
          <cell r="AY40">
            <v>113221.2</v>
          </cell>
          <cell r="AZ40">
            <v>124165.7</v>
          </cell>
          <cell r="BA40">
            <v>127957.3</v>
          </cell>
          <cell r="BB40">
            <v>88312.6</v>
          </cell>
          <cell r="BC40">
            <v>91341</v>
          </cell>
          <cell r="BD40">
            <v>95520.9</v>
          </cell>
          <cell r="BE40">
            <v>116217.9</v>
          </cell>
          <cell r="BF40">
            <v>94302.9</v>
          </cell>
          <cell r="BG40">
            <v>98843.9</v>
          </cell>
          <cell r="BH40">
            <v>112237.9</v>
          </cell>
          <cell r="BI40">
            <v>144131.1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 Expenditure (3)"/>
      <sheetName val="GDP Expenditure (2)"/>
      <sheetName val="GDP Expenditure"/>
      <sheetName val="GDP Production (3)"/>
      <sheetName val="GDP Production (2)"/>
      <sheetName val="GDP Production"/>
      <sheetName val="bank rate"/>
      <sheetName val="Price"/>
      <sheetName val="FDI"/>
      <sheetName val="BPM 5"/>
      <sheetName val="BOP"/>
      <sheetName val="IIP"/>
      <sheetName val="Govt financing q flow"/>
      <sheetName val="Govt financing q"/>
      <sheetName val="Govt financing"/>
      <sheetName val="Govt monthly"/>
      <sheetName val="Govt quarterly flow"/>
      <sheetName val="Govt quarterly cum"/>
      <sheetName val="Govt annual"/>
      <sheetName val="local govt q"/>
      <sheetName val="local govt y"/>
      <sheetName val="local govt y (2)"/>
      <sheetName val="Flow Of Fund"/>
      <sheetName val="Monetary"/>
      <sheetName val="Debt"/>
      <sheetName val="Monetary MA"/>
      <sheetName val="Banking"/>
      <sheetName val="Monetary ODC"/>
      <sheetName val="Input"/>
      <sheetName val="sbpinjaman"/>
      <sheetName val="confidence"/>
    </sheetNames>
    <sheetDataSet>
      <sheetData sheetId="0" refreshError="1"/>
      <sheetData sheetId="1" refreshError="1"/>
      <sheetData sheetId="2" refreshError="1">
        <row r="21">
          <cell r="C21">
            <v>40238</v>
          </cell>
          <cell r="D21">
            <v>44166</v>
          </cell>
          <cell r="E21">
            <v>44232</v>
          </cell>
          <cell r="F21">
            <v>1642356.3</v>
          </cell>
          <cell r="G21">
            <v>1709132</v>
          </cell>
          <cell r="H21">
            <v>1775109.9</v>
          </cell>
          <cell r="I21">
            <v>1737534.9</v>
          </cell>
          <cell r="J21">
            <v>1748731.2</v>
          </cell>
          <cell r="K21">
            <v>1816268.2</v>
          </cell>
          <cell r="L21">
            <v>1881849.7</v>
          </cell>
          <cell r="M21">
            <v>1840786.2</v>
          </cell>
          <cell r="N21">
            <v>1855580.2</v>
          </cell>
          <cell r="O21">
            <v>1929018.7</v>
          </cell>
          <cell r="P21">
            <v>1993632.3</v>
          </cell>
          <cell r="Q21">
            <v>1948852.2</v>
          </cell>
          <cell r="R21">
            <v>1958395.5</v>
          </cell>
          <cell r="S21">
            <v>2036816.6</v>
          </cell>
          <cell r="T21">
            <v>2103598.1</v>
          </cell>
          <cell r="U21">
            <v>2057687.6</v>
          </cell>
          <cell r="V21">
            <v>2058584.9</v>
          </cell>
          <cell r="W21">
            <v>2137385.6</v>
          </cell>
          <cell r="X21">
            <v>2207343.6</v>
          </cell>
          <cell r="Y21">
            <v>2161552.5</v>
          </cell>
          <cell r="Z21">
            <v>2158040</v>
          </cell>
          <cell r="AA21">
            <v>2238704.4</v>
          </cell>
          <cell r="AB21">
            <v>2312843.5</v>
          </cell>
          <cell r="AC21">
            <v>2272929.2000000002</v>
          </cell>
          <cell r="AD21">
            <v>2264721</v>
          </cell>
          <cell r="AE21">
            <v>2355445</v>
          </cell>
          <cell r="AF21">
            <v>2429260.6</v>
          </cell>
          <cell r="AG21">
            <v>2385186.7999999998</v>
          </cell>
          <cell r="AH21">
            <v>2378146.4</v>
          </cell>
          <cell r="AI21">
            <v>2473512.9</v>
          </cell>
          <cell r="AJ21">
            <v>2552296.9</v>
          </cell>
          <cell r="AK21">
            <v>2508971.9</v>
          </cell>
          <cell r="AL21">
            <v>2498697.5</v>
          </cell>
          <cell r="AM21">
            <v>2603852.6</v>
          </cell>
          <cell r="AN21">
            <v>2684332.2000000002</v>
          </cell>
          <cell r="AO21">
            <v>2638969.6</v>
          </cell>
          <cell r="AP21">
            <v>2625125.7000000002</v>
          </cell>
          <cell r="AQ21">
            <v>2735403.1</v>
          </cell>
          <cell r="AR21">
            <v>2818721.5</v>
          </cell>
          <cell r="AS21">
            <v>2769787.5</v>
          </cell>
        </row>
      </sheetData>
      <sheetData sheetId="3" refreshError="1"/>
      <sheetData sheetId="4" refreshError="1"/>
      <sheetData sheetId="5" refreshError="1">
        <row r="22">
          <cell r="F22">
            <v>205289.3</v>
          </cell>
          <cell r="K22">
            <v>232840.7</v>
          </cell>
          <cell r="L22">
            <v>263641.90000000002</v>
          </cell>
          <cell r="M22">
            <v>207351.1</v>
          </cell>
          <cell r="N22">
            <v>225677.1</v>
          </cell>
          <cell r="O22">
            <v>243260.6</v>
          </cell>
          <cell r="P22">
            <v>270493.90000000002</v>
          </cell>
          <cell r="Q22">
            <v>216688.1</v>
          </cell>
          <cell r="R22">
            <v>235110</v>
          </cell>
          <cell r="S22">
            <v>255305.3</v>
          </cell>
          <cell r="T22">
            <v>280486.90000000002</v>
          </cell>
          <cell r="U22">
            <v>222955.1</v>
          </cell>
          <cell r="V22">
            <v>248019.4</v>
          </cell>
          <cell r="W22">
            <v>266057.8</v>
          </cell>
          <cell r="X22">
            <v>296205.7</v>
          </cell>
          <cell r="Y22">
            <v>229157.8</v>
          </cell>
          <cell r="Z22">
            <v>258472.7</v>
          </cell>
          <cell r="AA22">
            <v>278294.09999999998</v>
          </cell>
          <cell r="AB22">
            <v>306599.59999999998</v>
          </cell>
          <cell r="AC22">
            <v>239775.4</v>
          </cell>
          <cell r="AD22">
            <v>271803.90000000002</v>
          </cell>
          <cell r="AE22">
            <v>291882.8</v>
          </cell>
          <cell r="AF22">
            <v>317624.3</v>
          </cell>
          <cell r="AG22">
            <v>247741.7</v>
          </cell>
          <cell r="AH22">
            <v>281894.2</v>
          </cell>
          <cell r="AI22">
            <v>310969.59999999998</v>
          </cell>
          <cell r="AJ22">
            <v>326782.7</v>
          </cell>
          <cell r="AK22">
            <v>251799.3</v>
          </cell>
          <cell r="AL22">
            <v>286069.2</v>
          </cell>
          <cell r="AM22">
            <v>321931.5</v>
          </cell>
          <cell r="AN22">
            <v>337298.7</v>
          </cell>
          <cell r="AO22">
            <v>265656.09999999998</v>
          </cell>
          <cell r="AP22">
            <v>306492.90000000002</v>
          </cell>
          <cell r="AQ22">
            <v>332720.40000000002</v>
          </cell>
          <cell r="AR22">
            <v>346953.5</v>
          </cell>
          <cell r="AS22">
            <v>272208.90000000002</v>
          </cell>
          <cell r="AT22">
            <v>316734.3</v>
          </cell>
          <cell r="AU22">
            <v>348350.5</v>
          </cell>
          <cell r="AV22">
            <v>359518.5</v>
          </cell>
          <cell r="AW22">
            <v>282649.7</v>
          </cell>
          <cell r="AX22">
            <v>322418.09999999998</v>
          </cell>
          <cell r="AY22">
            <v>366760.5</v>
          </cell>
          <cell r="AZ22">
            <v>370560.6</v>
          </cell>
          <cell r="BA22">
            <v>294659.90000000002</v>
          </cell>
          <cell r="BB22">
            <v>322450.7</v>
          </cell>
        </row>
        <row r="23">
          <cell r="K23">
            <v>169415</v>
          </cell>
          <cell r="L23">
            <v>176947.6</v>
          </cell>
          <cell r="M23">
            <v>177852.1</v>
          </cell>
          <cell r="N23">
            <v>171254.7</v>
          </cell>
          <cell r="O23">
            <v>176963.4</v>
          </cell>
          <cell r="P23">
            <v>184706.5</v>
          </cell>
          <cell r="Q23">
            <v>185204</v>
          </cell>
          <cell r="R23">
            <v>180027.4</v>
          </cell>
          <cell r="S23">
            <v>181780.1</v>
          </cell>
          <cell r="T23">
            <v>189873.7</v>
          </cell>
          <cell r="U23">
            <v>197275.1</v>
          </cell>
          <cell r="V23">
            <v>193122.1</v>
          </cell>
          <cell r="W23">
            <v>191766.6</v>
          </cell>
          <cell r="X23">
            <v>191051.9</v>
          </cell>
          <cell r="Y23">
            <v>195621</v>
          </cell>
          <cell r="Z23">
            <v>194748.6</v>
          </cell>
          <cell r="AA23">
            <v>194571.1</v>
          </cell>
          <cell r="AB23">
            <v>199013.4</v>
          </cell>
          <cell r="AC23">
            <v>202721.3</v>
          </cell>
          <cell r="AD23">
            <v>192375.8</v>
          </cell>
          <cell r="AE23">
            <v>195958.7</v>
          </cell>
          <cell r="AF23">
            <v>200470</v>
          </cell>
          <cell r="AG23">
            <v>205685</v>
          </cell>
          <cell r="AH23">
            <v>193496.6</v>
          </cell>
          <cell r="AI23">
            <v>188914.9</v>
          </cell>
          <cell r="AJ23">
            <v>191629.5</v>
          </cell>
          <cell r="AK23">
            <v>193286.2</v>
          </cell>
          <cell r="AL23">
            <v>195852</v>
          </cell>
          <cell r="AM23">
            <v>190886.6</v>
          </cell>
          <cell r="AN23">
            <v>191954.4</v>
          </cell>
          <cell r="AO23">
            <v>195900.1</v>
          </cell>
          <cell r="AP23">
            <v>193307</v>
          </cell>
          <cell r="AQ23">
            <v>194921.2</v>
          </cell>
          <cell r="AR23">
            <v>195475.1</v>
          </cell>
          <cell r="AS23">
            <v>195975.1</v>
          </cell>
          <cell r="AT23">
            <v>195347.9</v>
          </cell>
          <cell r="AU23">
            <v>200079.6</v>
          </cell>
          <cell r="AV23">
            <v>200700.3</v>
          </cell>
          <cell r="AW23">
            <v>200377.2</v>
          </cell>
          <cell r="AX23">
            <v>199889.4</v>
          </cell>
          <cell r="AY23">
            <v>198665.2</v>
          </cell>
          <cell r="AZ23">
            <v>205388.3</v>
          </cell>
          <cell r="BA23">
            <v>202263.3</v>
          </cell>
          <cell r="BB23">
            <v>200784.4</v>
          </cell>
        </row>
        <row r="24">
          <cell r="K24">
            <v>360415.6</v>
          </cell>
          <cell r="L24">
            <v>371117.9</v>
          </cell>
          <cell r="M24">
            <v>371990.5</v>
          </cell>
          <cell r="N24">
            <v>371813.3</v>
          </cell>
          <cell r="O24">
            <v>376831.9</v>
          </cell>
          <cell r="P24">
            <v>381827</v>
          </cell>
          <cell r="Q24">
            <v>382288.6</v>
          </cell>
          <cell r="R24">
            <v>388876.5</v>
          </cell>
          <cell r="S24">
            <v>400406.5</v>
          </cell>
          <cell r="T24">
            <v>409101.9</v>
          </cell>
          <cell r="U24">
            <v>409067.1</v>
          </cell>
          <cell r="V24">
            <v>411748.4</v>
          </cell>
          <cell r="W24">
            <v>421984.5</v>
          </cell>
          <cell r="X24">
            <v>430505.9</v>
          </cell>
          <cell r="Y24">
            <v>433548.4</v>
          </cell>
          <cell r="Z24">
            <v>430780.1</v>
          </cell>
          <cell r="AA24">
            <v>443932.4</v>
          </cell>
          <cell r="AB24">
            <v>445628.5</v>
          </cell>
          <cell r="AC24">
            <v>451620.9</v>
          </cell>
          <cell r="AD24">
            <v>449951.5</v>
          </cell>
          <cell r="AE24">
            <v>465493.4</v>
          </cell>
          <cell r="AF24">
            <v>468015.5</v>
          </cell>
          <cell r="AG24">
            <v>470796.3</v>
          </cell>
          <cell r="AH24">
            <v>468270.5</v>
          </cell>
          <cell r="AI24">
            <v>485053</v>
          </cell>
          <cell r="AJ24">
            <v>489547.9</v>
          </cell>
          <cell r="AK24">
            <v>491661.8</v>
          </cell>
          <cell r="AL24">
            <v>490162.7</v>
          </cell>
          <cell r="AM24">
            <v>507478.3</v>
          </cell>
          <cell r="AN24">
            <v>511443.9</v>
          </cell>
          <cell r="AO24">
            <v>507792</v>
          </cell>
          <cell r="AP24">
            <v>511134.3</v>
          </cell>
          <cell r="AQ24">
            <v>525246.69999999995</v>
          </cell>
          <cell r="AR24">
            <v>536388.6</v>
          </cell>
          <cell r="AS24">
            <v>530696.5</v>
          </cell>
          <cell r="AT24">
            <v>534688.4</v>
          </cell>
          <cell r="AU24">
            <v>545680.9</v>
          </cell>
          <cell r="AV24">
            <v>559760.6</v>
          </cell>
          <cell r="AW24">
            <v>553238.5</v>
          </cell>
          <cell r="AX24">
            <v>555288</v>
          </cell>
          <cell r="AY24">
            <v>564913</v>
          </cell>
          <cell r="AZ24">
            <v>582944.5</v>
          </cell>
          <cell r="BA24">
            <v>573522.30000000005</v>
          </cell>
          <cell r="BB24">
            <v>566752</v>
          </cell>
        </row>
        <row r="25">
          <cell r="K25">
            <v>16988.2</v>
          </cell>
          <cell r="L25">
            <v>17316.3</v>
          </cell>
          <cell r="M25">
            <v>17245.099999999999</v>
          </cell>
          <cell r="N25">
            <v>17346.900000000001</v>
          </cell>
          <cell r="O25">
            <v>18265.599999999999</v>
          </cell>
          <cell r="P25">
            <v>18261.900000000001</v>
          </cell>
          <cell r="Q25">
            <v>18674.7</v>
          </cell>
          <cell r="R25">
            <v>18489</v>
          </cell>
          <cell r="S25">
            <v>19033.5</v>
          </cell>
          <cell r="T25">
            <v>19225</v>
          </cell>
          <cell r="U25">
            <v>19930.599999999999</v>
          </cell>
          <cell r="V25">
            <v>19700</v>
          </cell>
          <cell r="W25">
            <v>21126.2</v>
          </cell>
          <cell r="X25">
            <v>21557.4</v>
          </cell>
          <cell r="Y25">
            <v>22009.4</v>
          </cell>
          <cell r="Z25">
            <v>21622.7</v>
          </cell>
          <cell r="AA25">
            <v>22118.7</v>
          </cell>
          <cell r="AB25">
            <v>22080.6</v>
          </cell>
          <cell r="AC25">
            <v>22983.1</v>
          </cell>
          <cell r="AD25">
            <v>22334.3</v>
          </cell>
          <cell r="AE25">
            <v>23544.3</v>
          </cell>
          <cell r="AF25">
            <v>23390.400000000001</v>
          </cell>
          <cell r="AG25">
            <v>24778.2</v>
          </cell>
          <cell r="AH25">
            <v>22721</v>
          </cell>
          <cell r="AI25">
            <v>23728.1</v>
          </cell>
          <cell r="AJ25">
            <v>23525.9</v>
          </cell>
          <cell r="AK25">
            <v>24919.8</v>
          </cell>
          <cell r="AL25">
            <v>24425.4</v>
          </cell>
          <cell r="AM25">
            <v>25208.1</v>
          </cell>
          <cell r="AN25">
            <v>24673.3</v>
          </cell>
          <cell r="AO25">
            <v>25703.1</v>
          </cell>
          <cell r="AP25">
            <v>24816.6</v>
          </cell>
          <cell r="AQ25">
            <v>24570.5</v>
          </cell>
          <cell r="AR25">
            <v>25878.3</v>
          </cell>
          <cell r="AS25">
            <v>26285.9</v>
          </cell>
          <cell r="AT25">
            <v>25637.1</v>
          </cell>
          <cell r="AU25">
            <v>26429</v>
          </cell>
          <cell r="AV25">
            <v>27321.3</v>
          </cell>
          <cell r="AW25">
            <v>27721.200000000001</v>
          </cell>
          <cell r="AX25">
            <v>26694.2</v>
          </cell>
          <cell r="AY25">
            <v>27011.5</v>
          </cell>
          <cell r="AZ25">
            <v>28344.6</v>
          </cell>
          <cell r="BA25">
            <v>29386.400000000001</v>
          </cell>
          <cell r="BB25">
            <v>27722.2</v>
          </cell>
        </row>
        <row r="26">
          <cell r="K26">
            <v>1368.3</v>
          </cell>
          <cell r="L26">
            <v>1366.7</v>
          </cell>
          <cell r="M26">
            <v>1371</v>
          </cell>
          <cell r="N26">
            <v>1400.4</v>
          </cell>
          <cell r="O26">
            <v>1450.6</v>
          </cell>
          <cell r="P26">
            <v>1478.9</v>
          </cell>
          <cell r="Q26">
            <v>1518.6</v>
          </cell>
          <cell r="R26">
            <v>1517.6</v>
          </cell>
          <cell r="S26">
            <v>1520</v>
          </cell>
          <cell r="T26">
            <v>1531.3</v>
          </cell>
          <cell r="U26">
            <v>1556.2</v>
          </cell>
          <cell r="V26">
            <v>1567.4</v>
          </cell>
          <cell r="W26">
            <v>1577.9</v>
          </cell>
          <cell r="X26">
            <v>1586.8</v>
          </cell>
          <cell r="Y26">
            <v>1597.7</v>
          </cell>
          <cell r="Z26">
            <v>1617.5</v>
          </cell>
          <cell r="AA26">
            <v>1623.4</v>
          </cell>
          <cell r="AB26">
            <v>1639.9</v>
          </cell>
          <cell r="AC26">
            <v>1659.1</v>
          </cell>
          <cell r="AD26">
            <v>1689.6</v>
          </cell>
          <cell r="AE26">
            <v>1707.2</v>
          </cell>
          <cell r="AF26">
            <v>1726.7</v>
          </cell>
          <cell r="AG26">
            <v>1759</v>
          </cell>
          <cell r="AH26">
            <v>1775.2</v>
          </cell>
          <cell r="AI26">
            <v>1832.2</v>
          </cell>
          <cell r="AJ26">
            <v>1872.2</v>
          </cell>
          <cell r="AK26">
            <v>1889.4</v>
          </cell>
          <cell r="AL26">
            <v>1870.9</v>
          </cell>
          <cell r="AM26">
            <v>1907.7</v>
          </cell>
          <cell r="AN26">
            <v>1916.4</v>
          </cell>
          <cell r="AO26">
            <v>1939.6</v>
          </cell>
          <cell r="AP26">
            <v>1952.9</v>
          </cell>
          <cell r="AQ26">
            <v>1977.5</v>
          </cell>
          <cell r="AR26">
            <v>2008.5</v>
          </cell>
          <cell r="AS26">
            <v>2046.4</v>
          </cell>
          <cell r="AT26">
            <v>2025.1</v>
          </cell>
          <cell r="AU26">
            <v>2063</v>
          </cell>
          <cell r="AV26">
            <v>2132.9</v>
          </cell>
          <cell r="AW26">
            <v>2208.4</v>
          </cell>
          <cell r="AX26">
            <v>2206.3000000000002</v>
          </cell>
          <cell r="AY26">
            <v>2235</v>
          </cell>
          <cell r="AZ26">
            <v>2236.4</v>
          </cell>
          <cell r="BA26">
            <v>2327.1999999999998</v>
          </cell>
          <cell r="BB26">
            <v>2302.9</v>
          </cell>
        </row>
        <row r="27">
          <cell r="K27">
            <v>142746</v>
          </cell>
          <cell r="L27">
            <v>149837</v>
          </cell>
          <cell r="M27">
            <v>153144.20000000001</v>
          </cell>
          <cell r="N27">
            <v>149919</v>
          </cell>
          <cell r="O27">
            <v>153138.9</v>
          </cell>
          <cell r="P27">
            <v>159863.4</v>
          </cell>
          <cell r="Q27">
            <v>163984.1</v>
          </cell>
          <cell r="R27">
            <v>162272.1</v>
          </cell>
          <cell r="S27">
            <v>169063.9</v>
          </cell>
          <cell r="T27">
            <v>172845.3</v>
          </cell>
          <cell r="U27">
            <v>179240.6</v>
          </cell>
          <cell r="V27">
            <v>172524.4</v>
          </cell>
          <cell r="W27">
            <v>178851</v>
          </cell>
          <cell r="X27">
            <v>184628.4</v>
          </cell>
          <cell r="Y27">
            <v>192222.6</v>
          </cell>
          <cell r="Z27">
            <v>181865.3</v>
          </cell>
          <cell r="AA27">
            <v>190136.1</v>
          </cell>
          <cell r="AB27">
            <v>196549.1</v>
          </cell>
          <cell r="AC27">
            <v>204169.1</v>
          </cell>
          <cell r="AD27">
            <v>194998.3</v>
          </cell>
          <cell r="AE27">
            <v>202412.3</v>
          </cell>
          <cell r="AF27">
            <v>209376.3</v>
          </cell>
          <cell r="AG27">
            <v>219828.7</v>
          </cell>
          <cell r="AH27">
            <v>206755</v>
          </cell>
          <cell r="AI27">
            <v>213247.1</v>
          </cell>
          <cell r="AJ27">
            <v>223649.5</v>
          </cell>
          <cell r="AK27">
            <v>235512.3</v>
          </cell>
          <cell r="AL27">
            <v>220732.5</v>
          </cell>
          <cell r="AM27">
            <v>224160.2</v>
          </cell>
          <cell r="AN27">
            <v>234726.3</v>
          </cell>
          <cell r="AO27">
            <v>245421.3</v>
          </cell>
          <cell r="AP27">
            <v>233893.3</v>
          </cell>
          <cell r="AQ27">
            <v>239742</v>
          </cell>
          <cell r="AR27">
            <v>251107.5</v>
          </cell>
          <cell r="AS27">
            <v>263182.09999999998</v>
          </cell>
          <cell r="AT27">
            <v>251087.9</v>
          </cell>
          <cell r="AU27">
            <v>253483.1</v>
          </cell>
          <cell r="AV27">
            <v>265639.90000000002</v>
          </cell>
          <cell r="AW27">
            <v>277871.90000000002</v>
          </cell>
          <cell r="AX27">
            <v>265916.2</v>
          </cell>
          <cell r="AY27">
            <v>267906.2</v>
          </cell>
          <cell r="AZ27">
            <v>280645.2</v>
          </cell>
          <cell r="BA27">
            <v>293957.40000000002</v>
          </cell>
          <cell r="BB27">
            <v>273624.59999999998</v>
          </cell>
        </row>
        <row r="28">
          <cell r="K28">
            <v>209471.9</v>
          </cell>
          <cell r="L28">
            <v>220207.4</v>
          </cell>
          <cell r="M28">
            <v>214937.8</v>
          </cell>
          <cell r="N28">
            <v>222691.8</v>
          </cell>
          <cell r="O28">
            <v>230324.8</v>
          </cell>
          <cell r="P28">
            <v>235277.9</v>
          </cell>
          <cell r="Q28">
            <v>235629.3</v>
          </cell>
          <cell r="R28">
            <v>238434.5</v>
          </cell>
          <cell r="S28">
            <v>256239.6</v>
          </cell>
          <cell r="T28">
            <v>263384.40000000002</v>
          </cell>
          <cell r="U28">
            <v>255141.1</v>
          </cell>
          <cell r="V28">
            <v>256214.7</v>
          </cell>
          <cell r="W28">
            <v>270227</v>
          </cell>
          <cell r="X28">
            <v>275207.09999999998</v>
          </cell>
          <cell r="Y28">
            <v>266262.7</v>
          </cell>
          <cell r="Z28">
            <v>264095.3</v>
          </cell>
          <cell r="AA28">
            <v>283478.59999999998</v>
          </cell>
          <cell r="AB28">
            <v>288923.59999999998</v>
          </cell>
          <cell r="AC28">
            <v>282774.59999999998</v>
          </cell>
          <cell r="AD28">
            <v>280190.40000000002</v>
          </cell>
          <cell r="AE28">
            <v>297883.8</v>
          </cell>
          <cell r="AF28">
            <v>303900.59999999998</v>
          </cell>
          <cell r="AG28">
            <v>295322.7</v>
          </cell>
          <cell r="AH28">
            <v>290775.40000000002</v>
          </cell>
          <cell r="AI28">
            <v>302556</v>
          </cell>
          <cell r="AJ28">
            <v>308304.90000000002</v>
          </cell>
          <cell r="AK28">
            <v>305528.2</v>
          </cell>
          <cell r="AL28">
            <v>303316.40000000002</v>
          </cell>
          <cell r="AM28">
            <v>315531.7</v>
          </cell>
          <cell r="AN28">
            <v>319587.20000000001</v>
          </cell>
          <cell r="AO28">
            <v>317325.5</v>
          </cell>
          <cell r="AP28">
            <v>317298.59999999998</v>
          </cell>
          <cell r="AQ28">
            <v>326462.59999999998</v>
          </cell>
          <cell r="AR28">
            <v>336254.5</v>
          </cell>
          <cell r="AS28">
            <v>331730.8</v>
          </cell>
          <cell r="AT28">
            <v>333097.90000000002</v>
          </cell>
          <cell r="AU28">
            <v>343478.3</v>
          </cell>
          <cell r="AV28">
            <v>353947</v>
          </cell>
          <cell r="AW28">
            <v>346355.5</v>
          </cell>
          <cell r="AX28">
            <v>350441.3</v>
          </cell>
          <cell r="AY28">
            <v>359309.9</v>
          </cell>
          <cell r="AZ28">
            <v>369536.5</v>
          </cell>
          <cell r="BA28">
            <v>360975.3</v>
          </cell>
          <cell r="BB28">
            <v>355938.3</v>
          </cell>
        </row>
        <row r="29">
          <cell r="K29">
            <v>56085.1</v>
          </cell>
          <cell r="L29">
            <v>58222</v>
          </cell>
          <cell r="M29">
            <v>59556.6</v>
          </cell>
          <cell r="N29">
            <v>58429.5</v>
          </cell>
          <cell r="O29">
            <v>60139.9</v>
          </cell>
          <cell r="P29">
            <v>62509.2</v>
          </cell>
          <cell r="Q29">
            <v>64296.800000000003</v>
          </cell>
          <cell r="R29">
            <v>63923.4</v>
          </cell>
          <cell r="S29">
            <v>65630.7</v>
          </cell>
          <cell r="T29">
            <v>67705.399999999994</v>
          </cell>
          <cell r="U29">
            <v>68514.5</v>
          </cell>
          <cell r="V29">
            <v>68510.5</v>
          </cell>
          <cell r="W29">
            <v>69785.100000000006</v>
          </cell>
          <cell r="X29">
            <v>72747.600000000006</v>
          </cell>
          <cell r="Y29">
            <v>73619.399999999994</v>
          </cell>
          <cell r="Z29">
            <v>73258.8</v>
          </cell>
          <cell r="AA29">
            <v>75348.3</v>
          </cell>
          <cell r="AB29">
            <v>77344.600000000006</v>
          </cell>
          <cell r="AC29">
            <v>78554.5</v>
          </cell>
          <cell r="AD29">
            <v>78378.8</v>
          </cell>
          <cell r="AE29">
            <v>81046</v>
          </cell>
          <cell r="AF29">
            <v>83296.800000000003</v>
          </cell>
          <cell r="AG29">
            <v>84211.4</v>
          </cell>
          <cell r="AH29">
            <v>83287.399999999994</v>
          </cell>
          <cell r="AI29">
            <v>85932.6</v>
          </cell>
          <cell r="AJ29">
            <v>89096.3</v>
          </cell>
          <cell r="AK29">
            <v>90539.6</v>
          </cell>
          <cell r="AL29">
            <v>89466.2</v>
          </cell>
          <cell r="AM29">
            <v>91533.7</v>
          </cell>
          <cell r="AN29">
            <v>96387.4</v>
          </cell>
          <cell r="AO29">
            <v>97456.1</v>
          </cell>
          <cell r="AP29">
            <v>96679.5</v>
          </cell>
          <cell r="AQ29">
            <v>99593.1</v>
          </cell>
          <cell r="AR29">
            <v>104949.3</v>
          </cell>
          <cell r="AS29">
            <v>105457.5</v>
          </cell>
          <cell r="AT29">
            <v>104874.2</v>
          </cell>
          <cell r="AU29">
            <v>108271.6</v>
          </cell>
          <cell r="AV29">
            <v>110957.8</v>
          </cell>
          <cell r="AW29">
            <v>111232.9</v>
          </cell>
          <cell r="AX29">
            <v>110570.9</v>
          </cell>
          <cell r="AY29">
            <v>114612.6</v>
          </cell>
          <cell r="AZ29">
            <v>118341.3</v>
          </cell>
          <cell r="BA29">
            <v>119632.7</v>
          </cell>
          <cell r="BB29">
            <v>112012.7</v>
          </cell>
        </row>
        <row r="30">
          <cell r="K30">
            <v>46923</v>
          </cell>
          <cell r="L30">
            <v>47317.4</v>
          </cell>
          <cell r="M30">
            <v>47610.3</v>
          </cell>
          <cell r="N30">
            <v>48274</v>
          </cell>
          <cell r="O30">
            <v>49650</v>
          </cell>
          <cell r="P30">
            <v>50878.9</v>
          </cell>
          <cell r="Q30">
            <v>51478.9</v>
          </cell>
          <cell r="R30">
            <v>52077.1</v>
          </cell>
          <cell r="S30">
            <v>53120.2</v>
          </cell>
          <cell r="T30">
            <v>54002.400000000001</v>
          </cell>
          <cell r="U30">
            <v>54822.3</v>
          </cell>
          <cell r="V30">
            <v>55663.6</v>
          </cell>
          <cell r="W30">
            <v>56468.3</v>
          </cell>
          <cell r="X30">
            <v>57313.1</v>
          </cell>
          <cell r="Y30">
            <v>58787.6</v>
          </cell>
          <cell r="Z30">
            <v>59543.3</v>
          </cell>
          <cell r="AA30">
            <v>60419.6</v>
          </cell>
          <cell r="AB30">
            <v>61293.1</v>
          </cell>
          <cell r="AC30">
            <v>62492.3</v>
          </cell>
          <cell r="AD30">
            <v>63376.1</v>
          </cell>
          <cell r="AE30">
            <v>64259</v>
          </cell>
          <cell r="AF30">
            <v>64833.2</v>
          </cell>
          <cell r="AG30">
            <v>65347.199999999997</v>
          </cell>
          <cell r="AH30">
            <v>65474.2</v>
          </cell>
          <cell r="AI30">
            <v>66640.100000000006</v>
          </cell>
          <cell r="AJ30">
            <v>67715.100000000006</v>
          </cell>
          <cell r="AK30">
            <v>69093</v>
          </cell>
          <cell r="AL30">
            <v>69224.800000000003</v>
          </cell>
          <cell r="AM30">
            <v>70075.600000000006</v>
          </cell>
          <cell r="AN30">
            <v>71099.199999999997</v>
          </cell>
          <cell r="AO30">
            <v>72423.8</v>
          </cell>
          <cell r="AP30">
            <v>72934.100000000006</v>
          </cell>
          <cell r="AQ30">
            <v>74015.7</v>
          </cell>
          <cell r="AR30">
            <v>75036.899999999994</v>
          </cell>
          <cell r="AS30">
            <v>76143</v>
          </cell>
          <cell r="AT30">
            <v>76726.8</v>
          </cell>
          <cell r="AU30">
            <v>78173.2</v>
          </cell>
          <cell r="AV30">
            <v>79484.7</v>
          </cell>
          <cell r="AW30">
            <v>80683.899999999994</v>
          </cell>
          <cell r="AX30">
            <v>81225.899999999994</v>
          </cell>
          <cell r="AY30">
            <v>82494</v>
          </cell>
          <cell r="AZ30">
            <v>83768.800000000003</v>
          </cell>
          <cell r="BA30">
            <v>85818.1</v>
          </cell>
          <cell r="BB30">
            <v>82803.3</v>
          </cell>
        </row>
        <row r="31">
          <cell r="K31">
            <v>54719.1</v>
          </cell>
          <cell r="L31">
            <v>56886.6</v>
          </cell>
          <cell r="M31">
            <v>57981.3</v>
          </cell>
          <cell r="N31">
            <v>60051.8</v>
          </cell>
          <cell r="O31">
            <v>62762.5</v>
          </cell>
          <cell r="P31">
            <v>65804.800000000003</v>
          </cell>
          <cell r="Q31">
            <v>67429</v>
          </cell>
          <cell r="R31">
            <v>67953.8</v>
          </cell>
          <cell r="S31">
            <v>68678.7</v>
          </cell>
          <cell r="T31">
            <v>71173</v>
          </cell>
          <cell r="U31">
            <v>73888.3</v>
          </cell>
          <cell r="V31">
            <v>76289.7</v>
          </cell>
          <cell r="W31">
            <v>77211.5</v>
          </cell>
          <cell r="X31">
            <v>80289.600000000006</v>
          </cell>
          <cell r="Y31">
            <v>82487.899999999994</v>
          </cell>
          <cell r="Z31">
            <v>84389.9</v>
          </cell>
          <cell r="AA31">
            <v>86017.7</v>
          </cell>
          <cell r="AB31">
            <v>88422.8</v>
          </cell>
          <cell r="AC31">
            <v>90319.7</v>
          </cell>
          <cell r="AD31">
            <v>92736.9</v>
          </cell>
          <cell r="AE31">
            <v>95237.1</v>
          </cell>
          <cell r="AF31">
            <v>97044.800000000003</v>
          </cell>
          <cell r="AG31">
            <v>99456.8</v>
          </cell>
          <cell r="AH31">
            <v>101692</v>
          </cell>
          <cell r="AI31">
            <v>104050.9</v>
          </cell>
          <cell r="AJ31">
            <v>107379.9</v>
          </cell>
          <cell r="AK31">
            <v>108647</v>
          </cell>
          <cell r="AL31">
            <v>109405.3</v>
          </cell>
          <cell r="AM31">
            <v>113736</v>
          </cell>
          <cell r="AN31">
            <v>116971.2</v>
          </cell>
          <cell r="AO31">
            <v>119095.6</v>
          </cell>
          <cell r="AP31">
            <v>120874.5</v>
          </cell>
          <cell r="AQ31">
            <v>126316.2</v>
          </cell>
          <cell r="AR31">
            <v>127285.8</v>
          </cell>
          <cell r="AS31">
            <v>128944.2</v>
          </cell>
          <cell r="AT31">
            <v>130255.1</v>
          </cell>
          <cell r="AU31">
            <v>132776.29999999999</v>
          </cell>
          <cell r="AV31">
            <v>137648.20000000001</v>
          </cell>
          <cell r="AW31">
            <v>138083.1</v>
          </cell>
          <cell r="AX31">
            <v>142059.5</v>
          </cell>
          <cell r="AY31">
            <v>145517.6</v>
          </cell>
          <cell r="AZ31">
            <v>150370</v>
          </cell>
          <cell r="BA31">
            <v>151589</v>
          </cell>
          <cell r="BB31">
            <v>156010.9</v>
          </cell>
        </row>
        <row r="32">
          <cell r="K32">
            <v>56073</v>
          </cell>
          <cell r="L32">
            <v>57826.9</v>
          </cell>
          <cell r="M32">
            <v>57452.1</v>
          </cell>
          <cell r="N32">
            <v>59084.3</v>
          </cell>
          <cell r="O32">
            <v>60051.3</v>
          </cell>
          <cell r="P32">
            <v>60013.599999999999</v>
          </cell>
          <cell r="Q32">
            <v>60579.199999999997</v>
          </cell>
          <cell r="R32">
            <v>64171.1</v>
          </cell>
          <cell r="S32">
            <v>65748.7</v>
          </cell>
          <cell r="T32">
            <v>63884.4</v>
          </cell>
          <cell r="U32">
            <v>62638.8</v>
          </cell>
          <cell r="V32">
            <v>66511.8</v>
          </cell>
          <cell r="W32">
            <v>69235.7</v>
          </cell>
          <cell r="X32">
            <v>72333.600000000006</v>
          </cell>
          <cell r="Y32">
            <v>72815</v>
          </cell>
          <cell r="Z32">
            <v>74870.7</v>
          </cell>
          <cell r="AA32">
            <v>76382.3</v>
          </cell>
          <cell r="AB32">
            <v>78716.2</v>
          </cell>
          <cell r="AC32">
            <v>75545.899999999994</v>
          </cell>
          <cell r="AD32">
            <v>77567.5</v>
          </cell>
          <cell r="AE32">
            <v>80552.600000000006</v>
          </cell>
          <cell r="AF32">
            <v>80214.8</v>
          </cell>
          <cell r="AG32">
            <v>81490.600000000006</v>
          </cell>
          <cell r="AH32">
            <v>84202.2</v>
          </cell>
          <cell r="AI32">
            <v>82657.3</v>
          </cell>
          <cell r="AJ32">
            <v>88511.6</v>
          </cell>
          <cell r="AK32">
            <v>91897.9</v>
          </cell>
          <cell r="AL32">
            <v>92054.7</v>
          </cell>
          <cell r="AM32">
            <v>93913.1</v>
          </cell>
          <cell r="AN32">
            <v>96546.8</v>
          </cell>
          <cell r="AO32">
            <v>95764.800000000003</v>
          </cell>
          <cell r="AP32">
            <v>97586</v>
          </cell>
          <cell r="AQ32">
            <v>99480.3</v>
          </cell>
          <cell r="AR32">
            <v>102471.6</v>
          </cell>
          <cell r="AS32">
            <v>99433.5</v>
          </cell>
          <cell r="AT32">
            <v>101777.60000000001</v>
          </cell>
          <cell r="AU32">
            <v>102554.9</v>
          </cell>
          <cell r="AV32">
            <v>105658.2</v>
          </cell>
          <cell r="AW32">
            <v>105629.9</v>
          </cell>
          <cell r="AX32">
            <v>109137.3</v>
          </cell>
          <cell r="AY32">
            <v>107167.9</v>
          </cell>
          <cell r="AZ32">
            <v>112168.6</v>
          </cell>
          <cell r="BA32">
            <v>114619.3</v>
          </cell>
          <cell r="BB32">
            <v>120735.5</v>
          </cell>
        </row>
        <row r="33">
          <cell r="K33">
            <v>45196.9</v>
          </cell>
          <cell r="L33">
            <v>45962.8</v>
          </cell>
          <cell r="M33">
            <v>46374.2</v>
          </cell>
          <cell r="N33">
            <v>47326.9</v>
          </cell>
          <cell r="O33">
            <v>48549.1</v>
          </cell>
          <cell r="P33">
            <v>50421.8</v>
          </cell>
          <cell r="Q33">
            <v>51915.7</v>
          </cell>
          <cell r="R33">
            <v>52401.599999999999</v>
          </cell>
          <cell r="S33">
            <v>52970.9</v>
          </cell>
          <cell r="T33">
            <v>53717</v>
          </cell>
          <cell r="U33">
            <v>54351.9</v>
          </cell>
          <cell r="V33">
            <v>55124.800000000003</v>
          </cell>
          <cell r="W33">
            <v>56343.5</v>
          </cell>
          <cell r="X33">
            <v>58280.6</v>
          </cell>
          <cell r="Y33">
            <v>59505.3</v>
          </cell>
          <cell r="Z33">
            <v>60037.5</v>
          </cell>
          <cell r="AA33">
            <v>60660</v>
          </cell>
          <cell r="AB33">
            <v>61456.2</v>
          </cell>
          <cell r="AC33">
            <v>62083.8</v>
          </cell>
          <cell r="AD33">
            <v>62837.4</v>
          </cell>
          <cell r="AE33">
            <v>63653.4</v>
          </cell>
          <cell r="AF33">
            <v>64574.3</v>
          </cell>
          <cell r="AG33">
            <v>65375.1</v>
          </cell>
          <cell r="AH33">
            <v>65691.3</v>
          </cell>
          <cell r="AI33">
            <v>66397.7</v>
          </cell>
          <cell r="AJ33">
            <v>67199.7</v>
          </cell>
          <cell r="AK33">
            <v>67690.899999999994</v>
          </cell>
          <cell r="AL33">
            <v>69142.3</v>
          </cell>
          <cell r="AM33">
            <v>69813.899999999994</v>
          </cell>
          <cell r="AN33">
            <v>70126.8</v>
          </cell>
          <cell r="AO33">
            <v>70417.5</v>
          </cell>
          <cell r="AP33">
            <v>71653.600000000006</v>
          </cell>
          <cell r="AQ33">
            <v>72387.199999999997</v>
          </cell>
          <cell r="AR33">
            <v>72598.2</v>
          </cell>
          <cell r="AS33">
            <v>72929.5</v>
          </cell>
          <cell r="AT33">
            <v>73861.399999999994</v>
          </cell>
          <cell r="AU33">
            <v>74527</v>
          </cell>
          <cell r="AV33">
            <v>75296.3</v>
          </cell>
          <cell r="AW33">
            <v>75963.5</v>
          </cell>
          <cell r="AX33">
            <v>77859.5</v>
          </cell>
          <cell r="AY33">
            <v>78797.899999999994</v>
          </cell>
          <cell r="AZ33">
            <v>79810.600000000006</v>
          </cell>
          <cell r="BA33">
            <v>80433.100000000006</v>
          </cell>
          <cell r="BB33">
            <v>80826.100000000006</v>
          </cell>
        </row>
        <row r="34">
          <cell r="K34">
            <v>22647</v>
          </cell>
          <cell r="L34">
            <v>23089.9</v>
          </cell>
          <cell r="M34">
            <v>23220.1</v>
          </cell>
          <cell r="N34">
            <v>23736.799999999999</v>
          </cell>
          <cell r="O34">
            <v>24337.599999999999</v>
          </cell>
          <cell r="P34">
            <v>25157.200000000001</v>
          </cell>
          <cell r="Q34">
            <v>25853.8</v>
          </cell>
          <cell r="R34">
            <v>26167.4</v>
          </cell>
          <cell r="S34">
            <v>26668</v>
          </cell>
          <cell r="T34">
            <v>27400.5</v>
          </cell>
          <cell r="U34">
            <v>28003.4</v>
          </cell>
          <cell r="V34">
            <v>28257.200000000001</v>
          </cell>
          <cell r="W34">
            <v>28820.400000000001</v>
          </cell>
          <cell r="X34">
            <v>29441.1</v>
          </cell>
          <cell r="Y34">
            <v>29774.6</v>
          </cell>
          <cell r="Z34">
            <v>30461.7</v>
          </cell>
          <cell r="AA34">
            <v>31002.5</v>
          </cell>
          <cell r="AB34">
            <v>31869.8</v>
          </cell>
          <cell r="AC34">
            <v>32156.7</v>
          </cell>
          <cell r="AD34">
            <v>33589.800000000003</v>
          </cell>
          <cell r="AE34">
            <v>34098.199999999997</v>
          </cell>
          <cell r="AF34">
            <v>34834.9</v>
          </cell>
          <cell r="AG34">
            <v>35272.400000000001</v>
          </cell>
          <cell r="AH34">
            <v>36061.5</v>
          </cell>
          <cell r="AI34">
            <v>36703.199999999997</v>
          </cell>
          <cell r="AJ34">
            <v>37491.4</v>
          </cell>
          <cell r="AK34">
            <v>38139.4</v>
          </cell>
          <cell r="AL34">
            <v>38997.4</v>
          </cell>
          <cell r="AM34">
            <v>39480.400000000001</v>
          </cell>
          <cell r="AN34">
            <v>40097.800000000003</v>
          </cell>
          <cell r="AO34">
            <v>40746.1</v>
          </cell>
          <cell r="AP34">
            <v>41662.400000000001</v>
          </cell>
          <cell r="AQ34">
            <v>42733.4</v>
          </cell>
          <cell r="AR34">
            <v>43853.2</v>
          </cell>
          <cell r="AS34">
            <v>44514.8</v>
          </cell>
          <cell r="AT34">
            <v>45012.800000000003</v>
          </cell>
          <cell r="AU34">
            <v>46530.7</v>
          </cell>
          <cell r="AV34">
            <v>47654.3</v>
          </cell>
          <cell r="AW34">
            <v>48493.3</v>
          </cell>
          <cell r="AX34">
            <v>49676.800000000003</v>
          </cell>
          <cell r="AY34">
            <v>51156</v>
          </cell>
          <cell r="AZ34">
            <v>52525</v>
          </cell>
          <cell r="BA34">
            <v>53578.400000000001</v>
          </cell>
          <cell r="BB34">
            <v>52355.6</v>
          </cell>
        </row>
        <row r="35">
          <cell r="K35">
            <v>65299.5</v>
          </cell>
          <cell r="L35">
            <v>57235.5</v>
          </cell>
          <cell r="M35">
            <v>59821.599999999999</v>
          </cell>
          <cell r="N35">
            <v>58394.5</v>
          </cell>
          <cell r="O35">
            <v>67522.899999999994</v>
          </cell>
          <cell r="P35">
            <v>65146.9</v>
          </cell>
          <cell r="Q35">
            <v>68581.8</v>
          </cell>
          <cell r="R35">
            <v>66376.7</v>
          </cell>
          <cell r="S35">
            <v>68294.399999999994</v>
          </cell>
          <cell r="T35">
            <v>70591</v>
          </cell>
          <cell r="U35">
            <v>71074.7</v>
          </cell>
          <cell r="V35">
            <v>67948.800000000003</v>
          </cell>
          <cell r="W35">
            <v>73484</v>
          </cell>
          <cell r="X35">
            <v>69173.5</v>
          </cell>
          <cell r="Y35">
            <v>71629</v>
          </cell>
          <cell r="Z35">
            <v>69167.100000000006</v>
          </cell>
          <cell r="AA35">
            <v>72152.3</v>
          </cell>
          <cell r="AB35">
            <v>73756</v>
          </cell>
          <cell r="AC35">
            <v>74373.5</v>
          </cell>
          <cell r="AD35">
            <v>71005.7</v>
          </cell>
          <cell r="AE35">
            <v>70355.100000000006</v>
          </cell>
          <cell r="AF35">
            <v>75509.7</v>
          </cell>
          <cell r="AG35">
            <v>79459.199999999997</v>
          </cell>
          <cell r="AH35">
            <v>74367.3</v>
          </cell>
          <cell r="AI35">
            <v>74778.7</v>
          </cell>
          <cell r="AJ35">
            <v>76467.600000000006</v>
          </cell>
          <cell r="AK35">
            <v>84441</v>
          </cell>
          <cell r="AL35">
            <v>77800.7</v>
          </cell>
          <cell r="AM35">
            <v>78100.800000000003</v>
          </cell>
          <cell r="AN35">
            <v>79388.100000000006</v>
          </cell>
          <cell r="AO35">
            <v>84675.4</v>
          </cell>
          <cell r="AP35">
            <v>77975.100000000006</v>
          </cell>
          <cell r="AQ35">
            <v>78077.2</v>
          </cell>
          <cell r="AR35">
            <v>79922.8</v>
          </cell>
          <cell r="AS35">
            <v>90539.199999999997</v>
          </cell>
          <cell r="AT35">
            <v>82432.2</v>
          </cell>
          <cell r="AU35">
            <v>83667.100000000006</v>
          </cell>
          <cell r="AV35">
            <v>86214.3</v>
          </cell>
          <cell r="AW35">
            <v>96964</v>
          </cell>
          <cell r="AX35">
            <v>87706.3</v>
          </cell>
          <cell r="AY35">
            <v>91076.1</v>
          </cell>
          <cell r="AZ35">
            <v>87806.6</v>
          </cell>
          <cell r="BA35">
            <v>98944.8</v>
          </cell>
          <cell r="BB35">
            <v>90467.9</v>
          </cell>
        </row>
        <row r="36">
          <cell r="K36">
            <v>45486</v>
          </cell>
          <cell r="L36">
            <v>44134.5</v>
          </cell>
          <cell r="M36">
            <v>48551.9</v>
          </cell>
          <cell r="N36">
            <v>43368.3</v>
          </cell>
          <cell r="O36">
            <v>50217.7</v>
          </cell>
          <cell r="P36">
            <v>52991.199999999997</v>
          </cell>
          <cell r="Q36">
            <v>54982.3</v>
          </cell>
          <cell r="R36">
            <v>49549.7</v>
          </cell>
          <cell r="S36">
            <v>52418.400000000001</v>
          </cell>
          <cell r="T36">
            <v>55172.7</v>
          </cell>
          <cell r="U36">
            <v>57888.3</v>
          </cell>
          <cell r="V36">
            <v>53566.8</v>
          </cell>
          <cell r="W36">
            <v>58048</v>
          </cell>
          <cell r="X36">
            <v>57287.5</v>
          </cell>
          <cell r="Y36">
            <v>63802</v>
          </cell>
          <cell r="Z36">
            <v>59538.6</v>
          </cell>
          <cell r="AA36">
            <v>59650.6</v>
          </cell>
          <cell r="AB36">
            <v>61717.2</v>
          </cell>
          <cell r="AC36">
            <v>69109.8</v>
          </cell>
          <cell r="AD36">
            <v>62229.7</v>
          </cell>
          <cell r="AE36">
            <v>62274.400000000001</v>
          </cell>
          <cell r="AF36">
            <v>65557.8</v>
          </cell>
          <cell r="AG36">
            <v>73623.100000000006</v>
          </cell>
          <cell r="AH36">
            <v>65283</v>
          </cell>
          <cell r="AI36">
            <v>69501</v>
          </cell>
          <cell r="AJ36">
            <v>70756.899999999994</v>
          </cell>
          <cell r="AK36">
            <v>77479.199999999997</v>
          </cell>
          <cell r="AL36">
            <v>68765.7</v>
          </cell>
          <cell r="AM36">
            <v>73080</v>
          </cell>
          <cell r="AN36">
            <v>72139.199999999997</v>
          </cell>
          <cell r="AO36">
            <v>79902.7</v>
          </cell>
          <cell r="AP36">
            <v>71583.899999999994</v>
          </cell>
          <cell r="AQ36">
            <v>73778.100000000006</v>
          </cell>
          <cell r="AR36">
            <v>74806.399999999994</v>
          </cell>
          <cell r="AS36">
            <v>84642.4</v>
          </cell>
          <cell r="AT36">
            <v>75036.100000000006</v>
          </cell>
          <cell r="AU36">
            <v>77491.3</v>
          </cell>
          <cell r="AV36">
            <v>79752.3</v>
          </cell>
          <cell r="AW36">
            <v>88854.1</v>
          </cell>
          <cell r="AX36">
            <v>79275.399999999994</v>
          </cell>
          <cell r="AY36">
            <v>82392.600000000006</v>
          </cell>
          <cell r="AZ36">
            <v>85996.1</v>
          </cell>
          <cell r="BA36">
            <v>93691</v>
          </cell>
          <cell r="BB36">
            <v>83926.8</v>
          </cell>
        </row>
        <row r="37">
          <cell r="K37">
            <v>15637.1</v>
          </cell>
          <cell r="L37">
            <v>15462.6</v>
          </cell>
          <cell r="M37">
            <v>16365.9</v>
          </cell>
          <cell r="N37">
            <v>15359.8</v>
          </cell>
          <cell r="O37">
            <v>16486.5</v>
          </cell>
          <cell r="P37">
            <v>17205.5</v>
          </cell>
          <cell r="Q37">
            <v>17392.900000000001</v>
          </cell>
          <cell r="R37">
            <v>17198.5</v>
          </cell>
          <cell r="S37">
            <v>17822.599999999999</v>
          </cell>
          <cell r="T37">
            <v>18481</v>
          </cell>
          <cell r="U37">
            <v>19090</v>
          </cell>
          <cell r="V37">
            <v>18641.5</v>
          </cell>
          <cell r="W37">
            <v>19281.2</v>
          </cell>
          <cell r="X37">
            <v>19493.599999999999</v>
          </cell>
          <cell r="Y37">
            <v>20963.8</v>
          </cell>
          <cell r="Z37">
            <v>19954.2</v>
          </cell>
          <cell r="AA37">
            <v>20322.7</v>
          </cell>
          <cell r="AB37">
            <v>21140.5</v>
          </cell>
          <cell r="AC37">
            <v>23204</v>
          </cell>
          <cell r="AD37">
            <v>21478.400000000001</v>
          </cell>
          <cell r="AE37">
            <v>22099.599999999999</v>
          </cell>
          <cell r="AF37">
            <v>23176</v>
          </cell>
          <cell r="AG37">
            <v>24603.1</v>
          </cell>
          <cell r="AH37">
            <v>23314</v>
          </cell>
          <cell r="AI37">
            <v>23938.799999999999</v>
          </cell>
          <cell r="AJ37">
            <v>24220.7</v>
          </cell>
          <cell r="AK37">
            <v>25992.3</v>
          </cell>
          <cell r="AL37">
            <v>24864</v>
          </cell>
          <cell r="AM37">
            <v>25184.6</v>
          </cell>
          <cell r="AN37">
            <v>25344.9</v>
          </cell>
          <cell r="AO37">
            <v>27096.7</v>
          </cell>
          <cell r="AP37">
            <v>26629.8</v>
          </cell>
          <cell r="AQ37">
            <v>26790.3</v>
          </cell>
          <cell r="AR37">
            <v>27261.7</v>
          </cell>
          <cell r="AS37">
            <v>28815.7</v>
          </cell>
          <cell r="AT37">
            <v>28240.3</v>
          </cell>
          <cell r="AU37">
            <v>28685.4</v>
          </cell>
          <cell r="AV37">
            <v>29323.9</v>
          </cell>
          <cell r="AW37">
            <v>31072.6</v>
          </cell>
          <cell r="AX37">
            <v>30685.5</v>
          </cell>
          <cell r="AY37">
            <v>31308.9</v>
          </cell>
          <cell r="AZ37">
            <v>32020.799999999999</v>
          </cell>
          <cell r="BA37">
            <v>33506.9</v>
          </cell>
          <cell r="BB37">
            <v>33873.5</v>
          </cell>
        </row>
        <row r="38">
          <cell r="K38">
            <v>23334.400000000001</v>
          </cell>
          <cell r="L38">
            <v>23434</v>
          </cell>
          <cell r="M38">
            <v>23793.9</v>
          </cell>
          <cell r="N38">
            <v>24446.1</v>
          </cell>
          <cell r="O38">
            <v>24935.7</v>
          </cell>
          <cell r="P38">
            <v>25425.8</v>
          </cell>
          <cell r="Q38">
            <v>26253.4</v>
          </cell>
          <cell r="R38">
            <v>26623.7</v>
          </cell>
          <cell r="S38">
            <v>27083.7</v>
          </cell>
          <cell r="T38">
            <v>27572.799999999999</v>
          </cell>
          <cell r="U38">
            <v>28092.2</v>
          </cell>
          <cell r="V38">
            <v>28432.3</v>
          </cell>
          <cell r="W38">
            <v>28697.200000000001</v>
          </cell>
          <cell r="X38">
            <v>29117</v>
          </cell>
          <cell r="Y38">
            <v>29428.9</v>
          </cell>
          <cell r="Z38">
            <v>30028.2</v>
          </cell>
          <cell r="AA38">
            <v>30300.1</v>
          </cell>
          <cell r="AB38">
            <v>30913.7</v>
          </cell>
          <cell r="AC38">
            <v>31841.1</v>
          </cell>
          <cell r="AD38">
            <v>32541.4</v>
          </cell>
          <cell r="AE38">
            <v>33167.4</v>
          </cell>
          <cell r="AF38">
            <v>33850.699999999997</v>
          </cell>
          <cell r="AG38">
            <v>34510.6</v>
          </cell>
          <cell r="AH38">
            <v>35139.800000000003</v>
          </cell>
          <cell r="AI38">
            <v>35842.699999999997</v>
          </cell>
          <cell r="AJ38">
            <v>36597.199999999997</v>
          </cell>
          <cell r="AK38">
            <v>37324.5</v>
          </cell>
          <cell r="AL38">
            <v>37994.800000000003</v>
          </cell>
          <cell r="AM38">
            <v>38741.800000000003</v>
          </cell>
          <cell r="AN38">
            <v>39495.5</v>
          </cell>
          <cell r="AO38">
            <v>40275.4</v>
          </cell>
          <cell r="AP38">
            <v>41022.300000000003</v>
          </cell>
          <cell r="AQ38">
            <v>42069.5</v>
          </cell>
          <cell r="AR38">
            <v>43204.2</v>
          </cell>
          <cell r="AS38">
            <v>43878.8</v>
          </cell>
          <cell r="AT38">
            <v>44470</v>
          </cell>
          <cell r="AU38">
            <v>45935.199999999997</v>
          </cell>
          <cell r="AV38">
            <v>47156</v>
          </cell>
          <cell r="AW38">
            <v>47844.4</v>
          </cell>
          <cell r="AX38">
            <v>48912.1</v>
          </cell>
          <cell r="AY38">
            <v>50870.5</v>
          </cell>
          <cell r="AZ38">
            <v>52215.7</v>
          </cell>
          <cell r="BA38">
            <v>53013.1</v>
          </cell>
          <cell r="BB38">
            <v>52379.1</v>
          </cell>
        </row>
        <row r="39">
          <cell r="K39">
            <v>1564646.8</v>
          </cell>
          <cell r="L39">
            <v>1630007</v>
          </cell>
          <cell r="M39">
            <v>1584619.7</v>
          </cell>
          <cell r="N39">
            <v>1598575.2</v>
          </cell>
          <cell r="O39">
            <v>1664889</v>
          </cell>
          <cell r="P39">
            <v>1727464.4</v>
          </cell>
          <cell r="Q39">
            <v>1692751.2</v>
          </cell>
          <cell r="R39">
            <v>1711170.1</v>
          </cell>
          <cell r="S39">
            <v>1781785.2</v>
          </cell>
          <cell r="T39">
            <v>1846148.7</v>
          </cell>
          <cell r="U39">
            <v>1803530.2</v>
          </cell>
          <cell r="V39">
            <v>1821843.4</v>
          </cell>
          <cell r="W39">
            <v>1888965.9</v>
          </cell>
          <cell r="X39">
            <v>1946220.4</v>
          </cell>
          <cell r="Y39">
            <v>1903233.1</v>
          </cell>
          <cell r="Z39">
            <v>1914452.2</v>
          </cell>
          <cell r="AA39">
            <v>1986410.5</v>
          </cell>
          <cell r="AB39">
            <v>2047064.8</v>
          </cell>
          <cell r="AC39">
            <v>2005384.8</v>
          </cell>
          <cell r="AD39">
            <v>2009085.5</v>
          </cell>
          <cell r="AE39">
            <v>2085625.3</v>
          </cell>
          <cell r="AF39">
            <v>2147396.7999999998</v>
          </cell>
          <cell r="AG39">
            <v>2109261.1</v>
          </cell>
          <cell r="AH39">
            <v>2100200.6</v>
          </cell>
          <cell r="AI39">
            <v>2172743.9</v>
          </cell>
          <cell r="AJ39">
            <v>2230749</v>
          </cell>
          <cell r="AK39">
            <v>2195841.7999999998</v>
          </cell>
          <cell r="AL39">
            <v>2200145</v>
          </cell>
          <cell r="AM39">
            <v>2280764</v>
          </cell>
          <cell r="AN39">
            <v>2329197.1</v>
          </cell>
          <cell r="AO39">
            <v>2287591.7999999998</v>
          </cell>
          <cell r="AP39">
            <v>2307496.7999999998</v>
          </cell>
          <cell r="AQ39">
            <v>2380881.9</v>
          </cell>
          <cell r="AR39">
            <v>2445456.1</v>
          </cell>
          <cell r="AS39">
            <v>2397424.2999999998</v>
          </cell>
          <cell r="AT39">
            <v>2421305.1</v>
          </cell>
          <cell r="AU39">
            <v>2498177.1</v>
          </cell>
          <cell r="AV39">
            <v>2568166.5</v>
          </cell>
          <cell r="AW39">
            <v>2515244.1</v>
          </cell>
          <cell r="AX39">
            <v>2539962.7000000002</v>
          </cell>
          <cell r="AY39">
            <v>2622195.4</v>
          </cell>
          <cell r="AZ39">
            <v>2694679.6</v>
          </cell>
          <cell r="BA39">
            <v>2641918.2000000002</v>
          </cell>
          <cell r="BB39">
            <v>2614966.5</v>
          </cell>
        </row>
        <row r="40">
          <cell r="K40">
            <v>36302.6</v>
          </cell>
          <cell r="L40">
            <v>41846.300000000003</v>
          </cell>
          <cell r="M40">
            <v>44802.6</v>
          </cell>
          <cell r="N40">
            <v>43781.1</v>
          </cell>
          <cell r="O40">
            <v>44243</v>
          </cell>
          <cell r="P40">
            <v>47645.5</v>
          </cell>
          <cell r="Q40">
            <v>44783.7</v>
          </cell>
          <cell r="R40">
            <v>37561.1</v>
          </cell>
          <cell r="S40">
            <v>34483</v>
          </cell>
          <cell r="T40">
            <v>35701</v>
          </cell>
          <cell r="U40">
            <v>37256</v>
          </cell>
          <cell r="V40">
            <v>33736.800000000003</v>
          </cell>
          <cell r="W40">
            <v>40052.800000000003</v>
          </cell>
          <cell r="X40">
            <v>47411.9</v>
          </cell>
          <cell r="Y40">
            <v>45619.1</v>
          </cell>
          <cell r="Z40">
            <v>43943.3</v>
          </cell>
          <cell r="AA40">
            <v>50406.1</v>
          </cell>
          <cell r="AB40">
            <v>56533.3</v>
          </cell>
          <cell r="AC40">
            <v>52302.8</v>
          </cell>
          <cell r="AD40">
            <v>49499.4</v>
          </cell>
          <cell r="AE40">
            <v>51760.3</v>
          </cell>
          <cell r="AF40">
            <v>59946.8</v>
          </cell>
          <cell r="AG40">
            <v>52291.4</v>
          </cell>
          <cell r="AH40">
            <v>57839.4</v>
          </cell>
          <cell r="AI40">
            <v>65960.5</v>
          </cell>
          <cell r="AJ40">
            <v>82094.5</v>
          </cell>
          <cell r="AK40">
            <v>77087.399999999994</v>
          </cell>
          <cell r="AL40">
            <v>64576</v>
          </cell>
          <cell r="AM40">
            <v>74681</v>
          </cell>
          <cell r="AN40">
            <v>100063.5</v>
          </cell>
          <cell r="AO40">
            <v>97595</v>
          </cell>
          <cell r="AP40">
            <v>70649.600000000006</v>
          </cell>
          <cell r="AQ40">
            <v>92631</v>
          </cell>
          <cell r="AR40">
            <v>106840.8</v>
          </cell>
          <cell r="AS40">
            <v>111547.6</v>
          </cell>
          <cell r="AT40">
            <v>77392.399999999994</v>
          </cell>
          <cell r="AU40">
            <v>105675.5</v>
          </cell>
          <cell r="AV40">
            <v>116165.7</v>
          </cell>
          <cell r="AW40">
            <v>123725.5</v>
          </cell>
          <cell r="AX40">
            <v>85163</v>
          </cell>
          <cell r="AY40">
            <v>113207.7</v>
          </cell>
          <cell r="AZ40">
            <v>124041.9</v>
          </cell>
          <cell r="BA40">
            <v>127869.3</v>
          </cell>
          <cell r="BB40">
            <v>88182.5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lap Usaha-HB"/>
      <sheetName val="BPS Lap Usaha-HK"/>
      <sheetName val="Lap. usaha-HB USD"/>
      <sheetName val="lap usaha-HB"/>
      <sheetName val="Distribusi-HB"/>
      <sheetName val="lap usaha-HK"/>
      <sheetName val="Distribusi-HK"/>
      <sheetName val="Lap. Usaha-HK Cum"/>
      <sheetName val="CTC"/>
      <sheetName val="Distribusi-HK Cum"/>
      <sheetName val="QTQ"/>
      <sheetName val="YOY"/>
      <sheetName val="kontribusi QTQ"/>
      <sheetName val="kontribusi CTC"/>
      <sheetName val="kontribusi YOY"/>
      <sheetName val="Indeks Deflator"/>
      <sheetName val="Def YOY"/>
      <sheetName val="Def QT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CA7" t="str">
            <v>Q1</v>
          </cell>
          <cell r="CB7" t="str">
            <v>Q2</v>
          </cell>
          <cell r="CC7" t="str">
            <v>Q3</v>
          </cell>
          <cell r="CD7" t="str">
            <v>Q4</v>
          </cell>
        </row>
        <row r="8">
          <cell r="BZ8" t="str">
            <v>Historis 2017-2019</v>
          </cell>
        </row>
        <row r="9">
          <cell r="BZ9">
            <v>2020</v>
          </cell>
        </row>
        <row r="10">
          <cell r="BZ10">
            <v>2021</v>
          </cell>
        </row>
        <row r="11">
          <cell r="BZ11">
            <v>2022</v>
          </cell>
        </row>
        <row r="12">
          <cell r="BZ12">
            <v>2023</v>
          </cell>
        </row>
        <row r="18">
          <cell r="BZ18" t="str">
            <v>Historis 2017-2019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0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652F-D227-48DD-840E-0592BBC52A0E}">
  <dimension ref="A1:CM145"/>
  <sheetViews>
    <sheetView topLeftCell="AU1" zoomScale="67" zoomScaleNormal="40" workbookViewId="0">
      <selection activeCell="BB3" sqref="BB3:BI19"/>
    </sheetView>
  </sheetViews>
  <sheetFormatPr defaultRowHeight="14.4" x14ac:dyDescent="0.3"/>
  <cols>
    <col min="1" max="1" width="108.44140625" hidden="1" customWidth="1"/>
    <col min="2" max="3" width="69.33203125" hidden="1" customWidth="1"/>
    <col min="4" max="4" width="69.33203125" customWidth="1"/>
    <col min="5" max="5" width="10.5546875" bestFit="1" customWidth="1"/>
    <col min="6" max="6" width="12" customWidth="1"/>
    <col min="7" max="9" width="8.88671875" customWidth="1"/>
    <col min="10" max="10" width="9.6640625" customWidth="1"/>
    <col min="11" max="37" width="8.88671875" customWidth="1"/>
    <col min="38" max="41" width="11.33203125" customWidth="1"/>
    <col min="42" max="42" width="12.77734375" customWidth="1"/>
    <col min="43" max="44" width="13.77734375" customWidth="1"/>
    <col min="45" max="45" width="12.77734375" customWidth="1"/>
    <col min="46" max="46" width="55.21875" bestFit="1" customWidth="1"/>
    <col min="47" max="47" width="55.44140625" bestFit="1" customWidth="1"/>
    <col min="48" max="48" width="55.21875" bestFit="1" customWidth="1"/>
    <col min="49" max="49" width="12.77734375" bestFit="1" customWidth="1"/>
    <col min="50" max="50" width="13" bestFit="1" customWidth="1"/>
    <col min="51" max="52" width="12.77734375" bestFit="1" customWidth="1"/>
    <col min="53" max="53" width="13.33203125" bestFit="1" customWidth="1"/>
    <col min="54" max="57" width="12.77734375" bestFit="1" customWidth="1"/>
    <col min="58" max="61" width="12.77734375" customWidth="1"/>
    <col min="63" max="64" width="12.33203125" hidden="1" customWidth="1"/>
    <col min="65" max="65" width="13.33203125" hidden="1" customWidth="1"/>
    <col min="66" max="66" width="25.5546875" customWidth="1"/>
    <col min="68" max="90" width="0" hidden="1" customWidth="1"/>
    <col min="91" max="91" width="8.88671875" hidden="1" customWidth="1"/>
    <col min="93" max="94" width="8.88671875" customWidth="1"/>
    <col min="137" max="137" width="8.88671875" customWidth="1"/>
  </cols>
  <sheetData>
    <row r="1" spans="1:91" x14ac:dyDescent="0.3">
      <c r="D1" s="49" t="s">
        <v>77</v>
      </c>
      <c r="F1" s="70" t="s">
        <v>0</v>
      </c>
      <c r="G1" s="71"/>
      <c r="H1" s="71"/>
      <c r="I1" s="72"/>
      <c r="J1" s="70" t="s">
        <v>1</v>
      </c>
      <c r="K1" s="71"/>
      <c r="L1" s="71"/>
      <c r="M1" s="72"/>
      <c r="N1" s="70" t="s">
        <v>2</v>
      </c>
      <c r="O1" s="71"/>
      <c r="P1" s="71"/>
      <c r="Q1" s="72"/>
      <c r="R1" s="70" t="s">
        <v>3</v>
      </c>
      <c r="S1" s="71"/>
      <c r="T1" s="71"/>
      <c r="U1" s="72"/>
      <c r="V1" s="70" t="s">
        <v>4</v>
      </c>
      <c r="W1" s="71"/>
      <c r="X1" s="71"/>
      <c r="Y1" s="72"/>
      <c r="Z1" s="70" t="s">
        <v>5</v>
      </c>
      <c r="AA1" s="71"/>
      <c r="AB1" s="71"/>
      <c r="AC1" s="72"/>
      <c r="AD1" s="70" t="s">
        <v>6</v>
      </c>
      <c r="AE1" s="71"/>
      <c r="AF1" s="71"/>
      <c r="AG1" s="72"/>
      <c r="AH1" s="70" t="s">
        <v>7</v>
      </c>
      <c r="AI1" s="71"/>
      <c r="AJ1" s="71"/>
      <c r="AK1" s="72"/>
      <c r="AL1" s="70" t="s">
        <v>8</v>
      </c>
      <c r="AM1" s="71"/>
      <c r="AN1" s="71"/>
      <c r="AO1" s="72"/>
      <c r="AP1" s="70" t="s">
        <v>9</v>
      </c>
      <c r="AQ1" s="71"/>
      <c r="AR1" s="71"/>
      <c r="AS1" s="72"/>
      <c r="AT1" s="70" t="s">
        <v>10</v>
      </c>
      <c r="AU1" s="71"/>
      <c r="AV1" s="71"/>
      <c r="AW1" s="72"/>
      <c r="AX1" s="70" t="s">
        <v>11</v>
      </c>
      <c r="AY1" s="71"/>
      <c r="AZ1" s="71"/>
      <c r="BA1" s="72"/>
      <c r="BB1" s="70" t="s">
        <v>12</v>
      </c>
      <c r="BC1" s="71"/>
      <c r="BD1" s="71"/>
      <c r="BE1" s="72"/>
      <c r="BF1" s="70" t="s">
        <v>97</v>
      </c>
      <c r="BG1" s="71"/>
      <c r="BH1" s="71"/>
      <c r="BI1" s="72"/>
      <c r="BN1" s="49" t="s">
        <v>83</v>
      </c>
      <c r="BP1" t="s">
        <v>0</v>
      </c>
      <c r="BT1" t="s">
        <v>1</v>
      </c>
      <c r="BX1" t="s">
        <v>2</v>
      </c>
      <c r="CB1" t="s">
        <v>3</v>
      </c>
      <c r="CF1" t="s">
        <v>4</v>
      </c>
      <c r="CJ1" t="s">
        <v>5</v>
      </c>
    </row>
    <row r="2" spans="1:91" x14ac:dyDescent="0.3">
      <c r="E2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14</v>
      </c>
      <c r="AA2" s="1" t="s">
        <v>15</v>
      </c>
      <c r="AB2" s="1" t="s">
        <v>16</v>
      </c>
      <c r="AC2" s="1" t="s">
        <v>17</v>
      </c>
      <c r="AD2" s="1" t="s">
        <v>14</v>
      </c>
      <c r="AE2" s="1" t="s">
        <v>15</v>
      </c>
      <c r="AF2" s="1" t="s">
        <v>16</v>
      </c>
      <c r="AG2" s="1" t="s">
        <v>17</v>
      </c>
      <c r="AH2" s="1" t="s">
        <v>14</v>
      </c>
      <c r="AI2" s="1" t="s">
        <v>15</v>
      </c>
      <c r="AJ2" s="1" t="s">
        <v>16</v>
      </c>
      <c r="AK2" s="1" t="s">
        <v>17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14</v>
      </c>
      <c r="AU2" s="1" t="s">
        <v>15</v>
      </c>
      <c r="AV2" s="1" t="s">
        <v>16</v>
      </c>
      <c r="AW2" s="1" t="s">
        <v>17</v>
      </c>
      <c r="AX2" s="1" t="s">
        <v>14</v>
      </c>
      <c r="AY2" s="1" t="s">
        <v>15</v>
      </c>
      <c r="AZ2" s="1" t="s">
        <v>16</v>
      </c>
      <c r="BA2" s="1" t="s">
        <v>17</v>
      </c>
      <c r="BB2" s="1" t="s">
        <v>14</v>
      </c>
      <c r="BC2" s="1" t="s">
        <v>15</v>
      </c>
      <c r="BD2" s="1" t="s">
        <v>16</v>
      </c>
      <c r="BE2" s="1" t="s">
        <v>17</v>
      </c>
      <c r="BF2" s="1" t="s">
        <v>14</v>
      </c>
      <c r="BG2" s="1" t="s">
        <v>15</v>
      </c>
      <c r="BH2" s="1" t="s">
        <v>16</v>
      </c>
      <c r="BI2" s="1" t="s">
        <v>17</v>
      </c>
      <c r="BK2">
        <v>2017</v>
      </c>
      <c r="BL2">
        <v>2018</v>
      </c>
      <c r="BM2">
        <v>2019</v>
      </c>
      <c r="BP2" t="s">
        <v>14</v>
      </c>
      <c r="BQ2" t="s">
        <v>15</v>
      </c>
      <c r="BR2" t="s">
        <v>16</v>
      </c>
      <c r="BS2" t="s">
        <v>17</v>
      </c>
      <c r="BT2" t="s">
        <v>14</v>
      </c>
      <c r="BU2" t="s">
        <v>15</v>
      </c>
      <c r="BV2" t="s">
        <v>16</v>
      </c>
      <c r="BW2" t="s">
        <v>17</v>
      </c>
      <c r="BX2" t="s">
        <v>14</v>
      </c>
      <c r="BY2" t="s">
        <v>15</v>
      </c>
      <c r="BZ2" t="s">
        <v>16</v>
      </c>
      <c r="CA2" t="s">
        <v>17</v>
      </c>
      <c r="CB2" t="s">
        <v>14</v>
      </c>
      <c r="CC2" t="s">
        <v>15</v>
      </c>
      <c r="CD2" t="s">
        <v>16</v>
      </c>
      <c r="CE2" t="s">
        <v>17</v>
      </c>
      <c r="CF2" t="s">
        <v>14</v>
      </c>
      <c r="CG2" t="s">
        <v>15</v>
      </c>
      <c r="CH2" t="s">
        <v>16</v>
      </c>
      <c r="CI2" t="s">
        <v>17</v>
      </c>
      <c r="CJ2" t="s">
        <v>14</v>
      </c>
      <c r="CK2" t="s">
        <v>15</v>
      </c>
      <c r="CL2" t="s">
        <v>16</v>
      </c>
      <c r="CM2" t="s">
        <v>17</v>
      </c>
    </row>
    <row r="3" spans="1:91" x14ac:dyDescent="0.3">
      <c r="A3" s="2" t="s">
        <v>18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19</v>
      </c>
      <c r="E3" s="4" t="s">
        <v>20</v>
      </c>
      <c r="F3" s="5">
        <f>'[1]GDP Production'!N22</f>
        <v>225677.1</v>
      </c>
      <c r="G3" s="62">
        <f>'[1]GDP Production'!O22</f>
        <v>243260.6</v>
      </c>
      <c r="H3" s="62">
        <f>'[1]GDP Production'!P22</f>
        <v>270493.90000000002</v>
      </c>
      <c r="I3" s="62">
        <f>'[1]GDP Production'!Q22</f>
        <v>216688.1</v>
      </c>
      <c r="J3" s="62">
        <f>'[1]GDP Production'!R22</f>
        <v>235110</v>
      </c>
      <c r="K3" s="62">
        <f>'[1]GDP Production'!S22</f>
        <v>255305.3</v>
      </c>
      <c r="L3" s="62">
        <f>'[1]GDP Production'!T22</f>
        <v>280486.90000000002</v>
      </c>
      <c r="M3" s="62">
        <f>'[1]GDP Production'!U22</f>
        <v>222955.1</v>
      </c>
      <c r="N3" s="62">
        <f>'[1]GDP Production'!V22</f>
        <v>248019.4</v>
      </c>
      <c r="O3" s="62">
        <f>'[1]GDP Production'!W22</f>
        <v>266057.8</v>
      </c>
      <c r="P3" s="62">
        <f>'[1]GDP Production'!X22</f>
        <v>296205.7</v>
      </c>
      <c r="Q3" s="62">
        <f>'[1]GDP Production'!Y22</f>
        <v>229157.8</v>
      </c>
      <c r="R3" s="62">
        <f>'[1]GDP Production'!Z22</f>
        <v>258472.7</v>
      </c>
      <c r="S3" s="62">
        <f>'[1]GDP Production'!AA22</f>
        <v>278294.09999999998</v>
      </c>
      <c r="T3" s="62">
        <f>'[1]GDP Production'!AB22</f>
        <v>306599.59999999998</v>
      </c>
      <c r="U3" s="62">
        <f>'[1]GDP Production'!AC22</f>
        <v>239775.4</v>
      </c>
      <c r="V3" s="62">
        <f>'[1]GDP Production'!AD22</f>
        <v>271803.90000000002</v>
      </c>
      <c r="W3" s="62">
        <f>'[1]GDP Production'!AE22</f>
        <v>291882.8</v>
      </c>
      <c r="X3" s="62">
        <f>'[1]GDP Production'!AF22</f>
        <v>317624.3</v>
      </c>
      <c r="Y3" s="62">
        <f>'[1]GDP Production'!AG22</f>
        <v>247741.7</v>
      </c>
      <c r="Z3" s="62">
        <f>'[1]GDP Production'!AH22</f>
        <v>281894.2</v>
      </c>
      <c r="AA3" s="62">
        <f>'[1]GDP Production'!AI22</f>
        <v>310969.59999999998</v>
      </c>
      <c r="AB3" s="62">
        <f>'[1]GDP Production'!AJ22</f>
        <v>326782.7</v>
      </c>
      <c r="AC3" s="62">
        <f>'[1]GDP Production'!AK22</f>
        <v>251799.3</v>
      </c>
      <c r="AD3" s="62">
        <f>'[1]GDP Production'!AL22</f>
        <v>286069.2</v>
      </c>
      <c r="AE3" s="62">
        <f>'[1]GDP Production'!AM22</f>
        <v>321931.5</v>
      </c>
      <c r="AF3" s="62">
        <f>'[1]GDP Production'!AN22</f>
        <v>337298.7</v>
      </c>
      <c r="AG3" s="62">
        <f>'[1]GDP Production'!AO22</f>
        <v>265656.09999999998</v>
      </c>
      <c r="AH3" s="62">
        <f>'[1]GDP Production'!AP22</f>
        <v>306492.90000000002</v>
      </c>
      <c r="AI3" s="62">
        <f>'[1]GDP Production'!AQ22</f>
        <v>332720.40000000002</v>
      </c>
      <c r="AJ3" s="62">
        <f>'[1]GDP Production'!AR22</f>
        <v>346953.5</v>
      </c>
      <c r="AK3" s="62">
        <f>'[1]GDP Production'!AS22</f>
        <v>272208.90000000002</v>
      </c>
      <c r="AL3" s="62">
        <f>'[1]GDP Production'!AT22</f>
        <v>316734.3</v>
      </c>
      <c r="AM3" s="62">
        <f>'[1]GDP Production'!AU22</f>
        <v>348350.5</v>
      </c>
      <c r="AN3" s="62">
        <f>'[1]GDP Production'!AV22</f>
        <v>359518.5</v>
      </c>
      <c r="AO3" s="62">
        <f>'[1]GDP Production'!AW22</f>
        <v>282649.7</v>
      </c>
      <c r="AP3" s="62">
        <f>'[1]GDP Production'!AX22</f>
        <v>322418.09999999998</v>
      </c>
      <c r="AQ3" s="62">
        <f>'[1]GDP Production'!AY22</f>
        <v>366760.5</v>
      </c>
      <c r="AR3" s="62">
        <f>'[1]GDP Production'!AZ22</f>
        <v>370560.6</v>
      </c>
      <c r="AS3" s="62">
        <f>'[1]GDP Production'!BA22</f>
        <v>294659.90000000002</v>
      </c>
      <c r="AT3" s="62">
        <f>'[1]GDP Production'!BB22</f>
        <v>322485.2</v>
      </c>
      <c r="AU3" s="62">
        <f>'[1]GDP Production'!BC22</f>
        <v>374817.8</v>
      </c>
      <c r="AV3" s="62">
        <f>'[1]GDP Production'!BD22</f>
        <v>378616.9</v>
      </c>
      <c r="AW3" s="62">
        <f>'[1]GDP Production'!BE22</f>
        <v>302411.5</v>
      </c>
      <c r="AX3" s="62">
        <f>'[1]GDP Production'!BF22</f>
        <v>333582.8</v>
      </c>
      <c r="AY3" s="62">
        <f>'[1]GDP Production'!BG22</f>
        <v>376788.4</v>
      </c>
      <c r="AZ3" s="62">
        <f>'[1]GDP Production'!BH22</f>
        <v>384029.6</v>
      </c>
      <c r="BA3" s="62">
        <f>'[1]GDP Production'!BI22</f>
        <v>309309.2</v>
      </c>
      <c r="BB3" s="62">
        <v>340421.24739999999</v>
      </c>
      <c r="BC3" s="62">
        <v>384738.63523999997</v>
      </c>
      <c r="BD3" s="62">
        <v>404750.19159314985</v>
      </c>
      <c r="BE3" s="62">
        <v>332166.66152343649</v>
      </c>
      <c r="BF3" s="62">
        <v>356067.25915740017</v>
      </c>
      <c r="BG3" s="62">
        <v>406876.68338184519</v>
      </c>
      <c r="BH3" s="62">
        <v>425823.14067649789</v>
      </c>
      <c r="BI3" s="62">
        <v>347552.83920344454</v>
      </c>
      <c r="BK3" s="5">
        <f>SUM(AH3:AK3)</f>
        <v>1258375.7000000002</v>
      </c>
      <c r="BL3" s="5">
        <f>SUM(AL3:AO3)</f>
        <v>1307253</v>
      </c>
      <c r="BM3" s="5">
        <f>SUM(AP3:AS3)</f>
        <v>1354399.1</v>
      </c>
      <c r="BP3">
        <v>225677.1</v>
      </c>
      <c r="BQ3">
        <v>243260.6</v>
      </c>
      <c r="BR3">
        <v>270493.90000000002</v>
      </c>
      <c r="BS3">
        <v>216688.1</v>
      </c>
      <c r="BT3">
        <v>235110</v>
      </c>
      <c r="BU3">
        <v>255305.3</v>
      </c>
      <c r="BV3">
        <v>280486.90000000002</v>
      </c>
      <c r="BW3">
        <v>222955.1</v>
      </c>
      <c r="BX3">
        <v>248019.4</v>
      </c>
      <c r="BY3">
        <v>266057.8</v>
      </c>
      <c r="BZ3">
        <v>296205.7</v>
      </c>
      <c r="CA3">
        <v>229157.8</v>
      </c>
      <c r="CB3">
        <v>258472.7</v>
      </c>
      <c r="CC3">
        <v>278294.09999999998</v>
      </c>
      <c r="CD3">
        <v>306599.59999999998</v>
      </c>
      <c r="CE3">
        <v>239775.4</v>
      </c>
      <c r="CF3">
        <v>271803.90000000002</v>
      </c>
      <c r="CG3">
        <v>291882.8</v>
      </c>
      <c r="CH3">
        <v>317624.3</v>
      </c>
      <c r="CI3">
        <v>247741.7</v>
      </c>
      <c r="CJ3">
        <v>281894.2</v>
      </c>
      <c r="CK3">
        <v>310969.59999999998</v>
      </c>
      <c r="CL3">
        <v>326782.7</v>
      </c>
      <c r="CM3">
        <f>'[2]GDP Production'!AK22</f>
        <v>251799.3</v>
      </c>
    </row>
    <row r="4" spans="1:91" x14ac:dyDescent="0.3">
      <c r="A4" s="2" t="s">
        <v>21</v>
      </c>
      <c r="B4" s="3" t="str">
        <f t="shared" ref="B4:B21" si="0">TRIM(MID(A4,42,100))</f>
        <v>Mining &amp; Quarrying (Indonesia)</v>
      </c>
      <c r="C4" s="3" t="str">
        <f t="shared" ref="C4:C21" si="1">LEFT(B4,LEN(B4)-12)</f>
        <v>Mining &amp; Quarrying</v>
      </c>
      <c r="D4" s="3" t="s">
        <v>22</v>
      </c>
      <c r="E4" s="4" t="s">
        <v>23</v>
      </c>
      <c r="F4" s="62">
        <f>'[1]GDP Production'!N23</f>
        <v>171254.7</v>
      </c>
      <c r="G4" s="62">
        <f>'[1]GDP Production'!O23</f>
        <v>176963.4</v>
      </c>
      <c r="H4" s="62">
        <f>'[1]GDP Production'!P23</f>
        <v>184706.5</v>
      </c>
      <c r="I4" s="62">
        <f>'[1]GDP Production'!Q23</f>
        <v>185204</v>
      </c>
      <c r="J4" s="62">
        <f>'[1]GDP Production'!R23</f>
        <v>180027.4</v>
      </c>
      <c r="K4" s="62">
        <f>'[1]GDP Production'!S23</f>
        <v>181780.1</v>
      </c>
      <c r="L4" s="62">
        <f>'[1]GDP Production'!T23</f>
        <v>189873.7</v>
      </c>
      <c r="M4" s="62">
        <f>'[1]GDP Production'!U23</f>
        <v>197275.1</v>
      </c>
      <c r="N4" s="62">
        <f>'[1]GDP Production'!V23</f>
        <v>193122.1</v>
      </c>
      <c r="O4" s="62">
        <f>'[1]GDP Production'!W23</f>
        <v>191766.6</v>
      </c>
      <c r="P4" s="62">
        <f>'[1]GDP Production'!X23</f>
        <v>191051.9</v>
      </c>
      <c r="Q4" s="62">
        <f>'[1]GDP Production'!Y23</f>
        <v>195621</v>
      </c>
      <c r="R4" s="62">
        <f>'[1]GDP Production'!Z23</f>
        <v>194748.6</v>
      </c>
      <c r="S4" s="62">
        <f>'[1]GDP Production'!AA23</f>
        <v>194571.1</v>
      </c>
      <c r="T4" s="62">
        <f>'[1]GDP Production'!AB23</f>
        <v>199013.4</v>
      </c>
      <c r="U4" s="62">
        <f>'[1]GDP Production'!AC23</f>
        <v>202721.3</v>
      </c>
      <c r="V4" s="62">
        <f>'[1]GDP Production'!AD23</f>
        <v>192375.8</v>
      </c>
      <c r="W4" s="62">
        <f>'[1]GDP Production'!AE23</f>
        <v>195958.7</v>
      </c>
      <c r="X4" s="62">
        <f>'[1]GDP Production'!AF23</f>
        <v>200470</v>
      </c>
      <c r="Y4" s="62">
        <f>'[1]GDP Production'!AG23</f>
        <v>205685</v>
      </c>
      <c r="Z4" s="62">
        <f>'[1]GDP Production'!AH23</f>
        <v>193496.6</v>
      </c>
      <c r="AA4" s="62">
        <f>'[1]GDP Production'!AI23</f>
        <v>188914.9</v>
      </c>
      <c r="AB4" s="62">
        <f>'[1]GDP Production'!AJ23</f>
        <v>191629.5</v>
      </c>
      <c r="AC4" s="62">
        <f>'[1]GDP Production'!AK23</f>
        <v>193286.2</v>
      </c>
      <c r="AD4" s="62">
        <f>'[1]GDP Production'!AL23</f>
        <v>195852</v>
      </c>
      <c r="AE4" s="62">
        <f>'[1]GDP Production'!AM23</f>
        <v>190886.6</v>
      </c>
      <c r="AF4" s="62">
        <f>'[1]GDP Production'!AN23</f>
        <v>191954.4</v>
      </c>
      <c r="AG4" s="62">
        <f>'[1]GDP Production'!AO23</f>
        <v>195900.1</v>
      </c>
      <c r="AH4" s="62">
        <f>'[1]GDP Production'!AP23</f>
        <v>193307</v>
      </c>
      <c r="AI4" s="62">
        <f>'[1]GDP Production'!AQ23</f>
        <v>194921.2</v>
      </c>
      <c r="AJ4" s="62">
        <f>'[1]GDP Production'!AR23</f>
        <v>195475.1</v>
      </c>
      <c r="AK4" s="62">
        <f>'[1]GDP Production'!AS23</f>
        <v>195975.1</v>
      </c>
      <c r="AL4" s="62">
        <f>'[1]GDP Production'!AT23</f>
        <v>195347.9</v>
      </c>
      <c r="AM4" s="62">
        <f>'[1]GDP Production'!AU23</f>
        <v>200079.6</v>
      </c>
      <c r="AN4" s="62">
        <f>'[1]GDP Production'!AV23</f>
        <v>200700.3</v>
      </c>
      <c r="AO4" s="62">
        <f>'[1]GDP Production'!AW23</f>
        <v>200377.2</v>
      </c>
      <c r="AP4" s="62">
        <f>'[1]GDP Production'!AX23</f>
        <v>199889.4</v>
      </c>
      <c r="AQ4" s="62">
        <f>'[1]GDP Production'!AY23</f>
        <v>198665.2</v>
      </c>
      <c r="AR4" s="62">
        <f>'[1]GDP Production'!AZ23</f>
        <v>205388.3</v>
      </c>
      <c r="AS4" s="62">
        <f>'[1]GDP Production'!BA23</f>
        <v>202263.3</v>
      </c>
      <c r="AT4" s="62">
        <f>'[1]GDP Production'!BB23</f>
        <v>200784.4</v>
      </c>
      <c r="AU4" s="62">
        <f>'[1]GDP Production'!BC23</f>
        <v>193261.5</v>
      </c>
      <c r="AV4" s="62">
        <f>'[1]GDP Production'!BD23</f>
        <v>196594.9</v>
      </c>
      <c r="AW4" s="62">
        <f>'[1]GDP Production'!BE23</f>
        <v>199834.4</v>
      </c>
      <c r="AX4" s="62">
        <f>'[1]GDP Production'!BF23</f>
        <v>196726.1</v>
      </c>
      <c r="AY4" s="62">
        <f>'[1]GDP Production'!BG23</f>
        <v>203356.1</v>
      </c>
      <c r="AZ4" s="62">
        <f>'[1]GDP Production'!BH23</f>
        <v>211889.9</v>
      </c>
      <c r="BA4" s="62">
        <f>'[1]GDP Production'!BI23</f>
        <v>210127.4</v>
      </c>
      <c r="BB4" s="62">
        <v>206011.57191999999</v>
      </c>
      <c r="BC4" s="62">
        <v>208419.66688999999</v>
      </c>
      <c r="BD4" s="62">
        <v>215555.9</v>
      </c>
      <c r="BE4" s="62">
        <v>215334.2</v>
      </c>
      <c r="BF4" s="62">
        <v>210517.09780552762</v>
      </c>
      <c r="BG4" s="62">
        <v>213405.93499013514</v>
      </c>
      <c r="BH4" s="62">
        <v>220908.12049999996</v>
      </c>
      <c r="BI4" s="62">
        <v>220539.52899999998</v>
      </c>
      <c r="BK4" s="5">
        <f t="shared" ref="BK4:BK22" si="2">SUM(AH4:AK4)</f>
        <v>779678.4</v>
      </c>
      <c r="BL4" s="5">
        <f t="shared" ref="BL4:BL22" si="3">SUM(AL4:AO4)</f>
        <v>796505</v>
      </c>
      <c r="BM4" s="5">
        <f t="shared" ref="BM4:BM22" si="4">SUM(AP4:AS4)</f>
        <v>806206.2</v>
      </c>
      <c r="BP4">
        <v>171254.7</v>
      </c>
      <c r="BQ4">
        <v>176963.4</v>
      </c>
      <c r="BR4">
        <v>184706.5</v>
      </c>
      <c r="BS4">
        <v>185204</v>
      </c>
      <c r="BT4">
        <v>180027.4</v>
      </c>
      <c r="BU4">
        <v>181780.1</v>
      </c>
      <c r="BV4">
        <v>189873.7</v>
      </c>
      <c r="BW4">
        <v>197275.1</v>
      </c>
      <c r="BX4">
        <v>193122.1</v>
      </c>
      <c r="BY4">
        <v>191766.6</v>
      </c>
      <c r="BZ4">
        <v>191051.9</v>
      </c>
      <c r="CA4">
        <v>195621</v>
      </c>
      <c r="CB4">
        <v>194748.6</v>
      </c>
      <c r="CC4">
        <v>194571.1</v>
      </c>
      <c r="CD4">
        <v>199013.4</v>
      </c>
      <c r="CE4">
        <v>202721.3</v>
      </c>
      <c r="CF4">
        <v>192375.8</v>
      </c>
      <c r="CG4">
        <v>195958.7</v>
      </c>
      <c r="CH4">
        <v>200470</v>
      </c>
      <c r="CI4">
        <v>205685</v>
      </c>
      <c r="CJ4">
        <v>193496.6</v>
      </c>
      <c r="CK4">
        <v>188914.9</v>
      </c>
      <c r="CL4">
        <v>191629.5</v>
      </c>
      <c r="CM4">
        <f>'[2]GDP Production'!AK23</f>
        <v>193286.2</v>
      </c>
    </row>
    <row r="5" spans="1:91" x14ac:dyDescent="0.3">
      <c r="A5" s="2" t="s">
        <v>24</v>
      </c>
      <c r="B5" s="3" t="str">
        <f t="shared" si="0"/>
        <v>Manufacturing Industry (Indonesia)</v>
      </c>
      <c r="C5" s="3" t="str">
        <f t="shared" si="1"/>
        <v>Manufacturing Industry</v>
      </c>
      <c r="D5" s="3" t="s">
        <v>25</v>
      </c>
      <c r="E5" s="4" t="s">
        <v>26</v>
      </c>
      <c r="F5" s="62">
        <f>'[1]GDP Production'!N24</f>
        <v>371813.3</v>
      </c>
      <c r="G5" s="62">
        <f>'[1]GDP Production'!O24</f>
        <v>376831.9</v>
      </c>
      <c r="H5" s="62">
        <f>'[1]GDP Production'!P24</f>
        <v>381827</v>
      </c>
      <c r="I5" s="62">
        <f>'[1]GDP Production'!Q24</f>
        <v>382288.6</v>
      </c>
      <c r="J5" s="62">
        <f>'[1]GDP Production'!R24</f>
        <v>388876.5</v>
      </c>
      <c r="K5" s="62">
        <f>'[1]GDP Production'!S24</f>
        <v>400406.5</v>
      </c>
      <c r="L5" s="62">
        <f>'[1]GDP Production'!T24</f>
        <v>409101.9</v>
      </c>
      <c r="M5" s="62">
        <f>'[1]GDP Production'!U24</f>
        <v>409067.1</v>
      </c>
      <c r="N5" s="62">
        <f>'[1]GDP Production'!V24</f>
        <v>411748.4</v>
      </c>
      <c r="O5" s="62">
        <f>'[1]GDP Production'!W24</f>
        <v>421984.5</v>
      </c>
      <c r="P5" s="62">
        <f>'[1]GDP Production'!X24</f>
        <v>430505.9</v>
      </c>
      <c r="Q5" s="62">
        <f>'[1]GDP Production'!Y24</f>
        <v>433548.4</v>
      </c>
      <c r="R5" s="62">
        <f>'[1]GDP Production'!Z24</f>
        <v>430780.1</v>
      </c>
      <c r="S5" s="62">
        <f>'[1]GDP Production'!AA24</f>
        <v>443932.4</v>
      </c>
      <c r="T5" s="62">
        <f>'[1]GDP Production'!AB24</f>
        <v>445628.5</v>
      </c>
      <c r="U5" s="62">
        <f>'[1]GDP Production'!AC24</f>
        <v>451620.9</v>
      </c>
      <c r="V5" s="62">
        <f>'[1]GDP Production'!AD24</f>
        <v>449951.5</v>
      </c>
      <c r="W5" s="62">
        <f>'[1]GDP Production'!AE24</f>
        <v>465493.4</v>
      </c>
      <c r="X5" s="62">
        <f>'[1]GDP Production'!AF24</f>
        <v>468015.5</v>
      </c>
      <c r="Y5" s="62">
        <f>'[1]GDP Production'!AG24</f>
        <v>470796.3</v>
      </c>
      <c r="Z5" s="62">
        <f>'[1]GDP Production'!AH24</f>
        <v>468270.5</v>
      </c>
      <c r="AA5" s="62">
        <f>'[1]GDP Production'!AI24</f>
        <v>485053</v>
      </c>
      <c r="AB5" s="62">
        <f>'[1]GDP Production'!AJ24</f>
        <v>489547.9</v>
      </c>
      <c r="AC5" s="62">
        <f>'[1]GDP Production'!AK24</f>
        <v>491661.8</v>
      </c>
      <c r="AD5" s="62">
        <f>'[1]GDP Production'!AL24</f>
        <v>490162.7</v>
      </c>
      <c r="AE5" s="62">
        <f>'[1]GDP Production'!AM24</f>
        <v>507478.3</v>
      </c>
      <c r="AF5" s="62">
        <f>'[1]GDP Production'!AN24</f>
        <v>511443.9</v>
      </c>
      <c r="AG5" s="62">
        <f>'[1]GDP Production'!AO24</f>
        <v>507792</v>
      </c>
      <c r="AH5" s="62">
        <f>'[1]GDP Production'!AP24</f>
        <v>511134.3</v>
      </c>
      <c r="AI5" s="62">
        <f>'[1]GDP Production'!AQ24</f>
        <v>525246.69999999995</v>
      </c>
      <c r="AJ5" s="62">
        <f>'[1]GDP Production'!AR24</f>
        <v>536388.6</v>
      </c>
      <c r="AK5" s="62">
        <f>'[1]GDP Production'!AS24</f>
        <v>530696.5</v>
      </c>
      <c r="AL5" s="62">
        <f>'[1]GDP Production'!AT24</f>
        <v>534688.4</v>
      </c>
      <c r="AM5" s="62">
        <f>'[1]GDP Production'!AU24</f>
        <v>545680.9</v>
      </c>
      <c r="AN5" s="62">
        <f>'[1]GDP Production'!AV24</f>
        <v>559760.6</v>
      </c>
      <c r="AO5" s="62">
        <f>'[1]GDP Production'!AW24</f>
        <v>553238.5</v>
      </c>
      <c r="AP5" s="62">
        <f>'[1]GDP Production'!AX24</f>
        <v>555288</v>
      </c>
      <c r="AQ5" s="62">
        <f>'[1]GDP Production'!AY24</f>
        <v>564913</v>
      </c>
      <c r="AR5" s="62">
        <f>'[1]GDP Production'!AZ24</f>
        <v>582944.5</v>
      </c>
      <c r="AS5" s="62">
        <f>'[1]GDP Production'!BA24</f>
        <v>573522.30000000005</v>
      </c>
      <c r="AT5" s="62">
        <f>'[1]GDP Production'!BB24</f>
        <v>566752</v>
      </c>
      <c r="AU5" s="62">
        <f>'[1]GDP Production'!BC24</f>
        <v>529988.80000000005</v>
      </c>
      <c r="AV5" s="62">
        <f>'[1]GDP Production'!BD24</f>
        <v>557651.4</v>
      </c>
      <c r="AW5" s="62">
        <f>'[1]GDP Production'!BE24</f>
        <v>555528.1</v>
      </c>
      <c r="AX5" s="62">
        <f>'[1]GDP Production'!BF24</f>
        <v>558907.5</v>
      </c>
      <c r="AY5" s="62">
        <f>'[1]GDP Production'!BG24</f>
        <v>564865.5</v>
      </c>
      <c r="AZ5" s="62">
        <f>'[1]GDP Production'!BH24</f>
        <v>578167.1</v>
      </c>
      <c r="BA5" s="62">
        <f>'[1]GDP Production'!BI24</f>
        <v>582881.6</v>
      </c>
      <c r="BB5" s="62">
        <v>583052.304</v>
      </c>
      <c r="BC5" s="62">
        <v>590227.96094999998</v>
      </c>
      <c r="BD5" s="62">
        <v>612405.26709999994</v>
      </c>
      <c r="BE5" s="62">
        <v>602267.36320000002</v>
      </c>
      <c r="BF5" s="62">
        <v>611662.90828553331</v>
      </c>
      <c r="BG5" s="62">
        <v>622501.55128595291</v>
      </c>
      <c r="BH5" s="62">
        <v>648943.81478467351</v>
      </c>
      <c r="BI5" s="62">
        <v>633623.39177405473</v>
      </c>
      <c r="BK5" s="5">
        <f t="shared" si="2"/>
        <v>2103466.1</v>
      </c>
      <c r="BL5" s="5">
        <f t="shared" si="3"/>
        <v>2193368.4</v>
      </c>
      <c r="BM5" s="5">
        <f t="shared" si="4"/>
        <v>2276667.7999999998</v>
      </c>
      <c r="BP5">
        <v>371813.3</v>
      </c>
      <c r="BQ5">
        <v>376831.9</v>
      </c>
      <c r="BR5">
        <v>381827</v>
      </c>
      <c r="BS5">
        <v>382288.6</v>
      </c>
      <c r="BT5">
        <v>388876.5</v>
      </c>
      <c r="BU5">
        <v>400406.5</v>
      </c>
      <c r="BV5">
        <v>409101.9</v>
      </c>
      <c r="BW5">
        <v>409067.1</v>
      </c>
      <c r="BX5">
        <v>411748.4</v>
      </c>
      <c r="BY5">
        <v>421984.5</v>
      </c>
      <c r="BZ5">
        <v>430505.9</v>
      </c>
      <c r="CA5">
        <v>433548.4</v>
      </c>
      <c r="CB5">
        <v>430780.1</v>
      </c>
      <c r="CC5">
        <v>443932.4</v>
      </c>
      <c r="CD5">
        <v>445628.5</v>
      </c>
      <c r="CE5">
        <v>451620.9</v>
      </c>
      <c r="CF5">
        <v>449951.5</v>
      </c>
      <c r="CG5">
        <v>465493.4</v>
      </c>
      <c r="CH5">
        <v>468015.5</v>
      </c>
      <c r="CI5">
        <v>470796.3</v>
      </c>
      <c r="CJ5">
        <v>468270.5</v>
      </c>
      <c r="CK5">
        <v>485053</v>
      </c>
      <c r="CL5">
        <v>489547.9</v>
      </c>
      <c r="CM5">
        <f>'[2]GDP Production'!AK24</f>
        <v>491661.8</v>
      </c>
    </row>
    <row r="6" spans="1:91" x14ac:dyDescent="0.3">
      <c r="A6" s="2" t="s">
        <v>27</v>
      </c>
      <c r="B6" s="3" t="str">
        <f t="shared" si="0"/>
        <v>Electricity &amp; Gas Supply (Indonesia)</v>
      </c>
      <c r="C6" s="3" t="str">
        <f t="shared" si="1"/>
        <v>Electricity &amp; Gas Supply</v>
      </c>
      <c r="D6" s="3" t="s">
        <v>28</v>
      </c>
      <c r="E6" s="10" t="s">
        <v>29</v>
      </c>
      <c r="F6" s="62">
        <f>'[1]GDP Production'!N25</f>
        <v>17346.900000000001</v>
      </c>
      <c r="G6" s="62">
        <f>'[1]GDP Production'!O25</f>
        <v>18265.599999999999</v>
      </c>
      <c r="H6" s="62">
        <f>'[1]GDP Production'!P25</f>
        <v>18261.900000000001</v>
      </c>
      <c r="I6" s="62">
        <f>'[1]GDP Production'!Q25</f>
        <v>18674.7</v>
      </c>
      <c r="J6" s="62">
        <f>'[1]GDP Production'!R25</f>
        <v>18489</v>
      </c>
      <c r="K6" s="62">
        <f>'[1]GDP Production'!S25</f>
        <v>19033.5</v>
      </c>
      <c r="L6" s="62">
        <f>'[1]GDP Production'!T25</f>
        <v>19225</v>
      </c>
      <c r="M6" s="62">
        <f>'[1]GDP Production'!U25</f>
        <v>19930.599999999999</v>
      </c>
      <c r="N6" s="62">
        <f>'[1]GDP Production'!V25</f>
        <v>19700</v>
      </c>
      <c r="O6" s="62">
        <f>'[1]GDP Production'!W25</f>
        <v>21126.2</v>
      </c>
      <c r="P6" s="62">
        <f>'[1]GDP Production'!X25</f>
        <v>21557.4</v>
      </c>
      <c r="Q6" s="62">
        <f>'[1]GDP Production'!Y25</f>
        <v>22009.4</v>
      </c>
      <c r="R6" s="62">
        <f>'[1]GDP Production'!Z25</f>
        <v>21622.7</v>
      </c>
      <c r="S6" s="62">
        <f>'[1]GDP Production'!AA25</f>
        <v>22118.7</v>
      </c>
      <c r="T6" s="62">
        <f>'[1]GDP Production'!AB25</f>
        <v>22080.6</v>
      </c>
      <c r="U6" s="62">
        <f>'[1]GDP Production'!AC25</f>
        <v>22983.1</v>
      </c>
      <c r="V6" s="62">
        <f>'[1]GDP Production'!AD25</f>
        <v>22334.3</v>
      </c>
      <c r="W6" s="62">
        <f>'[1]GDP Production'!AE25</f>
        <v>23544.3</v>
      </c>
      <c r="X6" s="62">
        <f>'[1]GDP Production'!AF25</f>
        <v>23390.400000000001</v>
      </c>
      <c r="Y6" s="62">
        <f>'[1]GDP Production'!AG25</f>
        <v>24778.2</v>
      </c>
      <c r="Z6" s="62">
        <f>'[1]GDP Production'!AH25</f>
        <v>22721</v>
      </c>
      <c r="AA6" s="62">
        <f>'[1]GDP Production'!AI25</f>
        <v>23728.1</v>
      </c>
      <c r="AB6" s="62">
        <f>'[1]GDP Production'!AJ25</f>
        <v>23525.9</v>
      </c>
      <c r="AC6" s="62">
        <f>'[1]GDP Production'!AK25</f>
        <v>24919.8</v>
      </c>
      <c r="AD6" s="62">
        <f>'[1]GDP Production'!AL25</f>
        <v>24425.4</v>
      </c>
      <c r="AE6" s="62">
        <f>'[1]GDP Production'!AM25</f>
        <v>25208.1</v>
      </c>
      <c r="AF6" s="62">
        <f>'[1]GDP Production'!AN25</f>
        <v>24673.3</v>
      </c>
      <c r="AG6" s="62">
        <f>'[1]GDP Production'!AO25</f>
        <v>25703.1</v>
      </c>
      <c r="AH6" s="62">
        <f>'[1]GDP Production'!AP25</f>
        <v>24816.6</v>
      </c>
      <c r="AI6" s="62">
        <f>'[1]GDP Production'!AQ25</f>
        <v>24570.5</v>
      </c>
      <c r="AJ6" s="62">
        <f>'[1]GDP Production'!AR25</f>
        <v>25878.3</v>
      </c>
      <c r="AK6" s="62">
        <f>'[1]GDP Production'!AS25</f>
        <v>26285.9</v>
      </c>
      <c r="AL6" s="62">
        <f>'[1]GDP Production'!AT25</f>
        <v>25637.1</v>
      </c>
      <c r="AM6" s="62">
        <f>'[1]GDP Production'!AU25</f>
        <v>26429</v>
      </c>
      <c r="AN6" s="62">
        <f>'[1]GDP Production'!AV25</f>
        <v>27321.3</v>
      </c>
      <c r="AO6" s="62">
        <f>'[1]GDP Production'!AW25</f>
        <v>27721.200000000001</v>
      </c>
      <c r="AP6" s="62">
        <f>'[1]GDP Production'!AX25</f>
        <v>26694.2</v>
      </c>
      <c r="AQ6" s="62">
        <f>'[1]GDP Production'!AY25</f>
        <v>27011.5</v>
      </c>
      <c r="AR6" s="62">
        <f>'[1]GDP Production'!AZ25</f>
        <v>28344.6</v>
      </c>
      <c r="AS6" s="62">
        <f>'[1]GDP Production'!BA25</f>
        <v>29386.400000000001</v>
      </c>
      <c r="AT6" s="62">
        <f>'[1]GDP Production'!BB25</f>
        <v>27722.2</v>
      </c>
      <c r="AU6" s="62">
        <f>'[1]GDP Production'!BC25</f>
        <v>25535.4</v>
      </c>
      <c r="AV6" s="62">
        <f>'[1]GDP Production'!BD25</f>
        <v>27654</v>
      </c>
      <c r="AW6" s="62">
        <f>'[1]GDP Production'!BE25</f>
        <v>27914.799999999999</v>
      </c>
      <c r="AX6" s="62">
        <f>'[1]GDP Production'!BF25</f>
        <v>28188.2</v>
      </c>
      <c r="AY6" s="62">
        <f>'[1]GDP Production'!BG25</f>
        <v>27857.3</v>
      </c>
      <c r="AZ6" s="62">
        <f>'[1]GDP Production'!BH25</f>
        <v>28719.7</v>
      </c>
      <c r="BA6" s="62">
        <f>'[1]GDP Production'!BI25</f>
        <v>30095.9</v>
      </c>
      <c r="BB6" s="64">
        <v>28525.130559999998</v>
      </c>
      <c r="BC6" s="64">
        <v>28903.48011</v>
      </c>
      <c r="BD6" s="64">
        <v>30949.027729999998</v>
      </c>
      <c r="BE6" s="64">
        <v>31696.414383868025</v>
      </c>
      <c r="BF6" s="64">
        <v>29609.128030885993</v>
      </c>
      <c r="BG6" s="64">
        <v>30057.129784834131</v>
      </c>
      <c r="BH6" s="64">
        <v>32498.429999476553</v>
      </c>
      <c r="BI6" s="64">
        <v>33289.494250947653</v>
      </c>
      <c r="BK6" s="5">
        <f t="shared" si="2"/>
        <v>101551.29999999999</v>
      </c>
      <c r="BL6" s="5">
        <f t="shared" si="3"/>
        <v>107108.59999999999</v>
      </c>
      <c r="BM6" s="5">
        <f t="shared" si="4"/>
        <v>111436.69999999998</v>
      </c>
      <c r="BP6">
        <v>17346.900000000001</v>
      </c>
      <c r="BQ6">
        <v>18265.599999999999</v>
      </c>
      <c r="BR6">
        <v>18261.900000000001</v>
      </c>
      <c r="BS6">
        <v>18674.7</v>
      </c>
      <c r="BT6">
        <v>18489</v>
      </c>
      <c r="BU6">
        <v>19033.5</v>
      </c>
      <c r="BV6">
        <v>19225</v>
      </c>
      <c r="BW6">
        <v>19930.599999999999</v>
      </c>
      <c r="BX6">
        <v>19700</v>
      </c>
      <c r="BY6">
        <v>21126.2</v>
      </c>
      <c r="BZ6">
        <v>21557.4</v>
      </c>
      <c r="CA6">
        <v>22009.4</v>
      </c>
      <c r="CB6">
        <v>21622.7</v>
      </c>
      <c r="CC6">
        <v>22118.7</v>
      </c>
      <c r="CD6">
        <v>22080.6</v>
      </c>
      <c r="CE6">
        <v>22983.1</v>
      </c>
      <c r="CF6">
        <v>22334.3</v>
      </c>
      <c r="CG6">
        <v>23544.3</v>
      </c>
      <c r="CH6">
        <v>23390.400000000001</v>
      </c>
      <c r="CI6">
        <v>24778.2</v>
      </c>
      <c r="CJ6">
        <v>22721</v>
      </c>
      <c r="CK6">
        <v>23728.1</v>
      </c>
      <c r="CL6">
        <v>23525.9</v>
      </c>
      <c r="CM6">
        <f>'[2]GDP Production'!AK25</f>
        <v>24919.8</v>
      </c>
    </row>
    <row r="7" spans="1:91" x14ac:dyDescent="0.3">
      <c r="A7" s="2" t="s">
        <v>30</v>
      </c>
      <c r="B7" s="3" t="str">
        <f t="shared" si="0"/>
        <v>Water Supply, Sewerage, Waste &amp; Recycling Management (Indonesia)</v>
      </c>
      <c r="C7" s="3" t="str">
        <f t="shared" si="1"/>
        <v>Water Supply, Sewerage, Waste &amp; Recycling Management</v>
      </c>
      <c r="D7" s="3" t="s">
        <v>31</v>
      </c>
      <c r="E7" s="10" t="s">
        <v>32</v>
      </c>
      <c r="F7" s="62">
        <f>'[1]GDP Production'!N26</f>
        <v>1400.4</v>
      </c>
      <c r="G7" s="62">
        <f>'[1]GDP Production'!O26</f>
        <v>1450.6</v>
      </c>
      <c r="H7" s="62">
        <f>'[1]GDP Production'!P26</f>
        <v>1478.9</v>
      </c>
      <c r="I7" s="62">
        <f>'[1]GDP Production'!Q26</f>
        <v>1518.6</v>
      </c>
      <c r="J7" s="62">
        <f>'[1]GDP Production'!R26</f>
        <v>1517.6</v>
      </c>
      <c r="K7" s="62">
        <f>'[1]GDP Production'!S26</f>
        <v>1520</v>
      </c>
      <c r="L7" s="62">
        <f>'[1]GDP Production'!T26</f>
        <v>1531.3</v>
      </c>
      <c r="M7" s="62">
        <f>'[1]GDP Production'!U26</f>
        <v>1556.2</v>
      </c>
      <c r="N7" s="62">
        <f>'[1]GDP Production'!V26</f>
        <v>1567.4</v>
      </c>
      <c r="O7" s="62">
        <f>'[1]GDP Production'!W26</f>
        <v>1577.9</v>
      </c>
      <c r="P7" s="62">
        <f>'[1]GDP Production'!X26</f>
        <v>1586.8</v>
      </c>
      <c r="Q7" s="62">
        <f>'[1]GDP Production'!Y26</f>
        <v>1597.7</v>
      </c>
      <c r="R7" s="62">
        <f>'[1]GDP Production'!Z26</f>
        <v>1617.5</v>
      </c>
      <c r="S7" s="62">
        <f>'[1]GDP Production'!AA26</f>
        <v>1623.4</v>
      </c>
      <c r="T7" s="62">
        <f>'[1]GDP Production'!AB26</f>
        <v>1639.9</v>
      </c>
      <c r="U7" s="62">
        <f>'[1]GDP Production'!AC26</f>
        <v>1659.1</v>
      </c>
      <c r="V7" s="62">
        <f>'[1]GDP Production'!AD26</f>
        <v>1689.6</v>
      </c>
      <c r="W7" s="62">
        <f>'[1]GDP Production'!AE26</f>
        <v>1707.2</v>
      </c>
      <c r="X7" s="62">
        <f>'[1]GDP Production'!AF26</f>
        <v>1726.7</v>
      </c>
      <c r="Y7" s="62">
        <f>'[1]GDP Production'!AG26</f>
        <v>1759</v>
      </c>
      <c r="Z7" s="62">
        <f>'[1]GDP Production'!AH26</f>
        <v>1775.2</v>
      </c>
      <c r="AA7" s="62">
        <f>'[1]GDP Production'!AI26</f>
        <v>1832.2</v>
      </c>
      <c r="AB7" s="62">
        <f>'[1]GDP Production'!AJ26</f>
        <v>1872.2</v>
      </c>
      <c r="AC7" s="62">
        <f>'[1]GDP Production'!AK26</f>
        <v>1889.4</v>
      </c>
      <c r="AD7" s="62">
        <f>'[1]GDP Production'!AL26</f>
        <v>1870.9</v>
      </c>
      <c r="AE7" s="62">
        <f>'[1]GDP Production'!AM26</f>
        <v>1907.7</v>
      </c>
      <c r="AF7" s="62">
        <f>'[1]GDP Production'!AN26</f>
        <v>1916.4</v>
      </c>
      <c r="AG7" s="62">
        <f>'[1]GDP Production'!AO26</f>
        <v>1939.6</v>
      </c>
      <c r="AH7" s="62">
        <f>'[1]GDP Production'!AP26</f>
        <v>1952.9</v>
      </c>
      <c r="AI7" s="62">
        <f>'[1]GDP Production'!AQ26</f>
        <v>1977.5</v>
      </c>
      <c r="AJ7" s="62">
        <f>'[1]GDP Production'!AR26</f>
        <v>2008.5</v>
      </c>
      <c r="AK7" s="62">
        <f>'[1]GDP Production'!AS26</f>
        <v>2046.4</v>
      </c>
      <c r="AL7" s="62">
        <f>'[1]GDP Production'!AT26</f>
        <v>2025.1</v>
      </c>
      <c r="AM7" s="62">
        <f>'[1]GDP Production'!AU26</f>
        <v>2063</v>
      </c>
      <c r="AN7" s="62">
        <f>'[1]GDP Production'!AV26</f>
        <v>2132.9</v>
      </c>
      <c r="AO7" s="62">
        <f>'[1]GDP Production'!AW26</f>
        <v>2208.4</v>
      </c>
      <c r="AP7" s="62">
        <f>'[1]GDP Production'!AX26</f>
        <v>2206.3000000000002</v>
      </c>
      <c r="AQ7" s="62">
        <f>'[1]GDP Production'!AY26</f>
        <v>2235</v>
      </c>
      <c r="AR7" s="62">
        <f>'[1]GDP Production'!AZ26</f>
        <v>2236.4</v>
      </c>
      <c r="AS7" s="62">
        <f>'[1]GDP Production'!BA26</f>
        <v>2327.1999999999998</v>
      </c>
      <c r="AT7" s="62">
        <f>'[1]GDP Production'!BB26</f>
        <v>2302.9</v>
      </c>
      <c r="AU7" s="62">
        <f>'[1]GDP Production'!BC26</f>
        <v>2334.1999999999998</v>
      </c>
      <c r="AV7" s="62">
        <f>'[1]GDP Production'!BD26</f>
        <v>2369.1999999999998</v>
      </c>
      <c r="AW7" s="62">
        <f>'[1]GDP Production'!BE26</f>
        <v>2443</v>
      </c>
      <c r="AX7" s="62">
        <f>'[1]GDP Production'!BF26</f>
        <v>2428.6999999999998</v>
      </c>
      <c r="AY7" s="62">
        <f>'[1]GDP Production'!BG26</f>
        <v>2469.1</v>
      </c>
      <c r="AZ7" s="62">
        <f>'[1]GDP Production'!BH26</f>
        <v>2477.3000000000002</v>
      </c>
      <c r="BA7" s="62">
        <f>'[1]GDP Production'!BI26</f>
        <v>2544.1</v>
      </c>
      <c r="BB7" s="64">
        <v>2567.9024800000002</v>
      </c>
      <c r="BC7" s="64">
        <v>2604.6828688141909</v>
      </c>
      <c r="BD7" s="64">
        <v>2633.4886499999998</v>
      </c>
      <c r="BE7" s="64">
        <v>2676.8966070676402</v>
      </c>
      <c r="BF7" s="64">
        <v>2692.7848805786039</v>
      </c>
      <c r="BG7" s="64">
        <v>2755.0606693222362</v>
      </c>
      <c r="BH7" s="64">
        <v>2794.9509335383777</v>
      </c>
      <c r="BI7" s="64">
        <v>2863.1927403809996</v>
      </c>
      <c r="BK7" s="5">
        <f t="shared" si="2"/>
        <v>7985.2999999999993</v>
      </c>
      <c r="BL7" s="5">
        <f t="shared" si="3"/>
        <v>8429.4</v>
      </c>
      <c r="BM7" s="5">
        <f t="shared" si="4"/>
        <v>9004.9000000000015</v>
      </c>
      <c r="BP7">
        <v>1400.4</v>
      </c>
      <c r="BQ7">
        <v>1450.6</v>
      </c>
      <c r="BR7">
        <v>1478.9</v>
      </c>
      <c r="BS7">
        <v>1518.6</v>
      </c>
      <c r="BT7">
        <v>1517.6</v>
      </c>
      <c r="BU7">
        <v>1520</v>
      </c>
      <c r="BV7">
        <v>1531.3</v>
      </c>
      <c r="BW7">
        <v>1556.2</v>
      </c>
      <c r="BX7">
        <v>1567.4</v>
      </c>
      <c r="BY7">
        <v>1577.9</v>
      </c>
      <c r="BZ7">
        <v>1586.8</v>
      </c>
      <c r="CA7">
        <v>1597.7</v>
      </c>
      <c r="CB7">
        <v>1617.5</v>
      </c>
      <c r="CC7">
        <v>1623.4</v>
      </c>
      <c r="CD7">
        <v>1639.9</v>
      </c>
      <c r="CE7">
        <v>1659.1</v>
      </c>
      <c r="CF7">
        <v>1689.6</v>
      </c>
      <c r="CG7">
        <v>1707.2</v>
      </c>
      <c r="CH7">
        <v>1726.7</v>
      </c>
      <c r="CI7">
        <v>1759</v>
      </c>
      <c r="CJ7">
        <v>1775.2</v>
      </c>
      <c r="CK7">
        <v>1832.2</v>
      </c>
      <c r="CL7">
        <v>1872.2</v>
      </c>
      <c r="CM7">
        <f>'[2]GDP Production'!AK26</f>
        <v>1889.4</v>
      </c>
    </row>
    <row r="8" spans="1:91" x14ac:dyDescent="0.3">
      <c r="A8" s="2" t="s">
        <v>33</v>
      </c>
      <c r="B8" s="3" t="str">
        <f t="shared" si="0"/>
        <v>Construction (Indonesia)</v>
      </c>
      <c r="C8" s="3" t="str">
        <f t="shared" si="1"/>
        <v>Construction</v>
      </c>
      <c r="D8" s="3" t="s">
        <v>34</v>
      </c>
      <c r="E8" s="4" t="s">
        <v>35</v>
      </c>
      <c r="F8" s="62">
        <f>'[1]GDP Production'!N27</f>
        <v>149919</v>
      </c>
      <c r="G8" s="62">
        <f>'[1]GDP Production'!O27</f>
        <v>153138.9</v>
      </c>
      <c r="H8" s="62">
        <f>'[1]GDP Production'!P27</f>
        <v>159863.4</v>
      </c>
      <c r="I8" s="62">
        <f>'[1]GDP Production'!Q27</f>
        <v>163984.1</v>
      </c>
      <c r="J8" s="62">
        <f>'[1]GDP Production'!R27</f>
        <v>162272.1</v>
      </c>
      <c r="K8" s="62">
        <f>'[1]GDP Production'!S27</f>
        <v>169063.9</v>
      </c>
      <c r="L8" s="62">
        <f>'[1]GDP Production'!T27</f>
        <v>172845.3</v>
      </c>
      <c r="M8" s="62">
        <f>'[1]GDP Production'!U27</f>
        <v>179240.6</v>
      </c>
      <c r="N8" s="62">
        <f>'[1]GDP Production'!V27</f>
        <v>172524.4</v>
      </c>
      <c r="O8" s="62">
        <f>'[1]GDP Production'!W27</f>
        <v>178851</v>
      </c>
      <c r="P8" s="62">
        <f>'[1]GDP Production'!X27</f>
        <v>184628.4</v>
      </c>
      <c r="Q8" s="62">
        <f>'[1]GDP Production'!Y27</f>
        <v>192222.6</v>
      </c>
      <c r="R8" s="62">
        <f>'[1]GDP Production'!Z27</f>
        <v>181865.3</v>
      </c>
      <c r="S8" s="62">
        <f>'[1]GDP Production'!AA27</f>
        <v>190136.1</v>
      </c>
      <c r="T8" s="62">
        <f>'[1]GDP Production'!AB27</f>
        <v>196549.1</v>
      </c>
      <c r="U8" s="62">
        <f>'[1]GDP Production'!AC27</f>
        <v>204169.1</v>
      </c>
      <c r="V8" s="62">
        <f>'[1]GDP Production'!AD27</f>
        <v>194998.3</v>
      </c>
      <c r="W8" s="62">
        <f>'[1]GDP Production'!AE27</f>
        <v>202412.3</v>
      </c>
      <c r="X8" s="62">
        <f>'[1]GDP Production'!AF27</f>
        <v>209376.3</v>
      </c>
      <c r="Y8" s="62">
        <f>'[1]GDP Production'!AG27</f>
        <v>219828.7</v>
      </c>
      <c r="Z8" s="62">
        <f>'[1]GDP Production'!AH27</f>
        <v>206755</v>
      </c>
      <c r="AA8" s="62">
        <f>'[1]GDP Production'!AI27</f>
        <v>213247.1</v>
      </c>
      <c r="AB8" s="62">
        <f>'[1]GDP Production'!AJ27</f>
        <v>223649.5</v>
      </c>
      <c r="AC8" s="62">
        <f>'[1]GDP Production'!AK27</f>
        <v>235512.3</v>
      </c>
      <c r="AD8" s="62">
        <f>'[1]GDP Production'!AL27</f>
        <v>220732.5</v>
      </c>
      <c r="AE8" s="62">
        <f>'[1]GDP Production'!AM27</f>
        <v>224160.2</v>
      </c>
      <c r="AF8" s="62">
        <f>'[1]GDP Production'!AN27</f>
        <v>234726.3</v>
      </c>
      <c r="AG8" s="62">
        <f>'[1]GDP Production'!AO27</f>
        <v>245421.3</v>
      </c>
      <c r="AH8" s="62">
        <f>'[1]GDP Production'!AP27</f>
        <v>233893.3</v>
      </c>
      <c r="AI8" s="62">
        <f>'[1]GDP Production'!AQ27</f>
        <v>239742</v>
      </c>
      <c r="AJ8" s="62">
        <f>'[1]GDP Production'!AR27</f>
        <v>251107.5</v>
      </c>
      <c r="AK8" s="62">
        <f>'[1]GDP Production'!AS27</f>
        <v>263182.09999999998</v>
      </c>
      <c r="AL8" s="62">
        <f>'[1]GDP Production'!AT27</f>
        <v>251087.9</v>
      </c>
      <c r="AM8" s="62">
        <f>'[1]GDP Production'!AU27</f>
        <v>253483.1</v>
      </c>
      <c r="AN8" s="62">
        <f>'[1]GDP Production'!AV27</f>
        <v>265639.90000000002</v>
      </c>
      <c r="AO8" s="62">
        <f>'[1]GDP Production'!AW27</f>
        <v>277871.90000000002</v>
      </c>
      <c r="AP8" s="62">
        <f>'[1]GDP Production'!AX27</f>
        <v>265916.2</v>
      </c>
      <c r="AQ8" s="62">
        <f>'[1]GDP Production'!AY27</f>
        <v>267906.2</v>
      </c>
      <c r="AR8" s="62">
        <f>'[1]GDP Production'!AZ27</f>
        <v>280645.2</v>
      </c>
      <c r="AS8" s="62">
        <f>'[1]GDP Production'!BA27</f>
        <v>293957.40000000002</v>
      </c>
      <c r="AT8" s="62">
        <f>'[1]GDP Production'!BB27</f>
        <v>273624.59999999998</v>
      </c>
      <c r="AU8" s="62">
        <f>'[1]GDP Production'!BC27</f>
        <v>253459</v>
      </c>
      <c r="AV8" s="62">
        <f>'[1]GDP Production'!BD27</f>
        <v>267958.40000000002</v>
      </c>
      <c r="AW8" s="62">
        <f>'[1]GDP Production'!BE27</f>
        <v>277292.79999999999</v>
      </c>
      <c r="AX8" s="62">
        <f>'[1]GDP Production'!BF27</f>
        <v>271471.40000000002</v>
      </c>
      <c r="AY8" s="62">
        <f>'[1]GDP Production'!BG27</f>
        <v>264663.7</v>
      </c>
      <c r="AZ8" s="62">
        <f>'[1]GDP Production'!BH27</f>
        <v>278240.8</v>
      </c>
      <c r="BA8" s="62">
        <f>'[1]GDP Production'!BI27</f>
        <v>288141.8</v>
      </c>
      <c r="BB8" s="62">
        <v>275954.3</v>
      </c>
      <c r="BC8" s="62">
        <v>274215.16333313443</v>
      </c>
      <c r="BD8" s="62">
        <v>293266.50367999997</v>
      </c>
      <c r="BE8" s="62">
        <v>301858.62170943321</v>
      </c>
      <c r="BF8" s="62">
        <v>290302.10032070399</v>
      </c>
      <c r="BG8" s="62">
        <v>289737.29239374521</v>
      </c>
      <c r="BH8" s="62">
        <v>315012.3664803569</v>
      </c>
      <c r="BI8" s="62">
        <v>325670.30279180681</v>
      </c>
      <c r="BK8" s="5">
        <f t="shared" si="2"/>
        <v>987924.9</v>
      </c>
      <c r="BL8" s="5">
        <f t="shared" si="3"/>
        <v>1048082.8</v>
      </c>
      <c r="BM8" s="5">
        <f t="shared" si="4"/>
        <v>1108425</v>
      </c>
      <c r="BP8">
        <v>149919</v>
      </c>
      <c r="BQ8">
        <v>153138.9</v>
      </c>
      <c r="BR8">
        <v>159863.4</v>
      </c>
      <c r="BS8">
        <v>163984.1</v>
      </c>
      <c r="BT8">
        <v>162272.1</v>
      </c>
      <c r="BU8">
        <v>169063.9</v>
      </c>
      <c r="BV8">
        <v>172845.3</v>
      </c>
      <c r="BW8">
        <v>179240.6</v>
      </c>
      <c r="BX8">
        <v>172524.4</v>
      </c>
      <c r="BY8">
        <v>178851</v>
      </c>
      <c r="BZ8">
        <v>184628.4</v>
      </c>
      <c r="CA8">
        <v>192222.6</v>
      </c>
      <c r="CB8">
        <v>181865.3</v>
      </c>
      <c r="CC8">
        <v>190136.1</v>
      </c>
      <c r="CD8">
        <v>196549.1</v>
      </c>
      <c r="CE8">
        <v>204169.1</v>
      </c>
      <c r="CF8">
        <v>194998.3</v>
      </c>
      <c r="CG8">
        <v>202412.3</v>
      </c>
      <c r="CH8">
        <v>209376.3</v>
      </c>
      <c r="CI8">
        <v>219828.7</v>
      </c>
      <c r="CJ8">
        <v>206755</v>
      </c>
      <c r="CK8">
        <v>213247.1</v>
      </c>
      <c r="CL8">
        <v>223649.5</v>
      </c>
      <c r="CM8">
        <f>'[2]GDP Production'!AK27</f>
        <v>235512.3</v>
      </c>
    </row>
    <row r="9" spans="1:91" x14ac:dyDescent="0.3">
      <c r="A9" s="2" t="s">
        <v>36</v>
      </c>
      <c r="B9" s="3" t="str">
        <f t="shared" si="0"/>
        <v>Wholesales and Retail Trade, Repair of Motor Vehicles and Motorcycles (Indonesia)</v>
      </c>
      <c r="C9" s="3" t="str">
        <f t="shared" si="1"/>
        <v>Wholesales and Retail Trade, Repair of Motor Vehicles and Motorcycles</v>
      </c>
      <c r="D9" s="3" t="s">
        <v>37</v>
      </c>
      <c r="E9" s="11" t="s">
        <v>38</v>
      </c>
      <c r="F9" s="62">
        <f>'[1]GDP Production'!N28</f>
        <v>222691.8</v>
      </c>
      <c r="G9" s="62">
        <f>'[1]GDP Production'!O28</f>
        <v>230324.8</v>
      </c>
      <c r="H9" s="62">
        <f>'[1]GDP Production'!P28</f>
        <v>235277.9</v>
      </c>
      <c r="I9" s="62">
        <f>'[1]GDP Production'!Q28</f>
        <v>235629.3</v>
      </c>
      <c r="J9" s="62">
        <f>'[1]GDP Production'!R28</f>
        <v>238434.5</v>
      </c>
      <c r="K9" s="62">
        <f>'[1]GDP Production'!S28</f>
        <v>256239.6</v>
      </c>
      <c r="L9" s="62">
        <f>'[1]GDP Production'!T28</f>
        <v>263384.40000000002</v>
      </c>
      <c r="M9" s="62">
        <f>'[1]GDP Production'!U28</f>
        <v>255141.1</v>
      </c>
      <c r="N9" s="62">
        <f>'[1]GDP Production'!V28</f>
        <v>256214.7</v>
      </c>
      <c r="O9" s="62">
        <f>'[1]GDP Production'!W28</f>
        <v>270227</v>
      </c>
      <c r="P9" s="62">
        <f>'[1]GDP Production'!X28</f>
        <v>275207.09999999998</v>
      </c>
      <c r="Q9" s="62">
        <f>'[1]GDP Production'!Y28</f>
        <v>266262.7</v>
      </c>
      <c r="R9" s="62">
        <f>'[1]GDP Production'!Z28</f>
        <v>264095.3</v>
      </c>
      <c r="S9" s="62">
        <f>'[1]GDP Production'!AA28</f>
        <v>283478.59999999998</v>
      </c>
      <c r="T9" s="62">
        <f>'[1]GDP Production'!AB28</f>
        <v>288923.59999999998</v>
      </c>
      <c r="U9" s="62">
        <f>'[1]GDP Production'!AC28</f>
        <v>282774.59999999998</v>
      </c>
      <c r="V9" s="62">
        <f>'[1]GDP Production'!AD28</f>
        <v>280190.40000000002</v>
      </c>
      <c r="W9" s="62">
        <f>'[1]GDP Production'!AE28</f>
        <v>297883.8</v>
      </c>
      <c r="X9" s="62">
        <f>'[1]GDP Production'!AF28</f>
        <v>303900.59999999998</v>
      </c>
      <c r="Y9" s="62">
        <f>'[1]GDP Production'!AG28</f>
        <v>295322.7</v>
      </c>
      <c r="Z9" s="62">
        <f>'[1]GDP Production'!AH28</f>
        <v>290775.40000000002</v>
      </c>
      <c r="AA9" s="62">
        <f>'[1]GDP Production'!AI28</f>
        <v>302556</v>
      </c>
      <c r="AB9" s="62">
        <f>'[1]GDP Production'!AJ28</f>
        <v>308304.90000000002</v>
      </c>
      <c r="AC9" s="62">
        <f>'[1]GDP Production'!AK28</f>
        <v>305528.2</v>
      </c>
      <c r="AD9" s="62">
        <f>'[1]GDP Production'!AL28</f>
        <v>303316.40000000002</v>
      </c>
      <c r="AE9" s="62">
        <f>'[1]GDP Production'!AM28</f>
        <v>315531.7</v>
      </c>
      <c r="AF9" s="62">
        <f>'[1]GDP Production'!AN28</f>
        <v>319587.20000000001</v>
      </c>
      <c r="AG9" s="62">
        <f>'[1]GDP Production'!AO28</f>
        <v>317325.5</v>
      </c>
      <c r="AH9" s="62">
        <f>'[1]GDP Production'!AP28</f>
        <v>317298.59999999998</v>
      </c>
      <c r="AI9" s="62">
        <f>'[1]GDP Production'!AQ28</f>
        <v>326462.59999999998</v>
      </c>
      <c r="AJ9" s="62">
        <f>'[1]GDP Production'!AR28</f>
        <v>336254.5</v>
      </c>
      <c r="AK9" s="62">
        <f>'[1]GDP Production'!AS28</f>
        <v>331730.8</v>
      </c>
      <c r="AL9" s="62">
        <f>'[1]GDP Production'!AT28</f>
        <v>333097.90000000002</v>
      </c>
      <c r="AM9" s="62">
        <f>'[1]GDP Production'!AU28</f>
        <v>343478.3</v>
      </c>
      <c r="AN9" s="62">
        <f>'[1]GDP Production'!AV28</f>
        <v>353947</v>
      </c>
      <c r="AO9" s="62">
        <f>'[1]GDP Production'!AW28</f>
        <v>346355.5</v>
      </c>
      <c r="AP9" s="62">
        <f>'[1]GDP Production'!AX28</f>
        <v>350470.1</v>
      </c>
      <c r="AQ9" s="62">
        <f>'[1]GDP Production'!AY28</f>
        <v>359331.3</v>
      </c>
      <c r="AR9" s="62">
        <f>'[1]GDP Production'!AZ28</f>
        <v>369515.9</v>
      </c>
      <c r="AS9" s="62">
        <f>'[1]GDP Production'!BA28</f>
        <v>360868.4</v>
      </c>
      <c r="AT9" s="62">
        <f>'[1]GDP Production'!BB28</f>
        <v>355728.5</v>
      </c>
      <c r="AU9" s="62">
        <f>'[1]GDP Production'!BC28</f>
        <v>331776.59999999998</v>
      </c>
      <c r="AV9" s="62">
        <f>'[1]GDP Production'!BD28</f>
        <v>350566</v>
      </c>
      <c r="AW9" s="62">
        <f>'[1]GDP Production'!BE28</f>
        <v>347676.3</v>
      </c>
      <c r="AX9" s="62">
        <f>'[1]GDP Production'!BF28</f>
        <v>351251.8</v>
      </c>
      <c r="AY9" s="62">
        <f>'[1]GDP Production'!BG28</f>
        <v>363352.1</v>
      </c>
      <c r="AZ9" s="62">
        <f>'[1]GDP Production'!BH28</f>
        <v>368624.9</v>
      </c>
      <c r="BA9" s="62">
        <f>'[1]GDP Production'!BI28</f>
        <v>366997.5</v>
      </c>
      <c r="BB9" s="65">
        <v>367337.59999999992</v>
      </c>
      <c r="BC9" s="65">
        <v>383058.47993130301</v>
      </c>
      <c r="BD9" s="65">
        <v>393542.91048965737</v>
      </c>
      <c r="BE9" s="65">
        <v>385347.71652924741</v>
      </c>
      <c r="BF9" s="65">
        <v>382777.121576295</v>
      </c>
      <c r="BG9" s="65">
        <v>402722.09536533651</v>
      </c>
      <c r="BH9" s="65">
        <v>421502.41144685081</v>
      </c>
      <c r="BI9" s="65">
        <v>412144.88587109209</v>
      </c>
      <c r="BK9" s="5">
        <f t="shared" si="2"/>
        <v>1311746.5</v>
      </c>
      <c r="BL9" s="5">
        <f t="shared" si="3"/>
        <v>1376878.7</v>
      </c>
      <c r="BM9" s="5">
        <f t="shared" si="4"/>
        <v>1440185.6999999997</v>
      </c>
      <c r="BP9">
        <v>222691.8</v>
      </c>
      <c r="BQ9">
        <v>230324.8</v>
      </c>
      <c r="BR9">
        <v>235277.9</v>
      </c>
      <c r="BS9">
        <v>235629.3</v>
      </c>
      <c r="BT9">
        <v>238434.5</v>
      </c>
      <c r="BU9">
        <v>256239.6</v>
      </c>
      <c r="BV9">
        <v>263384.40000000002</v>
      </c>
      <c r="BW9">
        <v>255141.1</v>
      </c>
      <c r="BX9">
        <v>256214.7</v>
      </c>
      <c r="BY9">
        <v>270227</v>
      </c>
      <c r="BZ9">
        <v>275207.09999999998</v>
      </c>
      <c r="CA9">
        <v>266262.7</v>
      </c>
      <c r="CB9">
        <v>264095.3</v>
      </c>
      <c r="CC9">
        <v>283478.59999999998</v>
      </c>
      <c r="CD9">
        <v>288923.59999999998</v>
      </c>
      <c r="CE9">
        <v>282774.59999999998</v>
      </c>
      <c r="CF9">
        <v>280190.40000000002</v>
      </c>
      <c r="CG9">
        <v>297883.8</v>
      </c>
      <c r="CH9">
        <v>303900.59999999998</v>
      </c>
      <c r="CI9">
        <v>295322.7</v>
      </c>
      <c r="CJ9">
        <v>290775.40000000002</v>
      </c>
      <c r="CK9">
        <v>302556</v>
      </c>
      <c r="CL9">
        <v>308304.90000000002</v>
      </c>
      <c r="CM9">
        <f>'[2]GDP Production'!AK28</f>
        <v>305528.2</v>
      </c>
    </row>
    <row r="10" spans="1:91" x14ac:dyDescent="0.3">
      <c r="A10" s="2" t="s">
        <v>39</v>
      </c>
      <c r="B10" s="3" t="str">
        <f t="shared" si="0"/>
        <v>Transportation &amp; Storage (Indonesia)</v>
      </c>
      <c r="C10" s="3" t="str">
        <f t="shared" si="1"/>
        <v>Transportation &amp; Storage</v>
      </c>
      <c r="D10" s="3" t="s">
        <v>40</v>
      </c>
      <c r="E10" s="12" t="s">
        <v>41</v>
      </c>
      <c r="F10" s="62">
        <f>'[1]GDP Production'!N29</f>
        <v>58429.5</v>
      </c>
      <c r="G10" s="62">
        <f>'[1]GDP Production'!O29</f>
        <v>60139.9</v>
      </c>
      <c r="H10" s="62">
        <f>'[1]GDP Production'!P29</f>
        <v>62509.2</v>
      </c>
      <c r="I10" s="62">
        <f>'[1]GDP Production'!Q29</f>
        <v>64296.800000000003</v>
      </c>
      <c r="J10" s="62">
        <f>'[1]GDP Production'!R29</f>
        <v>63923.4</v>
      </c>
      <c r="K10" s="62">
        <f>'[1]GDP Production'!S29</f>
        <v>65630.7</v>
      </c>
      <c r="L10" s="62">
        <f>'[1]GDP Production'!T29</f>
        <v>67705.399999999994</v>
      </c>
      <c r="M10" s="62">
        <f>'[1]GDP Production'!U29</f>
        <v>68514.5</v>
      </c>
      <c r="N10" s="62">
        <f>'[1]GDP Production'!V29</f>
        <v>68510.5</v>
      </c>
      <c r="O10" s="62">
        <f>'[1]GDP Production'!W29</f>
        <v>69785.100000000006</v>
      </c>
      <c r="P10" s="62">
        <f>'[1]GDP Production'!X29</f>
        <v>72747.600000000006</v>
      </c>
      <c r="Q10" s="62">
        <f>'[1]GDP Production'!Y29</f>
        <v>73619.399999999994</v>
      </c>
      <c r="R10" s="62">
        <f>'[1]GDP Production'!Z29</f>
        <v>73258.8</v>
      </c>
      <c r="S10" s="62">
        <f>'[1]GDP Production'!AA29</f>
        <v>75348.3</v>
      </c>
      <c r="T10" s="62">
        <f>'[1]GDP Production'!AB29</f>
        <v>77344.600000000006</v>
      </c>
      <c r="U10" s="62">
        <f>'[1]GDP Production'!AC29</f>
        <v>78554.5</v>
      </c>
      <c r="V10" s="62">
        <f>'[1]GDP Production'!AD29</f>
        <v>78378.8</v>
      </c>
      <c r="W10" s="62">
        <f>'[1]GDP Production'!AE29</f>
        <v>81046</v>
      </c>
      <c r="X10" s="62">
        <f>'[1]GDP Production'!AF29</f>
        <v>83296.800000000003</v>
      </c>
      <c r="Y10" s="62">
        <f>'[1]GDP Production'!AG29</f>
        <v>84211.4</v>
      </c>
      <c r="Z10" s="62">
        <f>'[1]GDP Production'!AH29</f>
        <v>83287.399999999994</v>
      </c>
      <c r="AA10" s="62">
        <f>'[1]GDP Production'!AI29</f>
        <v>85932.6</v>
      </c>
      <c r="AB10" s="62">
        <f>'[1]GDP Production'!AJ29</f>
        <v>89096.3</v>
      </c>
      <c r="AC10" s="62">
        <f>'[1]GDP Production'!AK29</f>
        <v>90539.6</v>
      </c>
      <c r="AD10" s="62">
        <f>'[1]GDP Production'!AL29</f>
        <v>89466.2</v>
      </c>
      <c r="AE10" s="62">
        <f>'[1]GDP Production'!AM29</f>
        <v>91533.7</v>
      </c>
      <c r="AF10" s="62">
        <f>'[1]GDP Production'!AN29</f>
        <v>96387.4</v>
      </c>
      <c r="AG10" s="62">
        <f>'[1]GDP Production'!AO29</f>
        <v>97456.1</v>
      </c>
      <c r="AH10" s="62">
        <f>'[1]GDP Production'!AP29</f>
        <v>96679.5</v>
      </c>
      <c r="AI10" s="62">
        <f>'[1]GDP Production'!AQ29</f>
        <v>99593.1</v>
      </c>
      <c r="AJ10" s="62">
        <f>'[1]GDP Production'!AR29</f>
        <v>104949.3</v>
      </c>
      <c r="AK10" s="62">
        <f>'[1]GDP Production'!AS29</f>
        <v>105457.5</v>
      </c>
      <c r="AL10" s="62">
        <f>'[1]GDP Production'!AT29</f>
        <v>104874.2</v>
      </c>
      <c r="AM10" s="62">
        <f>'[1]GDP Production'!AU29</f>
        <v>108271.6</v>
      </c>
      <c r="AN10" s="62">
        <f>'[1]GDP Production'!AV29</f>
        <v>110957.8</v>
      </c>
      <c r="AO10" s="62">
        <f>'[1]GDP Production'!AW29</f>
        <v>111232.9</v>
      </c>
      <c r="AP10" s="62">
        <f>'[1]GDP Production'!AX29</f>
        <v>110560.6</v>
      </c>
      <c r="AQ10" s="62">
        <f>'[1]GDP Production'!AY29</f>
        <v>114591.3</v>
      </c>
      <c r="AR10" s="62">
        <f>'[1]GDP Production'!AZ29</f>
        <v>118341.3</v>
      </c>
      <c r="AS10" s="62">
        <f>'[1]GDP Production'!BA29</f>
        <v>119632.7</v>
      </c>
      <c r="AT10" s="62">
        <f>'[1]GDP Production'!BB29</f>
        <v>111968.7</v>
      </c>
      <c r="AU10" s="62">
        <f>'[1]GDP Production'!BC29</f>
        <v>79314.7</v>
      </c>
      <c r="AV10" s="62">
        <f>'[1]GDP Production'!BD29</f>
        <v>98571.8</v>
      </c>
      <c r="AW10" s="62">
        <f>'[1]GDP Production'!BE29</f>
        <v>103582.7</v>
      </c>
      <c r="AX10" s="62">
        <f>'[1]GDP Production'!BF29</f>
        <v>97315.5</v>
      </c>
      <c r="AY10" s="62">
        <f>'[1]GDP Production'!BG29</f>
        <v>99221.4</v>
      </c>
      <c r="AZ10" s="62">
        <f>'[1]GDP Production'!BH29</f>
        <v>97857.600000000006</v>
      </c>
      <c r="BA10" s="62">
        <f>'[1]GDP Production'!BI29</f>
        <v>111793.1</v>
      </c>
      <c r="BB10" s="66">
        <v>104323.1125499999</v>
      </c>
      <c r="BC10" s="66">
        <v>107682.92193795729</v>
      </c>
      <c r="BD10" s="66">
        <v>106945.81593438456</v>
      </c>
      <c r="BE10" s="66">
        <v>116453.88462870242</v>
      </c>
      <c r="BF10" s="66">
        <v>112870.936798792</v>
      </c>
      <c r="BG10" s="66">
        <v>116795.43192005278</v>
      </c>
      <c r="BH10" s="66">
        <v>117314.2838090959</v>
      </c>
      <c r="BI10" s="66">
        <v>124726.03496361925</v>
      </c>
      <c r="BK10" s="5">
        <f t="shared" si="2"/>
        <v>406679.4</v>
      </c>
      <c r="BL10" s="5">
        <f t="shared" si="3"/>
        <v>435336.5</v>
      </c>
      <c r="BM10" s="5">
        <f t="shared" si="4"/>
        <v>463125.9</v>
      </c>
      <c r="BP10">
        <v>58429.5</v>
      </c>
      <c r="BQ10">
        <v>60139.9</v>
      </c>
      <c r="BR10">
        <v>62509.2</v>
      </c>
      <c r="BS10">
        <v>64296.800000000003</v>
      </c>
      <c r="BT10">
        <v>63923.4</v>
      </c>
      <c r="BU10">
        <v>65630.7</v>
      </c>
      <c r="BV10">
        <v>67705.399999999994</v>
      </c>
      <c r="BW10">
        <v>68514.5</v>
      </c>
      <c r="BX10">
        <v>68510.5</v>
      </c>
      <c r="BY10">
        <v>69785.100000000006</v>
      </c>
      <c r="BZ10">
        <v>72747.600000000006</v>
      </c>
      <c r="CA10">
        <v>73619.399999999994</v>
      </c>
      <c r="CB10">
        <v>73258.8</v>
      </c>
      <c r="CC10">
        <v>75348.3</v>
      </c>
      <c r="CD10">
        <v>77344.600000000006</v>
      </c>
      <c r="CE10">
        <v>78554.5</v>
      </c>
      <c r="CF10">
        <v>78378.8</v>
      </c>
      <c r="CG10">
        <v>81046</v>
      </c>
      <c r="CH10">
        <v>83296.800000000003</v>
      </c>
      <c r="CI10">
        <v>84211.4</v>
      </c>
      <c r="CJ10">
        <v>83287.399999999994</v>
      </c>
      <c r="CK10">
        <v>85932.6</v>
      </c>
      <c r="CL10">
        <v>89096.3</v>
      </c>
      <c r="CM10">
        <f>'[2]GDP Production'!AK29</f>
        <v>90539.6</v>
      </c>
    </row>
    <row r="11" spans="1:91" x14ac:dyDescent="0.3">
      <c r="A11" s="2" t="s">
        <v>42</v>
      </c>
      <c r="B11" s="3" t="str">
        <f t="shared" si="0"/>
        <v>Accommodation &amp; Food Beverages Activity (Indonesia)</v>
      </c>
      <c r="C11" s="3" t="str">
        <f t="shared" si="1"/>
        <v>Accommodation &amp; Food Beverages Activity</v>
      </c>
      <c r="D11" s="3" t="s">
        <v>43</v>
      </c>
      <c r="E11" s="11" t="s">
        <v>44</v>
      </c>
      <c r="F11" s="62">
        <f>'[1]GDP Production'!N30</f>
        <v>48274</v>
      </c>
      <c r="G11" s="62">
        <f>'[1]GDP Production'!O30</f>
        <v>49650</v>
      </c>
      <c r="H11" s="62">
        <f>'[1]GDP Production'!P30</f>
        <v>50878.9</v>
      </c>
      <c r="I11" s="62">
        <f>'[1]GDP Production'!Q30</f>
        <v>51478.9</v>
      </c>
      <c r="J11" s="62">
        <f>'[1]GDP Production'!R30</f>
        <v>52077.1</v>
      </c>
      <c r="K11" s="62">
        <f>'[1]GDP Production'!S30</f>
        <v>53120.2</v>
      </c>
      <c r="L11" s="62">
        <f>'[1]GDP Production'!T30</f>
        <v>54002.400000000001</v>
      </c>
      <c r="M11" s="62">
        <f>'[1]GDP Production'!U30</f>
        <v>54822.3</v>
      </c>
      <c r="N11" s="62">
        <f>'[1]GDP Production'!V30</f>
        <v>55663.6</v>
      </c>
      <c r="O11" s="62">
        <f>'[1]GDP Production'!W30</f>
        <v>56468.3</v>
      </c>
      <c r="P11" s="62">
        <f>'[1]GDP Production'!X30</f>
        <v>57313.1</v>
      </c>
      <c r="Q11" s="62">
        <f>'[1]GDP Production'!Y30</f>
        <v>58787.6</v>
      </c>
      <c r="R11" s="62">
        <f>'[1]GDP Production'!Z30</f>
        <v>59543.3</v>
      </c>
      <c r="S11" s="62">
        <f>'[1]GDP Production'!AA30</f>
        <v>60419.6</v>
      </c>
      <c r="T11" s="62">
        <f>'[1]GDP Production'!AB30</f>
        <v>61293.1</v>
      </c>
      <c r="U11" s="62">
        <f>'[1]GDP Production'!AC30</f>
        <v>62492.3</v>
      </c>
      <c r="V11" s="62">
        <f>'[1]GDP Production'!AD30</f>
        <v>63376.1</v>
      </c>
      <c r="W11" s="62">
        <f>'[1]GDP Production'!AE30</f>
        <v>64259</v>
      </c>
      <c r="X11" s="62">
        <f>'[1]GDP Production'!AF30</f>
        <v>64833.2</v>
      </c>
      <c r="Y11" s="62">
        <f>'[1]GDP Production'!AG30</f>
        <v>65347.199999999997</v>
      </c>
      <c r="Z11" s="62">
        <f>'[1]GDP Production'!AH30</f>
        <v>65474.2</v>
      </c>
      <c r="AA11" s="62">
        <f>'[1]GDP Production'!AI30</f>
        <v>66640.100000000006</v>
      </c>
      <c r="AB11" s="62">
        <f>'[1]GDP Production'!AJ30</f>
        <v>67715.100000000006</v>
      </c>
      <c r="AC11" s="62">
        <f>'[1]GDP Production'!AK30</f>
        <v>69093</v>
      </c>
      <c r="AD11" s="62">
        <f>'[1]GDP Production'!AL30</f>
        <v>69224.800000000003</v>
      </c>
      <c r="AE11" s="62">
        <f>'[1]GDP Production'!AM30</f>
        <v>70075.600000000006</v>
      </c>
      <c r="AF11" s="62">
        <f>'[1]GDP Production'!AN30</f>
        <v>71099.199999999997</v>
      </c>
      <c r="AG11" s="62">
        <f>'[1]GDP Production'!AO30</f>
        <v>72423.8</v>
      </c>
      <c r="AH11" s="62">
        <f>'[1]GDP Production'!AP30</f>
        <v>72934.100000000006</v>
      </c>
      <c r="AI11" s="62">
        <f>'[1]GDP Production'!AQ30</f>
        <v>74015.7</v>
      </c>
      <c r="AJ11" s="62">
        <f>'[1]GDP Production'!AR30</f>
        <v>75036.899999999994</v>
      </c>
      <c r="AK11" s="62">
        <f>'[1]GDP Production'!AS30</f>
        <v>76143</v>
      </c>
      <c r="AL11" s="62">
        <f>'[1]GDP Production'!AT30</f>
        <v>76726.8</v>
      </c>
      <c r="AM11" s="62">
        <f>'[1]GDP Production'!AU30</f>
        <v>78173.2</v>
      </c>
      <c r="AN11" s="62">
        <f>'[1]GDP Production'!AV30</f>
        <v>79484.7</v>
      </c>
      <c r="AO11" s="62">
        <f>'[1]GDP Production'!AW30</f>
        <v>80683.899999999994</v>
      </c>
      <c r="AP11" s="62">
        <f>'[1]GDP Production'!AX30</f>
        <v>81225.899999999994</v>
      </c>
      <c r="AQ11" s="62">
        <f>'[1]GDP Production'!AY30</f>
        <v>82494</v>
      </c>
      <c r="AR11" s="62">
        <f>'[1]GDP Production'!AZ30</f>
        <v>83769.100000000006</v>
      </c>
      <c r="AS11" s="62">
        <f>'[1]GDP Production'!BA30</f>
        <v>85815.6</v>
      </c>
      <c r="AT11" s="62">
        <f>'[1]GDP Production'!BB30</f>
        <v>82788</v>
      </c>
      <c r="AU11" s="62">
        <f>'[1]GDP Production'!BC30</f>
        <v>64334.8</v>
      </c>
      <c r="AV11" s="62">
        <f>'[1]GDP Production'!BD30</f>
        <v>73831.7</v>
      </c>
      <c r="AW11" s="62">
        <f>'[1]GDP Production'!BE30</f>
        <v>78167.899999999994</v>
      </c>
      <c r="AX11" s="62">
        <f>'[1]GDP Production'!BF30</f>
        <v>76770.7</v>
      </c>
      <c r="AY11" s="62">
        <f>'[1]GDP Production'!BG30</f>
        <v>78216.899999999994</v>
      </c>
      <c r="AZ11" s="62">
        <f>'[1]GDP Production'!BH30</f>
        <v>73731.600000000006</v>
      </c>
      <c r="BA11" s="62">
        <f>'[1]GDP Production'!BI30</f>
        <v>82035.5</v>
      </c>
      <c r="BB11" s="65">
        <v>78531.789999999906</v>
      </c>
      <c r="BC11" s="65">
        <v>80038.739999999991</v>
      </c>
      <c r="BD11" s="65">
        <v>79609.477214970349</v>
      </c>
      <c r="BE11" s="65">
        <v>86703.654485078761</v>
      </c>
      <c r="BF11" s="65">
        <v>81075.312453528517</v>
      </c>
      <c r="BG11" s="65">
        <v>86897.485151697183</v>
      </c>
      <c r="BH11" s="65">
        <v>87230.09550946574</v>
      </c>
      <c r="BI11" s="65">
        <v>89283.737643803426</v>
      </c>
      <c r="BK11" s="5">
        <f t="shared" si="2"/>
        <v>298129.69999999995</v>
      </c>
      <c r="BL11" s="5">
        <f t="shared" si="3"/>
        <v>315068.59999999998</v>
      </c>
      <c r="BM11" s="5">
        <f t="shared" si="4"/>
        <v>333304.59999999998</v>
      </c>
      <c r="BP11">
        <v>48274</v>
      </c>
      <c r="BQ11">
        <v>49650</v>
      </c>
      <c r="BR11">
        <v>50878.9</v>
      </c>
      <c r="BS11">
        <v>51478.9</v>
      </c>
      <c r="BT11">
        <v>52077.1</v>
      </c>
      <c r="BU11">
        <v>53120.2</v>
      </c>
      <c r="BV11">
        <v>54002.400000000001</v>
      </c>
      <c r="BW11">
        <v>54822.3</v>
      </c>
      <c r="BX11">
        <v>55663.6</v>
      </c>
      <c r="BY11">
        <v>56468.3</v>
      </c>
      <c r="BZ11">
        <v>57313.1</v>
      </c>
      <c r="CA11">
        <v>58787.6</v>
      </c>
      <c r="CB11">
        <v>59543.3</v>
      </c>
      <c r="CC11">
        <v>60419.6</v>
      </c>
      <c r="CD11">
        <v>61293.1</v>
      </c>
      <c r="CE11">
        <v>62492.3</v>
      </c>
      <c r="CF11">
        <v>63376.1</v>
      </c>
      <c r="CG11">
        <v>64259</v>
      </c>
      <c r="CH11">
        <v>64833.2</v>
      </c>
      <c r="CI11">
        <v>65347.199999999997</v>
      </c>
      <c r="CJ11">
        <v>65474.2</v>
      </c>
      <c r="CK11">
        <v>66640.100000000006</v>
      </c>
      <c r="CL11">
        <v>67715.100000000006</v>
      </c>
      <c r="CM11">
        <f>'[2]GDP Production'!AK30</f>
        <v>69093</v>
      </c>
    </row>
    <row r="12" spans="1:91" x14ac:dyDescent="0.3">
      <c r="A12" s="2" t="s">
        <v>45</v>
      </c>
      <c r="B12" s="3" t="str">
        <f t="shared" si="0"/>
        <v>Information &amp; Communication (Indonesia)</v>
      </c>
      <c r="C12" s="3" t="str">
        <f t="shared" si="1"/>
        <v>Information &amp; Communication</v>
      </c>
      <c r="D12" s="3" t="s">
        <v>46</v>
      </c>
      <c r="E12" s="12" t="s">
        <v>47</v>
      </c>
      <c r="F12" s="62">
        <f>'[1]GDP Production'!N31</f>
        <v>60051.8</v>
      </c>
      <c r="G12" s="62">
        <f>'[1]GDP Production'!O31</f>
        <v>62762.5</v>
      </c>
      <c r="H12" s="62">
        <f>'[1]GDP Production'!P31</f>
        <v>65804.800000000003</v>
      </c>
      <c r="I12" s="62">
        <f>'[1]GDP Production'!Q31</f>
        <v>67429</v>
      </c>
      <c r="J12" s="62">
        <f>'[1]GDP Production'!R31</f>
        <v>67953.8</v>
      </c>
      <c r="K12" s="62">
        <f>'[1]GDP Production'!S31</f>
        <v>68678.7</v>
      </c>
      <c r="L12" s="62">
        <f>'[1]GDP Production'!T31</f>
        <v>71173</v>
      </c>
      <c r="M12" s="62">
        <f>'[1]GDP Production'!U31</f>
        <v>73888.3</v>
      </c>
      <c r="N12" s="62">
        <f>'[1]GDP Production'!V31</f>
        <v>76289.7</v>
      </c>
      <c r="O12" s="62">
        <f>'[1]GDP Production'!W31</f>
        <v>77211.5</v>
      </c>
      <c r="P12" s="62">
        <f>'[1]GDP Production'!X31</f>
        <v>80289.600000000006</v>
      </c>
      <c r="Q12" s="62">
        <f>'[1]GDP Production'!Y31</f>
        <v>82487.899999999994</v>
      </c>
      <c r="R12" s="62">
        <f>'[1]GDP Production'!Z31</f>
        <v>84389.9</v>
      </c>
      <c r="S12" s="62">
        <f>'[1]GDP Production'!AA31</f>
        <v>86017.7</v>
      </c>
      <c r="T12" s="62">
        <f>'[1]GDP Production'!AB31</f>
        <v>88422.8</v>
      </c>
      <c r="U12" s="62">
        <f>'[1]GDP Production'!AC31</f>
        <v>90319.7</v>
      </c>
      <c r="V12" s="62">
        <f>'[1]GDP Production'!AD31</f>
        <v>92736.9</v>
      </c>
      <c r="W12" s="62">
        <f>'[1]GDP Production'!AE31</f>
        <v>95237.1</v>
      </c>
      <c r="X12" s="62">
        <f>'[1]GDP Production'!AF31</f>
        <v>97044.800000000003</v>
      </c>
      <c r="Y12" s="62">
        <f>'[1]GDP Production'!AG31</f>
        <v>99456.8</v>
      </c>
      <c r="Z12" s="62">
        <f>'[1]GDP Production'!AH31</f>
        <v>101692</v>
      </c>
      <c r="AA12" s="62">
        <f>'[1]GDP Production'!AI31</f>
        <v>104050.9</v>
      </c>
      <c r="AB12" s="62">
        <f>'[1]GDP Production'!AJ31</f>
        <v>107379.9</v>
      </c>
      <c r="AC12" s="62">
        <f>'[1]GDP Production'!AK31</f>
        <v>108647</v>
      </c>
      <c r="AD12" s="62">
        <f>'[1]GDP Production'!AL31</f>
        <v>109405.3</v>
      </c>
      <c r="AE12" s="62">
        <f>'[1]GDP Production'!AM31</f>
        <v>113736</v>
      </c>
      <c r="AF12" s="62">
        <f>'[1]GDP Production'!AN31</f>
        <v>116971.2</v>
      </c>
      <c r="AG12" s="62">
        <f>'[1]GDP Production'!AO31</f>
        <v>119095.6</v>
      </c>
      <c r="AH12" s="62">
        <f>'[1]GDP Production'!AP31</f>
        <v>120874.5</v>
      </c>
      <c r="AI12" s="62">
        <f>'[1]GDP Production'!AQ31</f>
        <v>126316.2</v>
      </c>
      <c r="AJ12" s="62">
        <f>'[1]GDP Production'!AR31</f>
        <v>127285.8</v>
      </c>
      <c r="AK12" s="62">
        <f>'[1]GDP Production'!AS31</f>
        <v>128944.2</v>
      </c>
      <c r="AL12" s="62">
        <f>'[1]GDP Production'!AT31</f>
        <v>130255.1</v>
      </c>
      <c r="AM12" s="62">
        <f>'[1]GDP Production'!AU31</f>
        <v>132776.29999999999</v>
      </c>
      <c r="AN12" s="62">
        <f>'[1]GDP Production'!AV31</f>
        <v>137648.20000000001</v>
      </c>
      <c r="AO12" s="62">
        <f>'[1]GDP Production'!AW31</f>
        <v>138083.1</v>
      </c>
      <c r="AP12" s="62">
        <f>'[1]GDP Production'!AX31</f>
        <v>142059.5</v>
      </c>
      <c r="AQ12" s="62">
        <f>'[1]GDP Production'!AY31</f>
        <v>145517.6</v>
      </c>
      <c r="AR12" s="62">
        <f>'[1]GDP Production'!AZ31</f>
        <v>150370</v>
      </c>
      <c r="AS12" s="62">
        <f>'[1]GDP Production'!BA31</f>
        <v>151589</v>
      </c>
      <c r="AT12" s="62">
        <f>'[1]GDP Production'!BB31</f>
        <v>156010.9</v>
      </c>
      <c r="AU12" s="62">
        <f>'[1]GDP Production'!BC31</f>
        <v>161304.20000000001</v>
      </c>
      <c r="AV12" s="62">
        <f>'[1]GDP Production'!BD31</f>
        <v>166493.70000000001</v>
      </c>
      <c r="AW12" s="62">
        <f>'[1]GDP Production'!BE31</f>
        <v>168254.1</v>
      </c>
      <c r="AX12" s="62">
        <f>'[1]GDP Production'!BF31</f>
        <v>169615.1</v>
      </c>
      <c r="AY12" s="62">
        <f>'[1]GDP Production'!BG31</f>
        <v>172426.4</v>
      </c>
      <c r="AZ12" s="62">
        <f>'[1]GDP Production'!BH31</f>
        <v>175710.5</v>
      </c>
      <c r="BA12" s="62">
        <f>'[1]GDP Production'!BI31</f>
        <v>178708.4</v>
      </c>
      <c r="BB12" s="66">
        <v>183870.6</v>
      </c>
      <c r="BC12" s="66">
        <v>188964.7</v>
      </c>
      <c r="BD12" s="66">
        <v>192161.8</v>
      </c>
      <c r="BE12" s="66">
        <v>194289.2</v>
      </c>
      <c r="BF12" s="66">
        <v>197744.87183503906</v>
      </c>
      <c r="BG12" s="66">
        <v>205619.65710707652</v>
      </c>
      <c r="BH12" s="66">
        <v>212785.4179999998</v>
      </c>
      <c r="BI12" s="66">
        <v>215025.89199999988</v>
      </c>
      <c r="BK12" s="5">
        <f t="shared" si="2"/>
        <v>503420.7</v>
      </c>
      <c r="BL12" s="5">
        <f t="shared" si="3"/>
        <v>538762.70000000007</v>
      </c>
      <c r="BM12" s="5">
        <f t="shared" si="4"/>
        <v>589536.1</v>
      </c>
      <c r="BP12">
        <v>60051.8</v>
      </c>
      <c r="BQ12">
        <v>62762.5</v>
      </c>
      <c r="BR12">
        <v>65804.800000000003</v>
      </c>
      <c r="BS12">
        <v>67429</v>
      </c>
      <c r="BT12">
        <v>67953.8</v>
      </c>
      <c r="BU12">
        <v>68678.7</v>
      </c>
      <c r="BV12">
        <v>71173</v>
      </c>
      <c r="BW12">
        <v>73888.3</v>
      </c>
      <c r="BX12">
        <v>76289.7</v>
      </c>
      <c r="BY12">
        <v>77211.5</v>
      </c>
      <c r="BZ12">
        <v>80289.600000000006</v>
      </c>
      <c r="CA12">
        <v>82487.899999999994</v>
      </c>
      <c r="CB12">
        <v>84389.9</v>
      </c>
      <c r="CC12">
        <v>86017.7</v>
      </c>
      <c r="CD12">
        <v>88422.8</v>
      </c>
      <c r="CE12">
        <v>90319.7</v>
      </c>
      <c r="CF12">
        <v>92736.9</v>
      </c>
      <c r="CG12">
        <v>95237.1</v>
      </c>
      <c r="CH12">
        <v>97044.800000000003</v>
      </c>
      <c r="CI12">
        <v>99456.8</v>
      </c>
      <c r="CJ12">
        <v>101692</v>
      </c>
      <c r="CK12">
        <v>104050.9</v>
      </c>
      <c r="CL12">
        <v>107379.9</v>
      </c>
      <c r="CM12">
        <f>'[2]GDP Production'!AK31</f>
        <v>108647</v>
      </c>
    </row>
    <row r="13" spans="1:91" x14ac:dyDescent="0.3">
      <c r="A13" s="2" t="s">
        <v>48</v>
      </c>
      <c r="B13" s="3" t="str">
        <f t="shared" si="0"/>
        <v>Financial &amp; Insurance Activity (Indonesia)</v>
      </c>
      <c r="C13" s="3" t="str">
        <f t="shared" si="1"/>
        <v>Financial &amp; Insurance Activity</v>
      </c>
      <c r="D13" s="3" t="s">
        <v>49</v>
      </c>
      <c r="E13" s="13" t="s">
        <v>50</v>
      </c>
      <c r="F13" s="62">
        <f>'[1]GDP Production'!N32</f>
        <v>59084.3</v>
      </c>
      <c r="G13" s="62">
        <f>'[1]GDP Production'!O32</f>
        <v>60051.3</v>
      </c>
      <c r="H13" s="62">
        <f>'[1]GDP Production'!P32</f>
        <v>60013.599999999999</v>
      </c>
      <c r="I13" s="62">
        <f>'[1]GDP Production'!Q32</f>
        <v>60579.199999999997</v>
      </c>
      <c r="J13" s="62">
        <f>'[1]GDP Production'!R32</f>
        <v>64171.1</v>
      </c>
      <c r="K13" s="62">
        <f>'[1]GDP Production'!S32</f>
        <v>65748.7</v>
      </c>
      <c r="L13" s="62">
        <f>'[1]GDP Production'!T32</f>
        <v>63884.4</v>
      </c>
      <c r="M13" s="62">
        <f>'[1]GDP Production'!U32</f>
        <v>62638.8</v>
      </c>
      <c r="N13" s="62">
        <f>'[1]GDP Production'!V32</f>
        <v>66511.8</v>
      </c>
      <c r="O13" s="62">
        <f>'[1]GDP Production'!W32</f>
        <v>69235.7</v>
      </c>
      <c r="P13" s="62">
        <f>'[1]GDP Production'!X32</f>
        <v>72333.600000000006</v>
      </c>
      <c r="Q13" s="62">
        <f>'[1]GDP Production'!Y32</f>
        <v>72815</v>
      </c>
      <c r="R13" s="62">
        <f>'[1]GDP Production'!Z32</f>
        <v>74870.7</v>
      </c>
      <c r="S13" s="62">
        <f>'[1]GDP Production'!AA32</f>
        <v>76382.3</v>
      </c>
      <c r="T13" s="62">
        <f>'[1]GDP Production'!AB32</f>
        <v>78716.2</v>
      </c>
      <c r="U13" s="62">
        <f>'[1]GDP Production'!AC32</f>
        <v>75545.899999999994</v>
      </c>
      <c r="V13" s="62">
        <f>'[1]GDP Production'!AD32</f>
        <v>77567.5</v>
      </c>
      <c r="W13" s="62">
        <f>'[1]GDP Production'!AE32</f>
        <v>80552.600000000006</v>
      </c>
      <c r="X13" s="62">
        <f>'[1]GDP Production'!AF32</f>
        <v>80214.8</v>
      </c>
      <c r="Y13" s="62">
        <f>'[1]GDP Production'!AG32</f>
        <v>81490.600000000006</v>
      </c>
      <c r="Z13" s="62">
        <f>'[1]GDP Production'!AH32</f>
        <v>84202.2</v>
      </c>
      <c r="AA13" s="62">
        <f>'[1]GDP Production'!AI32</f>
        <v>82657.3</v>
      </c>
      <c r="AB13" s="62">
        <f>'[1]GDP Production'!AJ32</f>
        <v>88511.6</v>
      </c>
      <c r="AC13" s="62">
        <f>'[1]GDP Production'!AK32</f>
        <v>91897.9</v>
      </c>
      <c r="AD13" s="62">
        <f>'[1]GDP Production'!AL32</f>
        <v>92054.7</v>
      </c>
      <c r="AE13" s="62">
        <f>'[1]GDP Production'!AM32</f>
        <v>93913.1</v>
      </c>
      <c r="AF13" s="62">
        <f>'[1]GDP Production'!AN32</f>
        <v>96546.8</v>
      </c>
      <c r="AG13" s="62">
        <f>'[1]GDP Production'!AO32</f>
        <v>95764.800000000003</v>
      </c>
      <c r="AH13" s="62">
        <f>'[1]GDP Production'!AP32</f>
        <v>97586</v>
      </c>
      <c r="AI13" s="62">
        <f>'[1]GDP Production'!AQ32</f>
        <v>99480.3</v>
      </c>
      <c r="AJ13" s="62">
        <f>'[1]GDP Production'!AR32</f>
        <v>102471.6</v>
      </c>
      <c r="AK13" s="62">
        <f>'[1]GDP Production'!AS32</f>
        <v>99433.5</v>
      </c>
      <c r="AL13" s="62">
        <f>'[1]GDP Production'!AT32</f>
        <v>101777.60000000001</v>
      </c>
      <c r="AM13" s="62">
        <f>'[1]GDP Production'!AU32</f>
        <v>102554.9</v>
      </c>
      <c r="AN13" s="62">
        <f>'[1]GDP Production'!AV32</f>
        <v>105658.2</v>
      </c>
      <c r="AO13" s="62">
        <f>'[1]GDP Production'!AW32</f>
        <v>105629.9</v>
      </c>
      <c r="AP13" s="62">
        <f>'[1]GDP Production'!AX32</f>
        <v>109137.3</v>
      </c>
      <c r="AQ13" s="62">
        <f>'[1]GDP Production'!AY32</f>
        <v>107167.9</v>
      </c>
      <c r="AR13" s="62">
        <f>'[1]GDP Production'!AZ32</f>
        <v>112168.6</v>
      </c>
      <c r="AS13" s="62">
        <f>'[1]GDP Production'!BA32</f>
        <v>114619.3</v>
      </c>
      <c r="AT13" s="62">
        <f>'[1]GDP Production'!BB32</f>
        <v>120735.3</v>
      </c>
      <c r="AU13" s="62">
        <f>'[1]GDP Production'!BC32</f>
        <v>108302.7</v>
      </c>
      <c r="AV13" s="62">
        <f>'[1]GDP Production'!BD32</f>
        <v>111106.7</v>
      </c>
      <c r="AW13" s="62">
        <f>'[1]GDP Production'!BE32</f>
        <v>117338.2</v>
      </c>
      <c r="AX13" s="62">
        <f>'[1]GDP Production'!BF32</f>
        <v>117145.9</v>
      </c>
      <c r="AY13" s="62">
        <f>'[1]GDP Production'!BG32</f>
        <v>117323.9</v>
      </c>
      <c r="AZ13" s="62">
        <f>'[1]GDP Production'!BH32</f>
        <v>115872.6</v>
      </c>
      <c r="BA13" s="62">
        <f>'[1]GDP Production'!BI32</f>
        <v>114296.2</v>
      </c>
      <c r="BB13" s="67">
        <v>120738.2</v>
      </c>
      <c r="BC13" s="67">
        <v>118877.8</v>
      </c>
      <c r="BD13" s="67">
        <v>122172.8</v>
      </c>
      <c r="BE13" s="67">
        <v>123212.6</v>
      </c>
      <c r="BF13" s="67">
        <v>125902.75399999999</v>
      </c>
      <c r="BG13" s="67">
        <v>127535.24400000001</v>
      </c>
      <c r="BH13" s="67">
        <v>131761.55199999994</v>
      </c>
      <c r="BI13" s="67">
        <v>132969.77399999998</v>
      </c>
      <c r="BK13" s="5">
        <f t="shared" si="2"/>
        <v>398971.4</v>
      </c>
      <c r="BL13" s="5">
        <f t="shared" si="3"/>
        <v>415620.6</v>
      </c>
      <c r="BM13" s="5">
        <f t="shared" si="4"/>
        <v>443093.10000000003</v>
      </c>
      <c r="BP13">
        <v>59084.3</v>
      </c>
      <c r="BQ13">
        <v>60051.3</v>
      </c>
      <c r="BR13">
        <v>60013.599999999999</v>
      </c>
      <c r="BS13">
        <v>60579.199999999997</v>
      </c>
      <c r="BT13">
        <v>64171.1</v>
      </c>
      <c r="BU13">
        <v>65748.7</v>
      </c>
      <c r="BV13">
        <v>63884.4</v>
      </c>
      <c r="BW13">
        <v>62638.8</v>
      </c>
      <c r="BX13">
        <v>66511.8</v>
      </c>
      <c r="BY13">
        <v>69235.7</v>
      </c>
      <c r="BZ13">
        <v>72333.600000000006</v>
      </c>
      <c r="CA13">
        <v>72815</v>
      </c>
      <c r="CB13">
        <v>74870.7</v>
      </c>
      <c r="CC13">
        <v>76382.3</v>
      </c>
      <c r="CD13">
        <v>78716.2</v>
      </c>
      <c r="CE13">
        <v>75545.899999999994</v>
      </c>
      <c r="CF13">
        <v>77567.5</v>
      </c>
      <c r="CG13">
        <v>80552.600000000006</v>
      </c>
      <c r="CH13">
        <v>80214.8</v>
      </c>
      <c r="CI13">
        <v>81490.600000000006</v>
      </c>
      <c r="CJ13">
        <v>84202.2</v>
      </c>
      <c r="CK13">
        <v>82657.3</v>
      </c>
      <c r="CL13">
        <v>88511.6</v>
      </c>
      <c r="CM13">
        <f>'[2]GDP Production'!AK32</f>
        <v>91897.9</v>
      </c>
    </row>
    <row r="14" spans="1:91" x14ac:dyDescent="0.3">
      <c r="A14" s="2" t="s">
        <v>51</v>
      </c>
      <c r="B14" s="3" t="str">
        <f t="shared" si="0"/>
        <v>Real Estate (Indonesia)</v>
      </c>
      <c r="C14" s="3" t="str">
        <f t="shared" si="1"/>
        <v>Real Estate</v>
      </c>
      <c r="D14" s="3" t="s">
        <v>52</v>
      </c>
      <c r="E14" s="13" t="s">
        <v>53</v>
      </c>
      <c r="F14" s="62">
        <f>'[1]GDP Production'!N33</f>
        <v>47326.9</v>
      </c>
      <c r="G14" s="62">
        <f>'[1]GDP Production'!O33</f>
        <v>48549.1</v>
      </c>
      <c r="H14" s="62">
        <f>'[1]GDP Production'!P33</f>
        <v>50421.8</v>
      </c>
      <c r="I14" s="62">
        <f>'[1]GDP Production'!Q33</f>
        <v>51915.7</v>
      </c>
      <c r="J14" s="62">
        <f>'[1]GDP Production'!R33</f>
        <v>52401.599999999999</v>
      </c>
      <c r="K14" s="62">
        <f>'[1]GDP Production'!S33</f>
        <v>52970.9</v>
      </c>
      <c r="L14" s="62">
        <f>'[1]GDP Production'!T33</f>
        <v>53717</v>
      </c>
      <c r="M14" s="62">
        <f>'[1]GDP Production'!U33</f>
        <v>54351.9</v>
      </c>
      <c r="N14" s="62">
        <f>'[1]GDP Production'!V33</f>
        <v>55124.800000000003</v>
      </c>
      <c r="O14" s="62">
        <f>'[1]GDP Production'!W33</f>
        <v>56343.5</v>
      </c>
      <c r="P14" s="62">
        <f>'[1]GDP Production'!X33</f>
        <v>58280.6</v>
      </c>
      <c r="Q14" s="62">
        <f>'[1]GDP Production'!Y33</f>
        <v>59505.3</v>
      </c>
      <c r="R14" s="62">
        <f>'[1]GDP Production'!Z33</f>
        <v>60037.5</v>
      </c>
      <c r="S14" s="62">
        <f>'[1]GDP Production'!AA33</f>
        <v>60660</v>
      </c>
      <c r="T14" s="62">
        <f>'[1]GDP Production'!AB33</f>
        <v>61456.2</v>
      </c>
      <c r="U14" s="62">
        <f>'[1]GDP Production'!AC33</f>
        <v>62083.8</v>
      </c>
      <c r="V14" s="62">
        <f>'[1]GDP Production'!AD33</f>
        <v>62837.4</v>
      </c>
      <c r="W14" s="62">
        <f>'[1]GDP Production'!AE33</f>
        <v>63653.4</v>
      </c>
      <c r="X14" s="62">
        <f>'[1]GDP Production'!AF33</f>
        <v>64574.3</v>
      </c>
      <c r="Y14" s="62">
        <f>'[1]GDP Production'!AG33</f>
        <v>65375.1</v>
      </c>
      <c r="Z14" s="62">
        <f>'[1]GDP Production'!AH33</f>
        <v>65691.3</v>
      </c>
      <c r="AA14" s="62">
        <f>'[1]GDP Production'!AI33</f>
        <v>66397.7</v>
      </c>
      <c r="AB14" s="62">
        <f>'[1]GDP Production'!AJ33</f>
        <v>67199.7</v>
      </c>
      <c r="AC14" s="62">
        <f>'[1]GDP Production'!AK33</f>
        <v>67690.899999999994</v>
      </c>
      <c r="AD14" s="62">
        <f>'[1]GDP Production'!AL33</f>
        <v>69142.3</v>
      </c>
      <c r="AE14" s="62">
        <f>'[1]GDP Production'!AM33</f>
        <v>69813.899999999994</v>
      </c>
      <c r="AF14" s="62">
        <f>'[1]GDP Production'!AN33</f>
        <v>70126.8</v>
      </c>
      <c r="AG14" s="62">
        <f>'[1]GDP Production'!AO33</f>
        <v>70417.5</v>
      </c>
      <c r="AH14" s="62">
        <f>'[1]GDP Production'!AP33</f>
        <v>71653.600000000006</v>
      </c>
      <c r="AI14" s="62">
        <f>'[1]GDP Production'!AQ33</f>
        <v>72387.199999999997</v>
      </c>
      <c r="AJ14" s="62">
        <f>'[1]GDP Production'!AR33</f>
        <v>72598.2</v>
      </c>
      <c r="AK14" s="62">
        <f>'[1]GDP Production'!AS33</f>
        <v>72929.5</v>
      </c>
      <c r="AL14" s="62">
        <f>'[1]GDP Production'!AT33</f>
        <v>73861.399999999994</v>
      </c>
      <c r="AM14" s="62">
        <f>'[1]GDP Production'!AU33</f>
        <v>74527</v>
      </c>
      <c r="AN14" s="62">
        <f>'[1]GDP Production'!AV33</f>
        <v>75296.3</v>
      </c>
      <c r="AO14" s="62">
        <f>'[1]GDP Production'!AW33</f>
        <v>75963.5</v>
      </c>
      <c r="AP14" s="62">
        <f>'[1]GDP Production'!AX33</f>
        <v>77859.5</v>
      </c>
      <c r="AQ14" s="62">
        <f>'[1]GDP Production'!AY33</f>
        <v>78797.899999999994</v>
      </c>
      <c r="AR14" s="62">
        <f>'[1]GDP Production'!AZ33</f>
        <v>79810.600000000006</v>
      </c>
      <c r="AS14" s="62">
        <f>'[1]GDP Production'!BA33</f>
        <v>80433.100000000006</v>
      </c>
      <c r="AT14" s="62">
        <f>'[1]GDP Production'!BB33</f>
        <v>80826.100000000006</v>
      </c>
      <c r="AU14" s="62">
        <f>'[1]GDP Production'!BC33</f>
        <v>80617.8</v>
      </c>
      <c r="AV14" s="62">
        <f>'[1]GDP Production'!BD33</f>
        <v>81378</v>
      </c>
      <c r="AW14" s="62">
        <f>'[1]GDP Production'!BE33</f>
        <v>81437.5</v>
      </c>
      <c r="AX14" s="62">
        <f>'[1]GDP Production'!BF33</f>
        <v>81587.100000000006</v>
      </c>
      <c r="AY14" s="62">
        <f>'[1]GDP Production'!BG33</f>
        <v>82887.3</v>
      </c>
      <c r="AZ14" s="62">
        <f>'[1]GDP Production'!BH33</f>
        <v>84164.3</v>
      </c>
      <c r="BA14" s="62">
        <f>'[1]GDP Production'!BI33</f>
        <v>84644.2</v>
      </c>
      <c r="BB14" s="67">
        <v>82462.623099999997</v>
      </c>
      <c r="BC14" s="67">
        <v>84181.091000000015</v>
      </c>
      <c r="BD14" s="67">
        <v>86851.100215720871</v>
      </c>
      <c r="BE14" s="67">
        <v>88261.094027809391</v>
      </c>
      <c r="BF14" s="67">
        <v>84759.262133733486</v>
      </c>
      <c r="BG14" s="67">
        <v>87549.226890788836</v>
      </c>
      <c r="BH14" s="67">
        <v>91128.576059000028</v>
      </c>
      <c r="BI14" s="67">
        <v>92120.214593752869</v>
      </c>
      <c r="BK14" s="5">
        <f t="shared" si="2"/>
        <v>289568.5</v>
      </c>
      <c r="BL14" s="5">
        <f t="shared" si="3"/>
        <v>299648.2</v>
      </c>
      <c r="BM14" s="5">
        <f t="shared" si="4"/>
        <v>316901.09999999998</v>
      </c>
      <c r="BP14">
        <v>47326.9</v>
      </c>
      <c r="BQ14">
        <v>48549.1</v>
      </c>
      <c r="BR14">
        <v>50421.8</v>
      </c>
      <c r="BS14">
        <v>51915.7</v>
      </c>
      <c r="BT14">
        <v>52401.599999999999</v>
      </c>
      <c r="BU14">
        <v>52970.9</v>
      </c>
      <c r="BV14">
        <v>53717</v>
      </c>
      <c r="BW14">
        <v>54351.9</v>
      </c>
      <c r="BX14">
        <v>55124.800000000003</v>
      </c>
      <c r="BY14">
        <v>56343.5</v>
      </c>
      <c r="BZ14">
        <v>58280.6</v>
      </c>
      <c r="CA14">
        <v>59505.3</v>
      </c>
      <c r="CB14">
        <v>60037.5</v>
      </c>
      <c r="CC14">
        <v>60660</v>
      </c>
      <c r="CD14">
        <v>61456.2</v>
      </c>
      <c r="CE14">
        <v>62083.8</v>
      </c>
      <c r="CF14">
        <v>62837.4</v>
      </c>
      <c r="CG14">
        <v>63653.4</v>
      </c>
      <c r="CH14">
        <v>64574.3</v>
      </c>
      <c r="CI14">
        <v>65375.1</v>
      </c>
      <c r="CJ14">
        <v>65691.3</v>
      </c>
      <c r="CK14">
        <v>66397.7</v>
      </c>
      <c r="CL14">
        <v>67199.7</v>
      </c>
      <c r="CM14">
        <f>'[2]GDP Production'!AK33</f>
        <v>67690.899999999994</v>
      </c>
    </row>
    <row r="15" spans="1:91" x14ac:dyDescent="0.3">
      <c r="A15" s="2" t="s">
        <v>54</v>
      </c>
      <c r="B15" s="3" t="str">
        <f t="shared" si="0"/>
        <v>Business Services (Indonesia)</v>
      </c>
      <c r="C15" s="3" t="str">
        <f t="shared" si="1"/>
        <v>Business Services</v>
      </c>
      <c r="D15" s="3" t="s">
        <v>55</v>
      </c>
      <c r="E15" s="13" t="s">
        <v>56</v>
      </c>
      <c r="F15" s="62">
        <f>'[1]GDP Production'!N34</f>
        <v>23736.799999999999</v>
      </c>
      <c r="G15" s="62">
        <f>'[1]GDP Production'!O34</f>
        <v>24337.599999999999</v>
      </c>
      <c r="H15" s="62">
        <f>'[1]GDP Production'!P34</f>
        <v>25157.200000000001</v>
      </c>
      <c r="I15" s="62">
        <f>'[1]GDP Production'!Q34</f>
        <v>25853.8</v>
      </c>
      <c r="J15" s="62">
        <f>'[1]GDP Production'!R34</f>
        <v>26167.4</v>
      </c>
      <c r="K15" s="62">
        <f>'[1]GDP Production'!S34</f>
        <v>26668</v>
      </c>
      <c r="L15" s="62">
        <f>'[1]GDP Production'!T34</f>
        <v>27400.5</v>
      </c>
      <c r="M15" s="62">
        <f>'[1]GDP Production'!U34</f>
        <v>28003.4</v>
      </c>
      <c r="N15" s="62">
        <f>'[1]GDP Production'!V34</f>
        <v>28257.200000000001</v>
      </c>
      <c r="O15" s="62">
        <f>'[1]GDP Production'!W34</f>
        <v>28820.400000000001</v>
      </c>
      <c r="P15" s="62">
        <f>'[1]GDP Production'!X34</f>
        <v>29441.1</v>
      </c>
      <c r="Q15" s="62">
        <f>'[1]GDP Production'!Y34</f>
        <v>29774.6</v>
      </c>
      <c r="R15" s="62">
        <f>'[1]GDP Production'!Z34</f>
        <v>30461.7</v>
      </c>
      <c r="S15" s="62">
        <f>'[1]GDP Production'!AA34</f>
        <v>31002.5</v>
      </c>
      <c r="T15" s="62">
        <f>'[1]GDP Production'!AB34</f>
        <v>31869.8</v>
      </c>
      <c r="U15" s="62">
        <f>'[1]GDP Production'!AC34</f>
        <v>32156.7</v>
      </c>
      <c r="V15" s="62">
        <f>'[1]GDP Production'!AD34</f>
        <v>33589.800000000003</v>
      </c>
      <c r="W15" s="62">
        <f>'[1]GDP Production'!AE34</f>
        <v>34098.199999999997</v>
      </c>
      <c r="X15" s="62">
        <f>'[1]GDP Production'!AF34</f>
        <v>34834.9</v>
      </c>
      <c r="Y15" s="62">
        <f>'[1]GDP Production'!AG34</f>
        <v>35272.400000000001</v>
      </c>
      <c r="Z15" s="62">
        <f>'[1]GDP Production'!AH34</f>
        <v>36061.5</v>
      </c>
      <c r="AA15" s="62">
        <f>'[1]GDP Production'!AI34</f>
        <v>36703.199999999997</v>
      </c>
      <c r="AB15" s="62">
        <f>'[1]GDP Production'!AJ34</f>
        <v>37491.4</v>
      </c>
      <c r="AC15" s="62">
        <f>'[1]GDP Production'!AK34</f>
        <v>38139.4</v>
      </c>
      <c r="AD15" s="62">
        <f>'[1]GDP Production'!AL34</f>
        <v>38997.4</v>
      </c>
      <c r="AE15" s="62">
        <f>'[1]GDP Production'!AM34</f>
        <v>39480.400000000001</v>
      </c>
      <c r="AF15" s="62">
        <f>'[1]GDP Production'!AN34</f>
        <v>40097.800000000003</v>
      </c>
      <c r="AG15" s="62">
        <f>'[1]GDP Production'!AO34</f>
        <v>40746.1</v>
      </c>
      <c r="AH15" s="62">
        <f>'[1]GDP Production'!AP34</f>
        <v>41662.400000000001</v>
      </c>
      <c r="AI15" s="62">
        <f>'[1]GDP Production'!AQ34</f>
        <v>42733.4</v>
      </c>
      <c r="AJ15" s="62">
        <f>'[1]GDP Production'!AR34</f>
        <v>43853.2</v>
      </c>
      <c r="AK15" s="62">
        <f>'[1]GDP Production'!AS34</f>
        <v>44514.8</v>
      </c>
      <c r="AL15" s="62">
        <f>'[1]GDP Production'!AT34</f>
        <v>45012.800000000003</v>
      </c>
      <c r="AM15" s="62">
        <f>'[1]GDP Production'!AU34</f>
        <v>46530.7</v>
      </c>
      <c r="AN15" s="62">
        <f>'[1]GDP Production'!AV34</f>
        <v>47654.3</v>
      </c>
      <c r="AO15" s="62">
        <f>'[1]GDP Production'!AW34</f>
        <v>48493.3</v>
      </c>
      <c r="AP15" s="62">
        <f>'[1]GDP Production'!AX34</f>
        <v>49676.800000000003</v>
      </c>
      <c r="AQ15" s="62">
        <f>'[1]GDP Production'!AY34</f>
        <v>51156</v>
      </c>
      <c r="AR15" s="62">
        <f>'[1]GDP Production'!AZ34</f>
        <v>52525</v>
      </c>
      <c r="AS15" s="62">
        <f>'[1]GDP Production'!BA34</f>
        <v>53578.400000000001</v>
      </c>
      <c r="AT15" s="62">
        <f>'[1]GDP Production'!BB34</f>
        <v>52355.6</v>
      </c>
      <c r="AU15" s="62">
        <f>'[1]GDP Production'!BC34</f>
        <v>44969.3</v>
      </c>
      <c r="AV15" s="62">
        <f>'[1]GDP Production'!BD34</f>
        <v>48528.800000000003</v>
      </c>
      <c r="AW15" s="62">
        <f>'[1]GDP Production'!BE34</f>
        <v>49817.4</v>
      </c>
      <c r="AX15" s="62">
        <f>'[1]GDP Production'!BF34</f>
        <v>49162.9</v>
      </c>
      <c r="AY15" s="62">
        <f>'[1]GDP Production'!BG34</f>
        <v>49438.400000000001</v>
      </c>
      <c r="AZ15" s="62">
        <f>'[1]GDP Production'!BH34</f>
        <v>48242.2</v>
      </c>
      <c r="BA15" s="62">
        <f>'[1]GDP Production'!BI34</f>
        <v>50263.199999999997</v>
      </c>
      <c r="BB15" s="67">
        <v>54858.278699999973</v>
      </c>
      <c r="BC15" s="67">
        <v>54137.288399999998</v>
      </c>
      <c r="BD15" s="67">
        <v>52656.322199999995</v>
      </c>
      <c r="BE15" s="67">
        <v>52967.678699585675</v>
      </c>
      <c r="BF15" s="67">
        <v>57401.9173754086</v>
      </c>
      <c r="BG15" s="67">
        <v>59211.850415319073</v>
      </c>
      <c r="BH15" s="67">
        <v>58905.834285043966</v>
      </c>
      <c r="BI15" s="67">
        <v>58557.410974123479</v>
      </c>
      <c r="BK15" s="5">
        <f t="shared" si="2"/>
        <v>172763.8</v>
      </c>
      <c r="BL15" s="5">
        <f t="shared" si="3"/>
        <v>187691.09999999998</v>
      </c>
      <c r="BM15" s="5">
        <f t="shared" si="4"/>
        <v>206936.19999999998</v>
      </c>
      <c r="BP15">
        <v>23736.799999999999</v>
      </c>
      <c r="BQ15">
        <v>24337.599999999999</v>
      </c>
      <c r="BR15">
        <v>25157.200000000001</v>
      </c>
      <c r="BS15">
        <v>25853.8</v>
      </c>
      <c r="BT15">
        <v>26167.4</v>
      </c>
      <c r="BU15">
        <v>26668</v>
      </c>
      <c r="BV15">
        <v>27400.5</v>
      </c>
      <c r="BW15">
        <v>28003.4</v>
      </c>
      <c r="BX15">
        <v>28257.200000000001</v>
      </c>
      <c r="BY15">
        <v>28820.400000000001</v>
      </c>
      <c r="BZ15">
        <v>29441.1</v>
      </c>
      <c r="CA15">
        <v>29774.6</v>
      </c>
      <c r="CB15">
        <v>30461.7</v>
      </c>
      <c r="CC15">
        <v>31002.5</v>
      </c>
      <c r="CD15">
        <v>31869.8</v>
      </c>
      <c r="CE15">
        <v>32156.7</v>
      </c>
      <c r="CF15">
        <v>33589.800000000003</v>
      </c>
      <c r="CG15">
        <v>34098.199999999997</v>
      </c>
      <c r="CH15">
        <v>34834.9</v>
      </c>
      <c r="CI15">
        <v>35272.400000000001</v>
      </c>
      <c r="CJ15">
        <v>36061.5</v>
      </c>
      <c r="CK15">
        <v>36703.199999999997</v>
      </c>
      <c r="CL15">
        <v>37491.4</v>
      </c>
      <c r="CM15">
        <f>'[2]GDP Production'!AK34</f>
        <v>38139.4</v>
      </c>
    </row>
    <row r="16" spans="1:91" x14ac:dyDescent="0.3">
      <c r="A16" s="2" t="s">
        <v>57</v>
      </c>
      <c r="B16" s="3" t="str">
        <f t="shared" si="0"/>
        <v>Public Administration, Defense &amp; Compulsory Social Security (Indonesia)</v>
      </c>
      <c r="C16" s="3" t="str">
        <f t="shared" si="1"/>
        <v>Public Administration, Defense &amp; Compulsory Social Security</v>
      </c>
      <c r="D16" s="3" t="s">
        <v>58</v>
      </c>
      <c r="E16" s="9" t="s">
        <v>59</v>
      </c>
      <c r="F16" s="62">
        <f>'[1]GDP Production'!N35</f>
        <v>58394.5</v>
      </c>
      <c r="G16" s="62">
        <f>'[1]GDP Production'!O35</f>
        <v>67522.899999999994</v>
      </c>
      <c r="H16" s="62">
        <f>'[1]GDP Production'!P35</f>
        <v>65146.9</v>
      </c>
      <c r="I16" s="62">
        <f>'[1]GDP Production'!Q35</f>
        <v>68581.8</v>
      </c>
      <c r="J16" s="62">
        <f>'[1]GDP Production'!R35</f>
        <v>66376.7</v>
      </c>
      <c r="K16" s="62">
        <f>'[1]GDP Production'!S35</f>
        <v>68294.399999999994</v>
      </c>
      <c r="L16" s="62">
        <f>'[1]GDP Production'!T35</f>
        <v>70591</v>
      </c>
      <c r="M16" s="62">
        <f>'[1]GDP Production'!U35</f>
        <v>71074.7</v>
      </c>
      <c r="N16" s="62">
        <f>'[1]GDP Production'!V35</f>
        <v>67948.800000000003</v>
      </c>
      <c r="O16" s="62">
        <f>'[1]GDP Production'!W35</f>
        <v>73484</v>
      </c>
      <c r="P16" s="62">
        <f>'[1]GDP Production'!X35</f>
        <v>69173.5</v>
      </c>
      <c r="Q16" s="62">
        <f>'[1]GDP Production'!Y35</f>
        <v>71629</v>
      </c>
      <c r="R16" s="62">
        <f>'[1]GDP Production'!Z35</f>
        <v>69167.100000000006</v>
      </c>
      <c r="S16" s="62">
        <f>'[1]GDP Production'!AA35</f>
        <v>72152.3</v>
      </c>
      <c r="T16" s="62">
        <f>'[1]GDP Production'!AB35</f>
        <v>73756</v>
      </c>
      <c r="U16" s="62">
        <f>'[1]GDP Production'!AC35</f>
        <v>74373.5</v>
      </c>
      <c r="V16" s="62">
        <f>'[1]GDP Production'!AD35</f>
        <v>71005.7</v>
      </c>
      <c r="W16" s="62">
        <f>'[1]GDP Production'!AE35</f>
        <v>70355.100000000006</v>
      </c>
      <c r="X16" s="62">
        <f>'[1]GDP Production'!AF35</f>
        <v>75509.7</v>
      </c>
      <c r="Y16" s="62">
        <f>'[1]GDP Production'!AG35</f>
        <v>79459.199999999997</v>
      </c>
      <c r="Z16" s="62">
        <f>'[1]GDP Production'!AH35</f>
        <v>74367.3</v>
      </c>
      <c r="AA16" s="62">
        <f>'[1]GDP Production'!AI35</f>
        <v>74778.7</v>
      </c>
      <c r="AB16" s="62">
        <f>'[1]GDP Production'!AJ35</f>
        <v>76467.600000000006</v>
      </c>
      <c r="AC16" s="62">
        <f>'[1]GDP Production'!AK35</f>
        <v>84441</v>
      </c>
      <c r="AD16" s="62">
        <f>'[1]GDP Production'!AL35</f>
        <v>77800.7</v>
      </c>
      <c r="AE16" s="62">
        <f>'[1]GDP Production'!AM35</f>
        <v>78100.800000000003</v>
      </c>
      <c r="AF16" s="62">
        <f>'[1]GDP Production'!AN35</f>
        <v>79388.100000000006</v>
      </c>
      <c r="AG16" s="62">
        <f>'[1]GDP Production'!AO35</f>
        <v>84675.4</v>
      </c>
      <c r="AH16" s="62">
        <f>'[1]GDP Production'!AP35</f>
        <v>77975.100000000006</v>
      </c>
      <c r="AI16" s="62">
        <f>'[1]GDP Production'!AQ35</f>
        <v>78077.2</v>
      </c>
      <c r="AJ16" s="62">
        <f>'[1]GDP Production'!AR35</f>
        <v>79922.8</v>
      </c>
      <c r="AK16" s="62">
        <f>'[1]GDP Production'!AS35</f>
        <v>90539.199999999997</v>
      </c>
      <c r="AL16" s="62">
        <f>'[1]GDP Production'!AT35</f>
        <v>82432.2</v>
      </c>
      <c r="AM16" s="62">
        <f>'[1]GDP Production'!AU35</f>
        <v>83667.100000000006</v>
      </c>
      <c r="AN16" s="62">
        <f>'[1]GDP Production'!AV35</f>
        <v>86214.3</v>
      </c>
      <c r="AO16" s="62">
        <f>'[1]GDP Production'!AW35</f>
        <v>96964</v>
      </c>
      <c r="AP16" s="62">
        <f>'[1]GDP Production'!AX35</f>
        <v>87707.8</v>
      </c>
      <c r="AQ16" s="62">
        <f>'[1]GDP Production'!AY35</f>
        <v>91077</v>
      </c>
      <c r="AR16" s="62">
        <f>'[1]GDP Production'!AZ35</f>
        <v>87806.9</v>
      </c>
      <c r="AS16" s="62">
        <f>'[1]GDP Production'!BA35</f>
        <v>98947.1</v>
      </c>
      <c r="AT16" s="62">
        <f>'[1]GDP Production'!BB35</f>
        <v>90482.2</v>
      </c>
      <c r="AU16" s="62">
        <f>'[1]GDP Production'!BC35</f>
        <v>88150.2</v>
      </c>
      <c r="AV16" s="62">
        <f>'[1]GDP Production'!BD35</f>
        <v>89393</v>
      </c>
      <c r="AW16" s="62">
        <f>'[1]GDP Production'!BE35</f>
        <v>97413.9</v>
      </c>
      <c r="AX16" s="62">
        <f>'[1]GDP Production'!BF35</f>
        <v>88437.7</v>
      </c>
      <c r="AY16" s="62">
        <f>'[1]GDP Production'!BG35</f>
        <v>96922.4</v>
      </c>
      <c r="AZ16" s="62">
        <f>'[1]GDP Production'!BH35</f>
        <v>80500.399999999994</v>
      </c>
      <c r="BA16" s="62">
        <f>'[1]GDP Production'!BI35</f>
        <v>98372.9</v>
      </c>
      <c r="BB16" s="63">
        <v>92640.09</v>
      </c>
      <c r="BC16" s="63">
        <v>91816.05</v>
      </c>
      <c r="BD16" s="63">
        <v>86712.91</v>
      </c>
      <c r="BE16" s="63">
        <v>97310.507269999987</v>
      </c>
      <c r="BF16" s="63">
        <v>93569.00142687984</v>
      </c>
      <c r="BG16" s="63">
        <v>92773.63318159226</v>
      </c>
      <c r="BH16" s="63">
        <v>88497.747103950751</v>
      </c>
      <c r="BI16" s="63">
        <v>97981.995253877496</v>
      </c>
      <c r="BK16" s="5">
        <f t="shared" si="2"/>
        <v>326514.3</v>
      </c>
      <c r="BL16" s="5">
        <f t="shared" si="3"/>
        <v>349277.6</v>
      </c>
      <c r="BM16" s="5">
        <f t="shared" si="4"/>
        <v>365538.79999999993</v>
      </c>
      <c r="BP16">
        <v>58394.5</v>
      </c>
      <c r="BQ16">
        <v>67522.899999999994</v>
      </c>
      <c r="BR16">
        <v>65146.9</v>
      </c>
      <c r="BS16">
        <v>68581.8</v>
      </c>
      <c r="BT16">
        <v>66376.7</v>
      </c>
      <c r="BU16">
        <v>68294.399999999994</v>
      </c>
      <c r="BV16">
        <v>70591</v>
      </c>
      <c r="BW16">
        <v>71074.7</v>
      </c>
      <c r="BX16">
        <v>67948.800000000003</v>
      </c>
      <c r="BY16">
        <v>73484</v>
      </c>
      <c r="BZ16">
        <v>69173.5</v>
      </c>
      <c r="CA16">
        <v>71629</v>
      </c>
      <c r="CB16">
        <v>69167.100000000006</v>
      </c>
      <c r="CC16">
        <v>72152.3</v>
      </c>
      <c r="CD16">
        <v>73756</v>
      </c>
      <c r="CE16">
        <v>74373.5</v>
      </c>
      <c r="CF16">
        <v>71005.7</v>
      </c>
      <c r="CG16">
        <v>70355.100000000006</v>
      </c>
      <c r="CH16">
        <v>75509.7</v>
      </c>
      <c r="CI16">
        <v>79459.199999999997</v>
      </c>
      <c r="CJ16">
        <v>74367.3</v>
      </c>
      <c r="CK16">
        <v>74778.7</v>
      </c>
      <c r="CL16">
        <v>76467.600000000006</v>
      </c>
      <c r="CM16">
        <f>'[2]GDP Production'!AK35</f>
        <v>84441</v>
      </c>
    </row>
    <row r="17" spans="1:91" x14ac:dyDescent="0.3">
      <c r="A17" s="2" t="s">
        <v>60</v>
      </c>
      <c r="B17" s="3" t="str">
        <f t="shared" si="0"/>
        <v>Education Services (Indonesia)</v>
      </c>
      <c r="C17" s="3" t="str">
        <f t="shared" si="1"/>
        <v>Education Services</v>
      </c>
      <c r="D17" s="3" t="s">
        <v>61</v>
      </c>
      <c r="E17" s="9" t="s">
        <v>62</v>
      </c>
      <c r="F17" s="62">
        <f>'[1]GDP Production'!N36</f>
        <v>43368.3</v>
      </c>
      <c r="G17" s="62">
        <f>'[1]GDP Production'!O36</f>
        <v>50217.7</v>
      </c>
      <c r="H17" s="62">
        <f>'[1]GDP Production'!P36</f>
        <v>52991.199999999997</v>
      </c>
      <c r="I17" s="62">
        <f>'[1]GDP Production'!Q36</f>
        <v>54982.3</v>
      </c>
      <c r="J17" s="62">
        <f>'[1]GDP Production'!R36</f>
        <v>49549.7</v>
      </c>
      <c r="K17" s="62">
        <f>'[1]GDP Production'!S36</f>
        <v>52418.400000000001</v>
      </c>
      <c r="L17" s="62">
        <f>'[1]GDP Production'!T36</f>
        <v>55172.7</v>
      </c>
      <c r="M17" s="62">
        <f>'[1]GDP Production'!U36</f>
        <v>57888.3</v>
      </c>
      <c r="N17" s="62">
        <f>'[1]GDP Production'!V36</f>
        <v>53566.8</v>
      </c>
      <c r="O17" s="62">
        <f>'[1]GDP Production'!W36</f>
        <v>58048</v>
      </c>
      <c r="P17" s="62">
        <f>'[1]GDP Production'!X36</f>
        <v>57287.5</v>
      </c>
      <c r="Q17" s="62">
        <f>'[1]GDP Production'!Y36</f>
        <v>63802</v>
      </c>
      <c r="R17" s="62">
        <f>'[1]GDP Production'!Z36</f>
        <v>59538.6</v>
      </c>
      <c r="S17" s="62">
        <f>'[1]GDP Production'!AA36</f>
        <v>59650.6</v>
      </c>
      <c r="T17" s="62">
        <f>'[1]GDP Production'!AB36</f>
        <v>61717.2</v>
      </c>
      <c r="U17" s="62">
        <f>'[1]GDP Production'!AC36</f>
        <v>69109.8</v>
      </c>
      <c r="V17" s="62">
        <f>'[1]GDP Production'!AD36</f>
        <v>62229.7</v>
      </c>
      <c r="W17" s="62">
        <f>'[1]GDP Production'!AE36</f>
        <v>62274.400000000001</v>
      </c>
      <c r="X17" s="62">
        <f>'[1]GDP Production'!AF36</f>
        <v>65557.8</v>
      </c>
      <c r="Y17" s="62">
        <f>'[1]GDP Production'!AG36</f>
        <v>73623.100000000006</v>
      </c>
      <c r="Z17" s="62">
        <f>'[1]GDP Production'!AH36</f>
        <v>65283</v>
      </c>
      <c r="AA17" s="62">
        <f>'[1]GDP Production'!AI36</f>
        <v>69501</v>
      </c>
      <c r="AB17" s="62">
        <f>'[1]GDP Production'!AJ36</f>
        <v>70756.899999999994</v>
      </c>
      <c r="AC17" s="62">
        <f>'[1]GDP Production'!AK36</f>
        <v>77479.199999999997</v>
      </c>
      <c r="AD17" s="62">
        <f>'[1]GDP Production'!AL36</f>
        <v>68765.7</v>
      </c>
      <c r="AE17" s="62">
        <f>'[1]GDP Production'!AM36</f>
        <v>73080</v>
      </c>
      <c r="AF17" s="62">
        <f>'[1]GDP Production'!AN36</f>
        <v>72139.199999999997</v>
      </c>
      <c r="AG17" s="62">
        <f>'[1]GDP Production'!AO36</f>
        <v>79902.7</v>
      </c>
      <c r="AH17" s="62">
        <f>'[1]GDP Production'!AP36</f>
        <v>71583.899999999994</v>
      </c>
      <c r="AI17" s="62">
        <f>'[1]GDP Production'!AQ36</f>
        <v>73778.100000000006</v>
      </c>
      <c r="AJ17" s="62">
        <f>'[1]GDP Production'!AR36</f>
        <v>74806.399999999994</v>
      </c>
      <c r="AK17" s="62">
        <f>'[1]GDP Production'!AS36</f>
        <v>84642.4</v>
      </c>
      <c r="AL17" s="62">
        <f>'[1]GDP Production'!AT36</f>
        <v>75036.100000000006</v>
      </c>
      <c r="AM17" s="62">
        <f>'[1]GDP Production'!AU36</f>
        <v>77491.3</v>
      </c>
      <c r="AN17" s="62">
        <f>'[1]GDP Production'!AV36</f>
        <v>79752.3</v>
      </c>
      <c r="AO17" s="62">
        <f>'[1]GDP Production'!AW36</f>
        <v>88854.1</v>
      </c>
      <c r="AP17" s="62">
        <f>'[1]GDP Production'!AX36</f>
        <v>79274.600000000006</v>
      </c>
      <c r="AQ17" s="62">
        <f>'[1]GDP Production'!AY36</f>
        <v>82394</v>
      </c>
      <c r="AR17" s="62">
        <f>'[1]GDP Production'!AZ36</f>
        <v>85994.7</v>
      </c>
      <c r="AS17" s="62">
        <f>'[1]GDP Production'!BA36</f>
        <v>93686.6</v>
      </c>
      <c r="AT17" s="62">
        <f>'[1]GDP Production'!BB36</f>
        <v>83921.1</v>
      </c>
      <c r="AU17" s="62">
        <f>'[1]GDP Production'!BC36</f>
        <v>83367.5</v>
      </c>
      <c r="AV17" s="62">
        <f>'[1]GDP Production'!BD36</f>
        <v>88042.3</v>
      </c>
      <c r="AW17" s="62">
        <f>'[1]GDP Production'!BE36</f>
        <v>94933.7</v>
      </c>
      <c r="AX17" s="62">
        <f>'[1]GDP Production'!BF36</f>
        <v>82625.2</v>
      </c>
      <c r="AY17" s="62">
        <f>'[1]GDP Production'!BG36</f>
        <v>88276.3</v>
      </c>
      <c r="AZ17" s="62">
        <f>'[1]GDP Production'!BH36</f>
        <v>84152.1</v>
      </c>
      <c r="BA17" s="62">
        <f>'[1]GDP Production'!BI36</f>
        <v>95601.7</v>
      </c>
      <c r="BB17" s="63">
        <v>85342.76</v>
      </c>
      <c r="BC17" s="63">
        <v>89593.41</v>
      </c>
      <c r="BD17" s="63">
        <v>92406.7</v>
      </c>
      <c r="BE17" s="63">
        <v>101939.6</v>
      </c>
      <c r="BF17" s="63">
        <v>89121.32</v>
      </c>
      <c r="BG17" s="63">
        <v>97319.91</v>
      </c>
      <c r="BH17" s="63">
        <v>95872.85</v>
      </c>
      <c r="BI17" s="63">
        <v>107878.3</v>
      </c>
      <c r="BK17" s="5">
        <f t="shared" si="2"/>
        <v>304810.8</v>
      </c>
      <c r="BL17" s="5">
        <f t="shared" si="3"/>
        <v>321133.80000000005</v>
      </c>
      <c r="BM17" s="5">
        <f t="shared" si="4"/>
        <v>341349.9</v>
      </c>
      <c r="BP17">
        <v>43368.3</v>
      </c>
      <c r="BQ17">
        <v>50217.7</v>
      </c>
      <c r="BR17">
        <v>52991.199999999997</v>
      </c>
      <c r="BS17">
        <v>54982.3</v>
      </c>
      <c r="BT17">
        <v>49549.7</v>
      </c>
      <c r="BU17">
        <v>52418.400000000001</v>
      </c>
      <c r="BV17">
        <v>55172.7</v>
      </c>
      <c r="BW17">
        <v>57888.3</v>
      </c>
      <c r="BX17">
        <v>53566.8</v>
      </c>
      <c r="BY17">
        <v>58048</v>
      </c>
      <c r="BZ17">
        <v>57287.5</v>
      </c>
      <c r="CA17">
        <v>63802</v>
      </c>
      <c r="CB17">
        <v>59538.6</v>
      </c>
      <c r="CC17">
        <v>59650.6</v>
      </c>
      <c r="CD17">
        <v>61717.2</v>
      </c>
      <c r="CE17">
        <v>69109.8</v>
      </c>
      <c r="CF17">
        <v>62229.7</v>
      </c>
      <c r="CG17">
        <v>62274.400000000001</v>
      </c>
      <c r="CH17">
        <v>65557.8</v>
      </c>
      <c r="CI17">
        <v>73623.100000000006</v>
      </c>
      <c r="CJ17">
        <v>65283</v>
      </c>
      <c r="CK17">
        <v>69501</v>
      </c>
      <c r="CL17">
        <v>70756.899999999994</v>
      </c>
      <c r="CM17">
        <f>'[2]GDP Production'!AK36</f>
        <v>77479.199999999997</v>
      </c>
    </row>
    <row r="18" spans="1:91" x14ac:dyDescent="0.3">
      <c r="A18" s="2" t="s">
        <v>63</v>
      </c>
      <c r="B18" s="3" t="str">
        <f t="shared" si="0"/>
        <v>Human Health &amp; Social Work Activity (Indonesia)</v>
      </c>
      <c r="C18" s="3" t="str">
        <f t="shared" si="1"/>
        <v>Human Health &amp; Social Work Activity</v>
      </c>
      <c r="D18" s="3" t="s">
        <v>64</v>
      </c>
      <c r="E18" s="9" t="s">
        <v>65</v>
      </c>
      <c r="F18" s="62">
        <f>'[1]GDP Production'!N37</f>
        <v>15359.8</v>
      </c>
      <c r="G18" s="62">
        <f>'[1]GDP Production'!O37</f>
        <v>16486.5</v>
      </c>
      <c r="H18" s="62">
        <f>'[1]GDP Production'!P37</f>
        <v>17205.5</v>
      </c>
      <c r="I18" s="62">
        <f>'[1]GDP Production'!Q37</f>
        <v>17392.900000000001</v>
      </c>
      <c r="J18" s="62">
        <f>'[1]GDP Production'!R37</f>
        <v>17198.5</v>
      </c>
      <c r="K18" s="62">
        <f>'[1]GDP Production'!S37</f>
        <v>17822.599999999999</v>
      </c>
      <c r="L18" s="62">
        <f>'[1]GDP Production'!T37</f>
        <v>18481</v>
      </c>
      <c r="M18" s="62">
        <f>'[1]GDP Production'!U37</f>
        <v>19090</v>
      </c>
      <c r="N18" s="62">
        <f>'[1]GDP Production'!V37</f>
        <v>18641.5</v>
      </c>
      <c r="O18" s="62">
        <f>'[1]GDP Production'!W37</f>
        <v>19281.2</v>
      </c>
      <c r="P18" s="62">
        <f>'[1]GDP Production'!X37</f>
        <v>19493.599999999999</v>
      </c>
      <c r="Q18" s="62">
        <f>'[1]GDP Production'!Y37</f>
        <v>20963.8</v>
      </c>
      <c r="R18" s="62">
        <f>'[1]GDP Production'!Z37</f>
        <v>19954.2</v>
      </c>
      <c r="S18" s="62">
        <f>'[1]GDP Production'!AA37</f>
        <v>20322.7</v>
      </c>
      <c r="T18" s="62">
        <f>'[1]GDP Production'!AB37</f>
        <v>21140.5</v>
      </c>
      <c r="U18" s="62">
        <f>'[1]GDP Production'!AC37</f>
        <v>23204</v>
      </c>
      <c r="V18" s="62">
        <f>'[1]GDP Production'!AD37</f>
        <v>21478.400000000001</v>
      </c>
      <c r="W18" s="62">
        <f>'[1]GDP Production'!AE37</f>
        <v>22099.599999999999</v>
      </c>
      <c r="X18" s="62">
        <f>'[1]GDP Production'!AF37</f>
        <v>23176</v>
      </c>
      <c r="Y18" s="62">
        <f>'[1]GDP Production'!AG37</f>
        <v>24603.1</v>
      </c>
      <c r="Z18" s="62">
        <f>'[1]GDP Production'!AH37</f>
        <v>23314</v>
      </c>
      <c r="AA18" s="62">
        <f>'[1]GDP Production'!AI37</f>
        <v>23938.799999999999</v>
      </c>
      <c r="AB18" s="62">
        <f>'[1]GDP Production'!AJ37</f>
        <v>24220.7</v>
      </c>
      <c r="AC18" s="62">
        <f>'[1]GDP Production'!AK37</f>
        <v>25992.3</v>
      </c>
      <c r="AD18" s="62">
        <f>'[1]GDP Production'!AL37</f>
        <v>24864</v>
      </c>
      <c r="AE18" s="62">
        <f>'[1]GDP Production'!AM37</f>
        <v>25184.6</v>
      </c>
      <c r="AF18" s="62">
        <f>'[1]GDP Production'!AN37</f>
        <v>25344.9</v>
      </c>
      <c r="AG18" s="62">
        <f>'[1]GDP Production'!AO37</f>
        <v>27096.7</v>
      </c>
      <c r="AH18" s="62">
        <f>'[1]GDP Production'!AP37</f>
        <v>26629.8</v>
      </c>
      <c r="AI18" s="62">
        <f>'[1]GDP Production'!AQ37</f>
        <v>26790.3</v>
      </c>
      <c r="AJ18" s="62">
        <f>'[1]GDP Production'!AR37</f>
        <v>27261.7</v>
      </c>
      <c r="AK18" s="62">
        <f>'[1]GDP Production'!AS37</f>
        <v>28815.7</v>
      </c>
      <c r="AL18" s="62">
        <f>'[1]GDP Production'!AT37</f>
        <v>28240.3</v>
      </c>
      <c r="AM18" s="62">
        <f>'[1]GDP Production'!AU37</f>
        <v>28685.4</v>
      </c>
      <c r="AN18" s="62">
        <f>'[1]GDP Production'!AV37</f>
        <v>29323.9</v>
      </c>
      <c r="AO18" s="62">
        <f>'[1]GDP Production'!AW37</f>
        <v>31072.6</v>
      </c>
      <c r="AP18" s="62">
        <f>'[1]GDP Production'!AX37</f>
        <v>30683.3</v>
      </c>
      <c r="AQ18" s="62">
        <f>'[1]GDP Production'!AY37</f>
        <v>31304</v>
      </c>
      <c r="AR18" s="62">
        <f>'[1]GDP Production'!AZ37</f>
        <v>32009.599999999999</v>
      </c>
      <c r="AS18" s="62">
        <f>'[1]GDP Production'!BA37</f>
        <v>33491</v>
      </c>
      <c r="AT18" s="62">
        <f>'[1]GDP Production'!BB37</f>
        <v>33853.599999999999</v>
      </c>
      <c r="AU18" s="62">
        <f>'[1]GDP Production'!BC37</f>
        <v>32452.7</v>
      </c>
      <c r="AV18" s="62">
        <f>'[1]GDP Production'!BD37</f>
        <v>36894.400000000001</v>
      </c>
      <c r="AW18" s="62">
        <f>'[1]GDP Production'!BE37</f>
        <v>39027.699999999997</v>
      </c>
      <c r="AX18" s="62">
        <f>'[1]GDP Production'!BF37</f>
        <v>35001.599999999999</v>
      </c>
      <c r="AY18" s="62">
        <f>'[1]GDP Production'!BG37</f>
        <v>36247.5</v>
      </c>
      <c r="AZ18" s="62">
        <f>'[1]GDP Production'!BH37</f>
        <v>42080.6</v>
      </c>
      <c r="BA18" s="62">
        <f>'[1]GDP Production'!BI37</f>
        <v>43775</v>
      </c>
      <c r="BB18" s="63">
        <v>37086.160000000003</v>
      </c>
      <c r="BC18" s="63">
        <v>38799.33</v>
      </c>
      <c r="BD18" s="63">
        <v>45903.14</v>
      </c>
      <c r="BE18" s="63">
        <v>46084.3</v>
      </c>
      <c r="BF18" s="63">
        <v>39855.440000000002</v>
      </c>
      <c r="BG18" s="63">
        <v>41891.9</v>
      </c>
      <c r="BH18" s="63">
        <v>50088.74</v>
      </c>
      <c r="BI18" s="63">
        <v>49243.47330251016</v>
      </c>
      <c r="BK18" s="5">
        <f t="shared" si="2"/>
        <v>109497.5</v>
      </c>
      <c r="BL18" s="5">
        <f t="shared" si="3"/>
        <v>117322.20000000001</v>
      </c>
      <c r="BM18" s="5">
        <f t="shared" si="4"/>
        <v>127487.9</v>
      </c>
      <c r="BP18">
        <v>15359.8</v>
      </c>
      <c r="BQ18">
        <v>16486.5</v>
      </c>
      <c r="BR18">
        <v>17205.5</v>
      </c>
      <c r="BS18">
        <v>17392.900000000001</v>
      </c>
      <c r="BT18">
        <v>17198.5</v>
      </c>
      <c r="BU18">
        <v>17822.599999999999</v>
      </c>
      <c r="BV18">
        <v>18481</v>
      </c>
      <c r="BW18">
        <v>19090</v>
      </c>
      <c r="BX18">
        <v>18641.5</v>
      </c>
      <c r="BY18">
        <v>19281.2</v>
      </c>
      <c r="BZ18">
        <v>19493.599999999999</v>
      </c>
      <c r="CA18">
        <v>20963.8</v>
      </c>
      <c r="CB18">
        <v>19954.2</v>
      </c>
      <c r="CC18">
        <v>20322.7</v>
      </c>
      <c r="CD18">
        <v>21140.5</v>
      </c>
      <c r="CE18">
        <v>23204</v>
      </c>
      <c r="CF18">
        <v>21478.400000000001</v>
      </c>
      <c r="CG18">
        <v>22099.599999999999</v>
      </c>
      <c r="CH18">
        <v>23176</v>
      </c>
      <c r="CI18">
        <v>24603.1</v>
      </c>
      <c r="CJ18">
        <v>23314</v>
      </c>
      <c r="CK18">
        <v>23938.799999999999</v>
      </c>
      <c r="CL18">
        <v>24220.7</v>
      </c>
      <c r="CM18">
        <f>'[2]GDP Production'!AK37</f>
        <v>25992.3</v>
      </c>
    </row>
    <row r="19" spans="1:91" x14ac:dyDescent="0.3">
      <c r="A19" s="2" t="s">
        <v>66</v>
      </c>
      <c r="B19" s="3" t="str">
        <f t="shared" si="0"/>
        <v>Other Services (Indonesia)</v>
      </c>
      <c r="C19" s="3" t="str">
        <f t="shared" si="1"/>
        <v>Other Services</v>
      </c>
      <c r="D19" s="3" t="s">
        <v>67</v>
      </c>
      <c r="E19" s="9" t="s">
        <v>68</v>
      </c>
      <c r="F19" s="62">
        <f>'[1]GDP Production'!N38</f>
        <v>24446.1</v>
      </c>
      <c r="G19" s="62">
        <f>'[1]GDP Production'!O38</f>
        <v>24935.7</v>
      </c>
      <c r="H19" s="62">
        <f>'[1]GDP Production'!P38</f>
        <v>25425.8</v>
      </c>
      <c r="I19" s="62">
        <f>'[1]GDP Production'!Q38</f>
        <v>26253.4</v>
      </c>
      <c r="J19" s="62">
        <f>'[1]GDP Production'!R38</f>
        <v>26623.7</v>
      </c>
      <c r="K19" s="62">
        <f>'[1]GDP Production'!S38</f>
        <v>27083.7</v>
      </c>
      <c r="L19" s="62">
        <f>'[1]GDP Production'!T38</f>
        <v>27572.799999999999</v>
      </c>
      <c r="M19" s="62">
        <f>'[1]GDP Production'!U38</f>
        <v>28092.2</v>
      </c>
      <c r="N19" s="62">
        <f>'[1]GDP Production'!V38</f>
        <v>28432.3</v>
      </c>
      <c r="O19" s="62">
        <f>'[1]GDP Production'!W38</f>
        <v>28697.200000000001</v>
      </c>
      <c r="P19" s="62">
        <f>'[1]GDP Production'!X38</f>
        <v>29117</v>
      </c>
      <c r="Q19" s="62">
        <f>'[1]GDP Production'!Y38</f>
        <v>29428.9</v>
      </c>
      <c r="R19" s="62">
        <f>'[1]GDP Production'!Z38</f>
        <v>30028.2</v>
      </c>
      <c r="S19" s="62">
        <f>'[1]GDP Production'!AA38</f>
        <v>30300.1</v>
      </c>
      <c r="T19" s="62">
        <f>'[1]GDP Production'!AB38</f>
        <v>30913.7</v>
      </c>
      <c r="U19" s="62">
        <f>'[1]GDP Production'!AC38</f>
        <v>31841.1</v>
      </c>
      <c r="V19" s="62">
        <f>'[1]GDP Production'!AD38</f>
        <v>32541.4</v>
      </c>
      <c r="W19" s="62">
        <f>'[1]GDP Production'!AE38</f>
        <v>33167.4</v>
      </c>
      <c r="X19" s="62">
        <f>'[1]GDP Production'!AF38</f>
        <v>33850.699999999997</v>
      </c>
      <c r="Y19" s="62">
        <f>'[1]GDP Production'!AG38</f>
        <v>34510.6</v>
      </c>
      <c r="Z19" s="62">
        <f>'[1]GDP Production'!AH38</f>
        <v>35139.800000000003</v>
      </c>
      <c r="AA19" s="62">
        <f>'[1]GDP Production'!AI38</f>
        <v>35842.699999999997</v>
      </c>
      <c r="AB19" s="62">
        <f>'[1]GDP Production'!AJ38</f>
        <v>36597.199999999997</v>
      </c>
      <c r="AC19" s="62">
        <f>'[1]GDP Production'!AK38</f>
        <v>37324.5</v>
      </c>
      <c r="AD19" s="62">
        <f>'[1]GDP Production'!AL38</f>
        <v>37994.800000000003</v>
      </c>
      <c r="AE19" s="62">
        <f>'[1]GDP Production'!AM38</f>
        <v>38741.800000000003</v>
      </c>
      <c r="AF19" s="62">
        <f>'[1]GDP Production'!AN38</f>
        <v>39495.5</v>
      </c>
      <c r="AG19" s="62">
        <f>'[1]GDP Production'!AO38</f>
        <v>40275.4</v>
      </c>
      <c r="AH19" s="62">
        <f>'[1]GDP Production'!AP38</f>
        <v>41022.300000000003</v>
      </c>
      <c r="AI19" s="62">
        <f>'[1]GDP Production'!AQ38</f>
        <v>42069.5</v>
      </c>
      <c r="AJ19" s="62">
        <f>'[1]GDP Production'!AR38</f>
        <v>43204.2</v>
      </c>
      <c r="AK19" s="62">
        <f>'[1]GDP Production'!AS38</f>
        <v>43878.8</v>
      </c>
      <c r="AL19" s="62">
        <f>'[1]GDP Production'!AT38</f>
        <v>44470</v>
      </c>
      <c r="AM19" s="62">
        <f>'[1]GDP Production'!AU38</f>
        <v>45935.199999999997</v>
      </c>
      <c r="AN19" s="62">
        <f>'[1]GDP Production'!AV38</f>
        <v>47156</v>
      </c>
      <c r="AO19" s="62">
        <f>'[1]GDP Production'!AW38</f>
        <v>47844.4</v>
      </c>
      <c r="AP19" s="62">
        <f>'[1]GDP Production'!AX38</f>
        <v>48912.1</v>
      </c>
      <c r="AQ19" s="62">
        <f>'[1]GDP Production'!AY38</f>
        <v>50870.5</v>
      </c>
      <c r="AR19" s="62">
        <f>'[1]GDP Production'!AZ38</f>
        <v>52215.7</v>
      </c>
      <c r="AS19" s="62">
        <f>'[1]GDP Production'!BA38</f>
        <v>53013.1</v>
      </c>
      <c r="AT19" s="62">
        <f>'[1]GDP Production'!BB38</f>
        <v>52379.1</v>
      </c>
      <c r="AU19" s="62">
        <f>'[1]GDP Production'!BC38</f>
        <v>44460.9</v>
      </c>
      <c r="AV19" s="62">
        <f>'[1]GDP Production'!BD38</f>
        <v>49319.8</v>
      </c>
      <c r="AW19" s="62">
        <f>'[1]GDP Production'!BE38</f>
        <v>50448.9</v>
      </c>
      <c r="AX19" s="62">
        <f>'[1]GDP Production'!BF38</f>
        <v>49679.7</v>
      </c>
      <c r="AY19" s="62">
        <f>'[1]GDP Production'!BG38</f>
        <v>49782.8</v>
      </c>
      <c r="AZ19" s="62">
        <f>'[1]GDP Production'!BH38</f>
        <v>49170.6</v>
      </c>
      <c r="BA19" s="62">
        <f>'[1]GDP Production'!BI38</f>
        <v>52139.8</v>
      </c>
      <c r="BB19" s="63">
        <v>55766.207969999989</v>
      </c>
      <c r="BC19" s="63">
        <v>53235.810279999998</v>
      </c>
      <c r="BD19" s="63">
        <v>53868.983514730149</v>
      </c>
      <c r="BE19" s="63">
        <v>51981.122118834886</v>
      </c>
      <c r="BF19" s="63">
        <v>56331.283171645577</v>
      </c>
      <c r="BG19" s="63">
        <v>56888.625066909291</v>
      </c>
      <c r="BH19" s="63">
        <v>57710.172283769229</v>
      </c>
      <c r="BI19" s="63">
        <v>52801.749223312625</v>
      </c>
      <c r="BK19" s="5">
        <f t="shared" si="2"/>
        <v>170174.8</v>
      </c>
      <c r="BL19" s="5">
        <f t="shared" si="3"/>
        <v>185405.6</v>
      </c>
      <c r="BM19" s="5">
        <f t="shared" si="4"/>
        <v>205011.4</v>
      </c>
      <c r="BP19">
        <v>24446.1</v>
      </c>
      <c r="BQ19">
        <v>24935.7</v>
      </c>
      <c r="BR19">
        <v>25425.8</v>
      </c>
      <c r="BS19">
        <v>26253.4</v>
      </c>
      <c r="BT19">
        <v>26623.7</v>
      </c>
      <c r="BU19">
        <v>27083.7</v>
      </c>
      <c r="BV19">
        <v>27572.799999999999</v>
      </c>
      <c r="BW19">
        <v>28092.2</v>
      </c>
      <c r="BX19">
        <v>28432.3</v>
      </c>
      <c r="BY19">
        <v>28697.200000000001</v>
      </c>
      <c r="BZ19">
        <v>29117</v>
      </c>
      <c r="CA19">
        <v>29428.9</v>
      </c>
      <c r="CB19">
        <v>30028.2</v>
      </c>
      <c r="CC19">
        <v>30300.1</v>
      </c>
      <c r="CD19">
        <v>30913.7</v>
      </c>
      <c r="CE19">
        <v>31841.1</v>
      </c>
      <c r="CF19">
        <v>32541.4</v>
      </c>
      <c r="CG19">
        <v>33167.4</v>
      </c>
      <c r="CH19">
        <v>33850.699999999997</v>
      </c>
      <c r="CI19">
        <v>34510.6</v>
      </c>
      <c r="CJ19">
        <v>35139.800000000003</v>
      </c>
      <c r="CK19">
        <v>35842.699999999997</v>
      </c>
      <c r="CL19">
        <v>36597.199999999997</v>
      </c>
      <c r="CM19">
        <f>'[2]GDP Production'!AK38</f>
        <v>37324.5</v>
      </c>
    </row>
    <row r="20" spans="1:91" x14ac:dyDescent="0.3">
      <c r="A20" s="2" t="s">
        <v>69</v>
      </c>
      <c r="B20" s="3" t="str">
        <f t="shared" si="0"/>
        <v>Gross Value Added at Basic Price (Indonesia)</v>
      </c>
      <c r="C20" s="3" t="str">
        <f t="shared" si="1"/>
        <v>Gross Value Added at Basic Price</v>
      </c>
      <c r="D20" s="3" t="s">
        <v>70</v>
      </c>
      <c r="E20" s="4" t="s">
        <v>71</v>
      </c>
      <c r="F20" s="62">
        <f>'[1]GDP Production'!N39</f>
        <v>1598575.2</v>
      </c>
      <c r="G20" s="62">
        <f>'[1]GDP Production'!O39</f>
        <v>1664889</v>
      </c>
      <c r="H20" s="62">
        <f>'[1]GDP Production'!P39</f>
        <v>1727464.4</v>
      </c>
      <c r="I20" s="62">
        <f>'[1]GDP Production'!Q39</f>
        <v>1692751.2</v>
      </c>
      <c r="J20" s="62">
        <f>'[1]GDP Production'!R39</f>
        <v>1711170.1</v>
      </c>
      <c r="K20" s="62">
        <f>'[1]GDP Production'!S39</f>
        <v>1781785.2</v>
      </c>
      <c r="L20" s="62">
        <f>'[1]GDP Production'!T39</f>
        <v>1846148.7</v>
      </c>
      <c r="M20" s="62">
        <f>'[1]GDP Production'!U39</f>
        <v>1803530.2</v>
      </c>
      <c r="N20" s="62">
        <f>'[1]GDP Production'!V39</f>
        <v>1821843.4</v>
      </c>
      <c r="O20" s="62">
        <f>'[1]GDP Production'!W39</f>
        <v>1888965.9</v>
      </c>
      <c r="P20" s="62">
        <f>'[1]GDP Production'!X39</f>
        <v>1946220.4</v>
      </c>
      <c r="Q20" s="62">
        <f>'[1]GDP Production'!Y39</f>
        <v>1903233.1</v>
      </c>
      <c r="R20" s="62">
        <f>'[1]GDP Production'!Z39</f>
        <v>1914452.2</v>
      </c>
      <c r="S20" s="62">
        <f>'[1]GDP Production'!AA39</f>
        <v>1986410.5</v>
      </c>
      <c r="T20" s="62">
        <f>'[1]GDP Production'!AB39</f>
        <v>2047064.8</v>
      </c>
      <c r="U20" s="62">
        <f>'[1]GDP Production'!AC39</f>
        <v>2005384.8</v>
      </c>
      <c r="V20" s="62">
        <f>'[1]GDP Production'!AD39</f>
        <v>2009085.5</v>
      </c>
      <c r="W20" s="62">
        <f>'[1]GDP Production'!AE39</f>
        <v>2085625.3</v>
      </c>
      <c r="X20" s="62">
        <f>'[1]GDP Production'!AF39</f>
        <v>2147396.7999999998</v>
      </c>
      <c r="Y20" s="62">
        <f>'[1]GDP Production'!AG39</f>
        <v>2109261.1</v>
      </c>
      <c r="Z20" s="62">
        <f>'[1]GDP Production'!AH39</f>
        <v>2100200.6</v>
      </c>
      <c r="AA20" s="62">
        <f>'[1]GDP Production'!AI39</f>
        <v>2172743.9</v>
      </c>
      <c r="AB20" s="62">
        <f>'[1]GDP Production'!AJ39</f>
        <v>2230749</v>
      </c>
      <c r="AC20" s="62">
        <f>'[1]GDP Production'!AK39</f>
        <v>2195841.7999999998</v>
      </c>
      <c r="AD20" s="62">
        <f>'[1]GDP Production'!AL39</f>
        <v>2200145</v>
      </c>
      <c r="AE20" s="62">
        <f>'[1]GDP Production'!AM39</f>
        <v>2280764</v>
      </c>
      <c r="AF20" s="62">
        <f>'[1]GDP Production'!AN39</f>
        <v>2329197.1</v>
      </c>
      <c r="AG20" s="62">
        <f>'[1]GDP Production'!AO39</f>
        <v>2287591.7999999998</v>
      </c>
      <c r="AH20" s="62">
        <f>'[1]GDP Production'!AP39</f>
        <v>2307496.7999999998</v>
      </c>
      <c r="AI20" s="62">
        <f>'[1]GDP Production'!AQ39</f>
        <v>2380881.9</v>
      </c>
      <c r="AJ20" s="62">
        <f>'[1]GDP Production'!AR39</f>
        <v>2445456.1</v>
      </c>
      <c r="AK20" s="62">
        <f>'[1]GDP Production'!AS39</f>
        <v>2397424.2999999998</v>
      </c>
      <c r="AL20" s="62">
        <f>'[1]GDP Production'!AT39</f>
        <v>2421305.1</v>
      </c>
      <c r="AM20" s="62">
        <f>'[1]GDP Production'!AU39</f>
        <v>2498177.1</v>
      </c>
      <c r="AN20" s="62">
        <f>'[1]GDP Production'!AV39</f>
        <v>2568166.5</v>
      </c>
      <c r="AO20" s="62">
        <f>'[1]GDP Production'!AW39</f>
        <v>2515244.1</v>
      </c>
      <c r="AP20" s="62">
        <f>'[1]GDP Production'!AX39</f>
        <v>2539979.7000000002</v>
      </c>
      <c r="AQ20" s="62">
        <f>'[1]GDP Production'!AY39</f>
        <v>2622192.9</v>
      </c>
      <c r="AR20" s="62">
        <f>'[1]GDP Production'!AZ39</f>
        <v>2694647</v>
      </c>
      <c r="AS20" s="62">
        <f>'[1]GDP Production'!BA39</f>
        <v>2641790.7999999998</v>
      </c>
      <c r="AT20" s="62">
        <f>'[1]GDP Production'!BB39</f>
        <v>2614720.4</v>
      </c>
      <c r="AU20" s="62">
        <f>'[1]GDP Production'!BC39</f>
        <v>2498448.1</v>
      </c>
      <c r="AV20" s="62">
        <f>'[1]GDP Production'!BD39</f>
        <v>2624971</v>
      </c>
      <c r="AW20" s="62">
        <f>'[1]GDP Production'!BE39</f>
        <v>2593522.9</v>
      </c>
      <c r="AX20" s="62">
        <f>'[1]GDP Production'!BF39</f>
        <v>2589897.9</v>
      </c>
      <c r="AY20" s="62">
        <f>'[1]GDP Production'!BG39</f>
        <v>2674095.5</v>
      </c>
      <c r="AZ20" s="62">
        <f>'[1]GDP Production'!BH39</f>
        <v>2703631.8</v>
      </c>
      <c r="BA20" s="62">
        <f>'[1]GDP Production'!BI39</f>
        <v>2701727.5</v>
      </c>
      <c r="BB20" s="5">
        <v>2699489.8786799996</v>
      </c>
      <c r="BC20" s="5">
        <v>2779495.2109412085</v>
      </c>
      <c r="BD20" s="5">
        <v>2872392.3383226134</v>
      </c>
      <c r="BE20" s="5">
        <v>2830551.5151830637</v>
      </c>
      <c r="BF20" s="62">
        <v>2830862.3647436509</v>
      </c>
      <c r="BG20" s="62">
        <v>2942830.7286135186</v>
      </c>
      <c r="BH20" s="62">
        <v>3054887.3581750379</v>
      </c>
      <c r="BI20" s="62">
        <v>2998406.6104323459</v>
      </c>
      <c r="BK20" s="5">
        <f t="shared" si="2"/>
        <v>9531259.0999999978</v>
      </c>
      <c r="BL20" s="5">
        <f t="shared" si="3"/>
        <v>10002892.800000001</v>
      </c>
      <c r="BM20" s="5">
        <f t="shared" si="4"/>
        <v>10498610.399999999</v>
      </c>
      <c r="BP20">
        <v>1598575.2</v>
      </c>
      <c r="BQ20">
        <v>1664889</v>
      </c>
      <c r="BR20">
        <v>1727464.4</v>
      </c>
      <c r="BS20">
        <v>1692751.2</v>
      </c>
      <c r="BT20">
        <v>1711170.1</v>
      </c>
      <c r="BU20">
        <v>1781785.2</v>
      </c>
      <c r="BV20">
        <v>1846148.7</v>
      </c>
      <c r="BW20">
        <v>1803530.2</v>
      </c>
      <c r="BX20">
        <v>1821843.4</v>
      </c>
      <c r="BY20">
        <v>1888965.9</v>
      </c>
      <c r="BZ20">
        <v>1946220.4</v>
      </c>
      <c r="CA20">
        <v>1903233.1</v>
      </c>
      <c r="CB20">
        <v>1914452.2</v>
      </c>
      <c r="CC20">
        <v>1986410.5</v>
      </c>
      <c r="CD20">
        <v>2047064.8</v>
      </c>
      <c r="CE20">
        <v>2005384.8</v>
      </c>
      <c r="CF20">
        <v>2009085.5</v>
      </c>
      <c r="CG20">
        <v>2085625.3</v>
      </c>
      <c r="CH20">
        <v>2147396.7999999998</v>
      </c>
      <c r="CI20">
        <v>2109261.1</v>
      </c>
      <c r="CJ20">
        <v>2100200.6</v>
      </c>
      <c r="CK20">
        <v>2172743.9</v>
      </c>
      <c r="CL20">
        <v>2230749</v>
      </c>
      <c r="CM20">
        <f>'[2]GDP Production'!AK39</f>
        <v>2195841.7999999998</v>
      </c>
    </row>
    <row r="21" spans="1:91" x14ac:dyDescent="0.3">
      <c r="A21" s="2" t="s">
        <v>72</v>
      </c>
      <c r="B21" s="3" t="str">
        <f t="shared" si="0"/>
        <v>Taxes Minus Subsidies of Products (Indonesia)</v>
      </c>
      <c r="C21" s="3" t="str">
        <f t="shared" si="1"/>
        <v>Taxes Minus Subsidies of Products</v>
      </c>
      <c r="D21" s="3" t="s">
        <v>73</v>
      </c>
      <c r="E21" s="4" t="s">
        <v>74</v>
      </c>
      <c r="F21" s="62">
        <f>'[1]GDP Production'!N40</f>
        <v>43781.1</v>
      </c>
      <c r="G21" s="62">
        <f>'[1]GDP Production'!O40</f>
        <v>44243</v>
      </c>
      <c r="H21" s="62">
        <f>'[1]GDP Production'!P40</f>
        <v>47645.5</v>
      </c>
      <c r="I21" s="62">
        <f>'[1]GDP Production'!Q40</f>
        <v>44783.7</v>
      </c>
      <c r="J21" s="62">
        <f>'[1]GDP Production'!R40</f>
        <v>37561.1</v>
      </c>
      <c r="K21" s="62">
        <f>'[1]GDP Production'!S40</f>
        <v>34483</v>
      </c>
      <c r="L21" s="62">
        <f>'[1]GDP Production'!T40</f>
        <v>35701</v>
      </c>
      <c r="M21" s="62">
        <f>'[1]GDP Production'!U40</f>
        <v>37256</v>
      </c>
      <c r="N21" s="62">
        <f>'[1]GDP Production'!V40</f>
        <v>33736.800000000003</v>
      </c>
      <c r="O21" s="62">
        <f>'[1]GDP Production'!W40</f>
        <v>40052.800000000003</v>
      </c>
      <c r="P21" s="62">
        <f>'[1]GDP Production'!X40</f>
        <v>47411.9</v>
      </c>
      <c r="Q21" s="62">
        <f>'[1]GDP Production'!Y40</f>
        <v>45619.1</v>
      </c>
      <c r="R21" s="62">
        <f>'[1]GDP Production'!Z40</f>
        <v>43943.3</v>
      </c>
      <c r="S21" s="62">
        <f>'[1]GDP Production'!AA40</f>
        <v>50406.1</v>
      </c>
      <c r="T21" s="62">
        <f>'[1]GDP Production'!AB40</f>
        <v>56533.3</v>
      </c>
      <c r="U21" s="62">
        <f>'[1]GDP Production'!AC40</f>
        <v>52302.8</v>
      </c>
      <c r="V21" s="62">
        <f>'[1]GDP Production'!AD40</f>
        <v>49499.4</v>
      </c>
      <c r="W21" s="62">
        <f>'[1]GDP Production'!AE40</f>
        <v>51760.3</v>
      </c>
      <c r="X21" s="62">
        <f>'[1]GDP Production'!AF40</f>
        <v>59946.8</v>
      </c>
      <c r="Y21" s="62">
        <f>'[1]GDP Production'!AG40</f>
        <v>52291.4</v>
      </c>
      <c r="Z21" s="62">
        <f>'[1]GDP Production'!AH40</f>
        <v>57839.4</v>
      </c>
      <c r="AA21" s="62">
        <f>'[1]GDP Production'!AI40</f>
        <v>65960.5</v>
      </c>
      <c r="AB21" s="62">
        <f>'[1]GDP Production'!AJ40</f>
        <v>82094.5</v>
      </c>
      <c r="AC21" s="62">
        <f>'[1]GDP Production'!AK40</f>
        <v>77087.399999999994</v>
      </c>
      <c r="AD21" s="62">
        <f>'[1]GDP Production'!AL40</f>
        <v>64576</v>
      </c>
      <c r="AE21" s="62">
        <f>'[1]GDP Production'!AM40</f>
        <v>74681</v>
      </c>
      <c r="AF21" s="62">
        <f>'[1]GDP Production'!AN40</f>
        <v>100063.5</v>
      </c>
      <c r="AG21" s="62">
        <f>'[1]GDP Production'!AO40</f>
        <v>97595</v>
      </c>
      <c r="AH21" s="62">
        <f>'[1]GDP Production'!AP40</f>
        <v>70649.600000000006</v>
      </c>
      <c r="AI21" s="62">
        <f>'[1]GDP Production'!AQ40</f>
        <v>92631</v>
      </c>
      <c r="AJ21" s="62">
        <f>'[1]GDP Production'!AR40</f>
        <v>106840.8</v>
      </c>
      <c r="AK21" s="62">
        <f>'[1]GDP Production'!AS40</f>
        <v>111547.6</v>
      </c>
      <c r="AL21" s="62">
        <f>'[1]GDP Production'!AT40</f>
        <v>77392.399999999994</v>
      </c>
      <c r="AM21" s="62">
        <f>'[1]GDP Production'!AU40</f>
        <v>105675.5</v>
      </c>
      <c r="AN21" s="62">
        <f>'[1]GDP Production'!AV40</f>
        <v>116165.7</v>
      </c>
      <c r="AO21" s="62">
        <f>'[1]GDP Production'!AW40</f>
        <v>123725.5</v>
      </c>
      <c r="AP21" s="62">
        <f>'[1]GDP Production'!AX40</f>
        <v>85200.8</v>
      </c>
      <c r="AQ21" s="62">
        <f>'[1]GDP Production'!AY40</f>
        <v>113221.2</v>
      </c>
      <c r="AR21" s="62">
        <f>'[1]GDP Production'!AZ40</f>
        <v>124165.7</v>
      </c>
      <c r="AS21" s="62">
        <f>'[1]GDP Production'!BA40</f>
        <v>127957.3</v>
      </c>
      <c r="AT21" s="62">
        <f>'[1]GDP Production'!BB40</f>
        <v>88312.6</v>
      </c>
      <c r="AU21" s="62">
        <f>'[1]GDP Production'!BC40</f>
        <v>91341</v>
      </c>
      <c r="AV21" s="62">
        <f>'[1]GDP Production'!BD40</f>
        <v>95520.9</v>
      </c>
      <c r="AW21" s="62">
        <f>'[1]GDP Production'!BE40</f>
        <v>116217.9</v>
      </c>
      <c r="AX21" s="62">
        <f>'[1]GDP Production'!BF40</f>
        <v>94302.9</v>
      </c>
      <c r="AY21" s="62">
        <f>'[1]GDP Production'!BG40</f>
        <v>98843.9</v>
      </c>
      <c r="AZ21" s="62">
        <f>'[1]GDP Production'!BH40</f>
        <v>112237.9</v>
      </c>
      <c r="BA21" s="62">
        <f>'[1]GDP Production'!BI40</f>
        <v>144131.1</v>
      </c>
      <c r="BB21" s="5">
        <v>107378.89788000053</v>
      </c>
      <c r="BC21" s="5">
        <v>134864.09845879115</v>
      </c>
      <c r="BD21" s="5">
        <v>96379.086387387011</v>
      </c>
      <c r="BE21" s="5">
        <v>163860.90373693639</v>
      </c>
      <c r="BF21" s="62">
        <v>123367.02258574916</v>
      </c>
      <c r="BG21" s="62">
        <v>124823.88046092074</v>
      </c>
      <c r="BH21" s="62">
        <v>71525.8291870635</v>
      </c>
      <c r="BI21" s="62">
        <v>149918.6068201419</v>
      </c>
      <c r="BK21" s="5">
        <f t="shared" si="2"/>
        <v>381669</v>
      </c>
      <c r="BL21" s="5">
        <f t="shared" si="3"/>
        <v>422959.1</v>
      </c>
      <c r="BM21" s="5">
        <f t="shared" si="4"/>
        <v>450545</v>
      </c>
      <c r="BP21">
        <v>43781.1</v>
      </c>
      <c r="BQ21">
        <v>44243</v>
      </c>
      <c r="BR21">
        <v>47645.5</v>
      </c>
      <c r="BS21">
        <v>44783.7</v>
      </c>
      <c r="BT21">
        <v>37561.1</v>
      </c>
      <c r="BU21">
        <v>34483</v>
      </c>
      <c r="BV21">
        <v>35701</v>
      </c>
      <c r="BW21">
        <v>37256</v>
      </c>
      <c r="BX21">
        <v>33736.800000000003</v>
      </c>
      <c r="BY21">
        <v>40052.800000000003</v>
      </c>
      <c r="BZ21">
        <v>47411.9</v>
      </c>
      <c r="CA21">
        <v>45619.1</v>
      </c>
      <c r="CB21">
        <v>43943.3</v>
      </c>
      <c r="CC21">
        <v>50406.1</v>
      </c>
      <c r="CD21">
        <v>56533.3</v>
      </c>
      <c r="CE21">
        <v>52302.8</v>
      </c>
      <c r="CF21">
        <v>49499.4</v>
      </c>
      <c r="CG21">
        <v>51760.3</v>
      </c>
      <c r="CH21">
        <v>59946.8</v>
      </c>
      <c r="CI21">
        <v>52291.4</v>
      </c>
      <c r="CJ21">
        <v>57839.4</v>
      </c>
      <c r="CK21">
        <v>65960.5</v>
      </c>
      <c r="CL21">
        <v>82094.5</v>
      </c>
      <c r="CM21">
        <f>'[2]GDP Production'!AK40</f>
        <v>77087.399999999994</v>
      </c>
    </row>
    <row r="22" spans="1:91" x14ac:dyDescent="0.3">
      <c r="A22" s="2"/>
      <c r="B22" s="3"/>
      <c r="C22" s="3"/>
      <c r="D22" s="3"/>
      <c r="E22" s="4" t="s">
        <v>75</v>
      </c>
      <c r="F22" s="5">
        <f>'[1]GDP Expenditure'!F21</f>
        <v>1642356.3</v>
      </c>
      <c r="G22" s="62">
        <f>'[1]GDP Expenditure'!G21</f>
        <v>1709132</v>
      </c>
      <c r="H22" s="62">
        <f>'[1]GDP Expenditure'!H21</f>
        <v>1775109.9</v>
      </c>
      <c r="I22" s="62">
        <f>'[1]GDP Expenditure'!I21</f>
        <v>1737534.9</v>
      </c>
      <c r="J22" s="62">
        <f>'[1]GDP Expenditure'!J21</f>
        <v>1748731.2</v>
      </c>
      <c r="K22" s="62">
        <f>'[1]GDP Expenditure'!K21</f>
        <v>1816268.2</v>
      </c>
      <c r="L22" s="62">
        <f>'[1]GDP Expenditure'!L21</f>
        <v>1881849.7</v>
      </c>
      <c r="M22" s="62">
        <f>'[1]GDP Expenditure'!M21</f>
        <v>1840786.2</v>
      </c>
      <c r="N22" s="62">
        <f>'[1]GDP Expenditure'!N21</f>
        <v>1855580.2</v>
      </c>
      <c r="O22" s="62">
        <f>'[1]GDP Expenditure'!O21</f>
        <v>1929018.7</v>
      </c>
      <c r="P22" s="62">
        <f>'[1]GDP Expenditure'!P21</f>
        <v>1993632.3</v>
      </c>
      <c r="Q22" s="62">
        <f>'[1]GDP Expenditure'!Q21</f>
        <v>1948852.2</v>
      </c>
      <c r="R22" s="62">
        <f>'[1]GDP Expenditure'!R21</f>
        <v>1958395.5</v>
      </c>
      <c r="S22" s="62">
        <f>'[1]GDP Expenditure'!S21</f>
        <v>2036816.6</v>
      </c>
      <c r="T22" s="62">
        <f>'[1]GDP Expenditure'!T21</f>
        <v>2103598.1</v>
      </c>
      <c r="U22" s="62">
        <f>'[1]GDP Expenditure'!U21</f>
        <v>2057687.6</v>
      </c>
      <c r="V22" s="62">
        <f>'[1]GDP Expenditure'!V21</f>
        <v>2058584.9</v>
      </c>
      <c r="W22" s="62">
        <f>'[1]GDP Expenditure'!W21</f>
        <v>2137385.6</v>
      </c>
      <c r="X22" s="62">
        <f>'[1]GDP Expenditure'!X21</f>
        <v>2207343.6</v>
      </c>
      <c r="Y22" s="62">
        <f>'[1]GDP Expenditure'!Y21</f>
        <v>2161552.5</v>
      </c>
      <c r="Z22" s="62">
        <f>'[1]GDP Expenditure'!Z21</f>
        <v>2158040</v>
      </c>
      <c r="AA22" s="62">
        <f>'[1]GDP Expenditure'!AA21</f>
        <v>2238704.4</v>
      </c>
      <c r="AB22" s="62">
        <f>'[1]GDP Expenditure'!AB21</f>
        <v>2312843.5</v>
      </c>
      <c r="AC22" s="62">
        <f>'[1]GDP Expenditure'!AC21</f>
        <v>2272929.2000000002</v>
      </c>
      <c r="AD22" s="62">
        <f>'[1]GDP Expenditure'!AD21</f>
        <v>2264721</v>
      </c>
      <c r="AE22" s="62">
        <f>'[1]GDP Expenditure'!AE21</f>
        <v>2355445</v>
      </c>
      <c r="AF22" s="62">
        <f>'[1]GDP Expenditure'!AF21</f>
        <v>2429260.6</v>
      </c>
      <c r="AG22" s="62">
        <f>'[1]GDP Expenditure'!AG21</f>
        <v>2385186.7999999998</v>
      </c>
      <c r="AH22" s="62">
        <f>'[1]GDP Expenditure'!AH21</f>
        <v>2378146.4</v>
      </c>
      <c r="AI22" s="62">
        <f>'[1]GDP Expenditure'!AI21</f>
        <v>2473512.9</v>
      </c>
      <c r="AJ22" s="62">
        <f>'[1]GDP Expenditure'!AJ21</f>
        <v>2552296.9</v>
      </c>
      <c r="AK22" s="62">
        <f>'[1]GDP Expenditure'!AK21</f>
        <v>2508971.9</v>
      </c>
      <c r="AL22" s="62">
        <f>'[1]GDP Expenditure'!AL21</f>
        <v>2498697.5</v>
      </c>
      <c r="AM22" s="62">
        <f>'[1]GDP Expenditure'!AM21</f>
        <v>2603852.6</v>
      </c>
      <c r="AN22" s="62">
        <f>'[1]GDP Expenditure'!AN21</f>
        <v>2684332.2000000002</v>
      </c>
      <c r="AO22" s="62">
        <f>'[1]GDP Expenditure'!AO21</f>
        <v>2638969.6</v>
      </c>
      <c r="AP22" s="62">
        <f>'[1]GDP Expenditure'!AP21</f>
        <v>2625180.5</v>
      </c>
      <c r="AQ22" s="62">
        <f>'[1]GDP Expenditure'!AQ21</f>
        <v>2735414.1</v>
      </c>
      <c r="AR22" s="62">
        <f>'[1]GDP Expenditure'!AR21</f>
        <v>2818812.7</v>
      </c>
      <c r="AS22" s="62">
        <f>'[1]GDP Expenditure'!AS21</f>
        <v>2769748.1</v>
      </c>
      <c r="AT22" s="62">
        <f>'[1]GDP Expenditure'!AT21</f>
        <v>2703033</v>
      </c>
      <c r="AU22" s="62">
        <f>'[1]GDP Expenditure'!AU21</f>
        <v>2589789.1</v>
      </c>
      <c r="AV22" s="62">
        <f>'[1]GDP Expenditure'!AV21</f>
        <v>2720491.9</v>
      </c>
      <c r="AW22" s="62">
        <f>'[1]GDP Expenditure'!AW21</f>
        <v>2709740.8</v>
      </c>
      <c r="AX22" s="62">
        <f>'[1]GDP Expenditure'!AX21</f>
        <v>2684200.7999999998</v>
      </c>
      <c r="AY22" s="62">
        <f>'[1]GDP Expenditure'!AY21</f>
        <v>2772939.4</v>
      </c>
      <c r="AZ22" s="62">
        <f>'[1]GDP Expenditure'!AZ21</f>
        <v>2815869.7</v>
      </c>
      <c r="BA22" s="62">
        <f>'[1]GDP Expenditure'!BA21</f>
        <v>2845858.6</v>
      </c>
      <c r="BB22" s="5">
        <v>2806868.7765600001</v>
      </c>
      <c r="BC22" s="5">
        <v>2914359.3093999997</v>
      </c>
      <c r="BD22" s="5">
        <v>2968771.4247100004</v>
      </c>
      <c r="BE22" s="5">
        <v>2994412.4189200001</v>
      </c>
      <c r="BF22" s="62">
        <v>2954229.3873294001</v>
      </c>
      <c r="BG22" s="62">
        <v>3067654.6090744394</v>
      </c>
      <c r="BH22" s="62">
        <v>3126413.1873621014</v>
      </c>
      <c r="BI22" s="62">
        <v>3148325.2172524878</v>
      </c>
      <c r="BK22" s="5">
        <f t="shared" si="2"/>
        <v>9912928.0999999996</v>
      </c>
      <c r="BL22" s="5">
        <f t="shared" si="3"/>
        <v>10425851.9</v>
      </c>
      <c r="BM22" s="5">
        <f t="shared" si="4"/>
        <v>10949155.4</v>
      </c>
      <c r="BP22">
        <v>1642356.3</v>
      </c>
      <c r="BQ22">
        <v>1709132</v>
      </c>
      <c r="BR22">
        <v>1775109.9</v>
      </c>
      <c r="BS22">
        <v>1737534.9</v>
      </c>
      <c r="BT22">
        <v>1748731.2</v>
      </c>
      <c r="BU22">
        <v>1816268.2</v>
      </c>
      <c r="BV22">
        <v>1881849.7</v>
      </c>
      <c r="BW22">
        <v>1840786.2</v>
      </c>
      <c r="BX22">
        <v>1855580.2</v>
      </c>
      <c r="BY22">
        <v>1929018.7</v>
      </c>
      <c r="BZ22">
        <v>1993632.3</v>
      </c>
      <c r="CA22">
        <v>1948852.2</v>
      </c>
      <c r="CB22">
        <v>1958395.5</v>
      </c>
      <c r="CC22">
        <v>2036816.6</v>
      </c>
      <c r="CD22">
        <v>2103598.1</v>
      </c>
      <c r="CE22">
        <v>2057687.6</v>
      </c>
      <c r="CF22">
        <v>2058584.9</v>
      </c>
      <c r="CG22">
        <v>2137385.6</v>
      </c>
      <c r="CH22">
        <v>2207343.6</v>
      </c>
      <c r="CI22">
        <v>2161552.5</v>
      </c>
      <c r="CJ22">
        <v>2158040</v>
      </c>
      <c r="CK22">
        <v>2238704.4</v>
      </c>
      <c r="CL22">
        <v>2312843.5</v>
      </c>
      <c r="CM22">
        <f>'[2]GDP Expenditure'!AC21</f>
        <v>2272929.2000000002</v>
      </c>
    </row>
    <row r="23" spans="1:91" x14ac:dyDescent="0.3">
      <c r="A23" s="2"/>
      <c r="B23" s="3"/>
      <c r="C23" s="3"/>
      <c r="D23" s="3"/>
      <c r="E23" s="4" t="s">
        <v>76</v>
      </c>
      <c r="F23" s="5">
        <f>F22-F20-F21</f>
        <v>9.4587448984384537E-11</v>
      </c>
      <c r="G23" s="5">
        <f t="shared" ref="G23:BI23" si="5">G22-G20-G21</f>
        <v>0</v>
      </c>
      <c r="H23" s="5">
        <f t="shared" si="5"/>
        <v>0</v>
      </c>
      <c r="I23" s="5">
        <f t="shared" si="5"/>
        <v>0</v>
      </c>
      <c r="J23" s="5">
        <f t="shared" si="5"/>
        <v>-1.3824319466948509E-10</v>
      </c>
      <c r="K23" s="5">
        <f t="shared" si="5"/>
        <v>0</v>
      </c>
      <c r="L23" s="5">
        <f t="shared" si="5"/>
        <v>0</v>
      </c>
      <c r="M23" s="5">
        <f t="shared" si="5"/>
        <v>0</v>
      </c>
      <c r="N23" s="5">
        <f t="shared" si="5"/>
        <v>0</v>
      </c>
      <c r="O23" s="5">
        <f t="shared" si="5"/>
        <v>0</v>
      </c>
      <c r="P23" s="5">
        <f t="shared" si="5"/>
        <v>1.3824319466948509E-10</v>
      </c>
      <c r="Q23" s="5">
        <f t="shared" si="5"/>
        <v>-1.3824319466948509E-10</v>
      </c>
      <c r="R23" s="5">
        <f t="shared" si="5"/>
        <v>0</v>
      </c>
      <c r="S23" s="5">
        <f t="shared" si="5"/>
        <v>9.4587448984384537E-11</v>
      </c>
      <c r="T23" s="5">
        <f t="shared" si="5"/>
        <v>0</v>
      </c>
      <c r="U23" s="5">
        <f t="shared" si="5"/>
        <v>0</v>
      </c>
      <c r="V23" s="5">
        <f t="shared" si="5"/>
        <v>-9.4587448984384537E-11</v>
      </c>
      <c r="W23" s="5">
        <f t="shared" si="5"/>
        <v>0</v>
      </c>
      <c r="X23" s="5">
        <f t="shared" si="5"/>
        <v>2.7648638933897018E-10</v>
      </c>
      <c r="Y23" s="5">
        <f t="shared" si="5"/>
        <v>-9.4587448984384537E-11</v>
      </c>
      <c r="Z23" s="5">
        <f t="shared" si="5"/>
        <v>-9.4587448984384537E-11</v>
      </c>
      <c r="AA23" s="5">
        <f t="shared" si="5"/>
        <v>0</v>
      </c>
      <c r="AB23" s="5">
        <f t="shared" si="5"/>
        <v>0</v>
      </c>
      <c r="AC23" s="5">
        <f t="shared" si="5"/>
        <v>3.7834979593753815E-10</v>
      </c>
      <c r="AD23" s="5">
        <f t="shared" si="5"/>
        <v>0</v>
      </c>
      <c r="AE23" s="5">
        <f t="shared" si="5"/>
        <v>0</v>
      </c>
      <c r="AF23" s="5">
        <f t="shared" si="5"/>
        <v>0</v>
      </c>
      <c r="AG23" s="5">
        <f t="shared" si="5"/>
        <v>0</v>
      </c>
      <c r="AH23" s="5">
        <f t="shared" si="5"/>
        <v>0</v>
      </c>
      <c r="AI23" s="5">
        <f t="shared" si="5"/>
        <v>0</v>
      </c>
      <c r="AJ23" s="5">
        <f t="shared" si="5"/>
        <v>-1.8917489796876907E-10</v>
      </c>
      <c r="AK23" s="5">
        <f t="shared" si="5"/>
        <v>0</v>
      </c>
      <c r="AL23" s="5">
        <f t="shared" si="5"/>
        <v>0</v>
      </c>
      <c r="AM23" s="5">
        <f t="shared" si="5"/>
        <v>0</v>
      </c>
      <c r="AN23" s="5">
        <f t="shared" si="5"/>
        <v>1.8917489796876907E-10</v>
      </c>
      <c r="AO23" s="5">
        <f t="shared" si="5"/>
        <v>0</v>
      </c>
      <c r="AP23" s="5">
        <f t="shared" si="5"/>
        <v>-1.8917489796876907E-10</v>
      </c>
      <c r="AQ23" s="5">
        <f t="shared" si="5"/>
        <v>1.8917489796876907E-10</v>
      </c>
      <c r="AR23" s="5">
        <f t="shared" si="5"/>
        <v>1.8917489796876907E-10</v>
      </c>
      <c r="AS23" s="5">
        <f t="shared" si="5"/>
        <v>2.7648638933897018E-10</v>
      </c>
      <c r="AT23" s="62">
        <f t="shared" si="5"/>
        <v>0</v>
      </c>
      <c r="AU23" s="62">
        <f t="shared" si="5"/>
        <v>0</v>
      </c>
      <c r="AV23" s="62">
        <f t="shared" si="5"/>
        <v>0</v>
      </c>
      <c r="AW23" s="62">
        <f t="shared" si="5"/>
        <v>0</v>
      </c>
      <c r="AX23" s="62">
        <f t="shared" si="5"/>
        <v>0</v>
      </c>
      <c r="AY23" s="62">
        <f t="shared" si="5"/>
        <v>0</v>
      </c>
      <c r="AZ23" s="62">
        <f t="shared" si="5"/>
        <v>3.7834979593753815E-10</v>
      </c>
      <c r="BA23" s="62">
        <f t="shared" si="5"/>
        <v>0</v>
      </c>
      <c r="BB23" s="62">
        <f t="shared" si="5"/>
        <v>0</v>
      </c>
      <c r="BC23" s="62">
        <f t="shared" si="5"/>
        <v>0</v>
      </c>
      <c r="BD23" s="62">
        <f t="shared" si="5"/>
        <v>0</v>
      </c>
      <c r="BE23" s="62">
        <f t="shared" si="5"/>
        <v>0</v>
      </c>
      <c r="BF23" s="62">
        <f t="shared" si="5"/>
        <v>0</v>
      </c>
      <c r="BG23" s="62">
        <f t="shared" si="5"/>
        <v>0</v>
      </c>
      <c r="BH23" s="62">
        <f t="shared" si="5"/>
        <v>0</v>
      </c>
      <c r="BI23" s="62">
        <f t="shared" si="5"/>
        <v>0</v>
      </c>
      <c r="BP23">
        <v>9.4587448984384537E-11</v>
      </c>
      <c r="BQ23">
        <v>0</v>
      </c>
      <c r="BR23">
        <v>0</v>
      </c>
      <c r="BS23">
        <v>0</v>
      </c>
      <c r="BT23">
        <v>-1.3824319466948509E-10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1.3824319466948509E-10</v>
      </c>
      <c r="CA23">
        <v>-1.3824319466948509E-10</v>
      </c>
      <c r="CB23">
        <v>0</v>
      </c>
      <c r="CC23">
        <v>9.4587448984384537E-11</v>
      </c>
      <c r="CD23">
        <v>0</v>
      </c>
      <c r="CE23">
        <v>0</v>
      </c>
      <c r="CF23">
        <v>-9.4587448984384537E-11</v>
      </c>
      <c r="CG23">
        <v>0</v>
      </c>
      <c r="CH23">
        <v>2.7648638933897018E-10</v>
      </c>
      <c r="CI23">
        <v>-9.4587448984384537E-11</v>
      </c>
      <c r="CJ23">
        <v>-9.4587448984384537E-11</v>
      </c>
      <c r="CK23">
        <v>0</v>
      </c>
      <c r="CL23">
        <v>0</v>
      </c>
      <c r="CM23">
        <f>CM22-CM20-CM21</f>
        <v>3.7834979593753815E-10</v>
      </c>
    </row>
    <row r="25" spans="1:91" x14ac:dyDescent="0.3">
      <c r="D25" s="49" t="s">
        <v>78</v>
      </c>
      <c r="F25" s="70" t="s">
        <v>0</v>
      </c>
      <c r="G25" s="71"/>
      <c r="H25" s="71"/>
      <c r="I25" s="72"/>
      <c r="J25" s="70" t="s">
        <v>1</v>
      </c>
      <c r="K25" s="71"/>
      <c r="L25" s="71"/>
      <c r="M25" s="72"/>
      <c r="N25" s="70" t="s">
        <v>2</v>
      </c>
      <c r="O25" s="71"/>
      <c r="P25" s="71"/>
      <c r="Q25" s="72"/>
      <c r="R25" s="70" t="s">
        <v>3</v>
      </c>
      <c r="S25" s="71"/>
      <c r="T25" s="71"/>
      <c r="U25" s="72"/>
      <c r="V25" s="70" t="s">
        <v>4</v>
      </c>
      <c r="W25" s="71"/>
      <c r="X25" s="71"/>
      <c r="Y25" s="72"/>
      <c r="Z25" s="70" t="s">
        <v>5</v>
      </c>
      <c r="AA25" s="71"/>
      <c r="AB25" s="71"/>
      <c r="AC25" s="72"/>
      <c r="AD25" s="70" t="s">
        <v>6</v>
      </c>
      <c r="AE25" s="71"/>
      <c r="AF25" s="71"/>
      <c r="AG25" s="72"/>
      <c r="AH25" s="70" t="s">
        <v>7</v>
      </c>
      <c r="AI25" s="71"/>
      <c r="AJ25" s="71"/>
      <c r="AK25" s="72"/>
      <c r="AL25" s="70" t="s">
        <v>8</v>
      </c>
      <c r="AM25" s="71"/>
      <c r="AN25" s="71"/>
      <c r="AO25" s="72"/>
      <c r="AP25" s="70" t="s">
        <v>9</v>
      </c>
      <c r="AQ25" s="71"/>
      <c r="AR25" s="71"/>
      <c r="AS25" s="72"/>
      <c r="AT25" s="70" t="s">
        <v>10</v>
      </c>
      <c r="AU25" s="71"/>
      <c r="AV25" s="71"/>
      <c r="AW25" s="72"/>
      <c r="AX25" s="70" t="s">
        <v>11</v>
      </c>
      <c r="AY25" s="71"/>
      <c r="AZ25" s="71"/>
      <c r="BA25" s="72"/>
      <c r="BB25" s="70" t="s">
        <v>12</v>
      </c>
      <c r="BC25" s="71"/>
      <c r="BD25" s="71"/>
      <c r="BE25" s="72"/>
      <c r="BF25" s="70" t="s">
        <v>97</v>
      </c>
      <c r="BG25" s="71"/>
      <c r="BH25" s="71"/>
      <c r="BI25" s="72"/>
      <c r="BP25" t="s">
        <v>0</v>
      </c>
      <c r="BT25" t="s">
        <v>1</v>
      </c>
      <c r="BX25" t="s">
        <v>2</v>
      </c>
      <c r="CB25" t="s">
        <v>3</v>
      </c>
      <c r="CF25" t="s">
        <v>4</v>
      </c>
      <c r="CJ25" t="s">
        <v>5</v>
      </c>
    </row>
    <row r="26" spans="1:91" x14ac:dyDescent="0.3">
      <c r="E26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14</v>
      </c>
      <c r="K26" s="1" t="s">
        <v>15</v>
      </c>
      <c r="L26" s="1" t="s">
        <v>16</v>
      </c>
      <c r="M26" s="1" t="s">
        <v>17</v>
      </c>
      <c r="N26" s="1" t="s">
        <v>14</v>
      </c>
      <c r="O26" s="1" t="s">
        <v>15</v>
      </c>
      <c r="P26" s="1" t="s">
        <v>16</v>
      </c>
      <c r="Q26" s="1" t="s">
        <v>17</v>
      </c>
      <c r="R26" s="1" t="s">
        <v>14</v>
      </c>
      <c r="S26" s="1" t="s">
        <v>15</v>
      </c>
      <c r="T26" s="1" t="s">
        <v>16</v>
      </c>
      <c r="U26" s="1" t="s">
        <v>17</v>
      </c>
      <c r="V26" s="1" t="s">
        <v>14</v>
      </c>
      <c r="W26" s="1" t="s">
        <v>15</v>
      </c>
      <c r="X26" s="1" t="s">
        <v>16</v>
      </c>
      <c r="Y26" s="1" t="s">
        <v>17</v>
      </c>
      <c r="Z26" s="1" t="s">
        <v>14</v>
      </c>
      <c r="AA26" s="1" t="s">
        <v>15</v>
      </c>
      <c r="AB26" s="1" t="s">
        <v>16</v>
      </c>
      <c r="AC26" s="1" t="s">
        <v>17</v>
      </c>
      <c r="AD26" s="1" t="s">
        <v>14</v>
      </c>
      <c r="AE26" s="1" t="s">
        <v>15</v>
      </c>
      <c r="AF26" s="1" t="s">
        <v>16</v>
      </c>
      <c r="AG26" s="1" t="s">
        <v>17</v>
      </c>
      <c r="AH26" s="1" t="s">
        <v>14</v>
      </c>
      <c r="AI26" s="1" t="s">
        <v>15</v>
      </c>
      <c r="AJ26" s="1" t="s">
        <v>16</v>
      </c>
      <c r="AK26" s="1" t="s">
        <v>17</v>
      </c>
      <c r="AL26" s="1" t="s">
        <v>14</v>
      </c>
      <c r="AM26" s="1" t="s">
        <v>15</v>
      </c>
      <c r="AN26" s="1" t="s">
        <v>16</v>
      </c>
      <c r="AO26" s="1" t="s">
        <v>17</v>
      </c>
      <c r="AP26" s="1" t="s">
        <v>14</v>
      </c>
      <c r="AQ26" s="1" t="s">
        <v>15</v>
      </c>
      <c r="AR26" s="1" t="s">
        <v>16</v>
      </c>
      <c r="AS26" s="1" t="s">
        <v>17</v>
      </c>
      <c r="AT26" s="1" t="s">
        <v>14</v>
      </c>
      <c r="AU26" s="1" t="s">
        <v>15</v>
      </c>
      <c r="AV26" s="1" t="s">
        <v>16</v>
      </c>
      <c r="AW26" s="1" t="s">
        <v>17</v>
      </c>
      <c r="AX26" s="1" t="s">
        <v>14</v>
      </c>
      <c r="AY26" s="1" t="s">
        <v>15</v>
      </c>
      <c r="AZ26" s="1" t="s">
        <v>16</v>
      </c>
      <c r="BA26" s="1" t="s">
        <v>17</v>
      </c>
      <c r="BB26" s="1" t="s">
        <v>14</v>
      </c>
      <c r="BC26" s="1" t="s">
        <v>15</v>
      </c>
      <c r="BD26" s="1" t="s">
        <v>16</v>
      </c>
      <c r="BE26" s="1" t="s">
        <v>17</v>
      </c>
      <c r="BF26" s="1" t="s">
        <v>14</v>
      </c>
      <c r="BG26" s="1" t="s">
        <v>15</v>
      </c>
      <c r="BH26" s="1" t="s">
        <v>16</v>
      </c>
      <c r="BI26" s="1" t="s">
        <v>17</v>
      </c>
      <c r="BL26">
        <v>2018</v>
      </c>
      <c r="BM26">
        <v>2019</v>
      </c>
      <c r="BP26" t="s">
        <v>14</v>
      </c>
      <c r="BQ26" t="s">
        <v>15</v>
      </c>
      <c r="BR26" t="s">
        <v>16</v>
      </c>
      <c r="BS26" t="s">
        <v>17</v>
      </c>
      <c r="BT26" t="s">
        <v>14</v>
      </c>
      <c r="BU26" t="s">
        <v>15</v>
      </c>
      <c r="BV26" t="s">
        <v>16</v>
      </c>
      <c r="BW26" t="s">
        <v>17</v>
      </c>
      <c r="BX26" t="s">
        <v>14</v>
      </c>
      <c r="BY26" t="s">
        <v>15</v>
      </c>
      <c r="BZ26" t="s">
        <v>16</v>
      </c>
      <c r="CA26" t="s">
        <v>17</v>
      </c>
      <c r="CB26" t="s">
        <v>14</v>
      </c>
      <c r="CC26" t="s">
        <v>15</v>
      </c>
      <c r="CD26" t="s">
        <v>16</v>
      </c>
      <c r="CE26" t="s">
        <v>17</v>
      </c>
      <c r="CF26" t="s">
        <v>14</v>
      </c>
      <c r="CG26" t="s">
        <v>15</v>
      </c>
      <c r="CH26" t="s">
        <v>16</v>
      </c>
      <c r="CI26" t="s">
        <v>17</v>
      </c>
      <c r="CJ26" t="s">
        <v>14</v>
      </c>
      <c r="CK26" t="s">
        <v>15</v>
      </c>
      <c r="CL26" t="s">
        <v>16</v>
      </c>
      <c r="CM26" t="s">
        <v>17</v>
      </c>
    </row>
    <row r="27" spans="1:91" x14ac:dyDescent="0.3"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</row>
    <row r="28" spans="1:91" x14ac:dyDescent="0.3">
      <c r="D28" s="3" t="s">
        <v>19</v>
      </c>
      <c r="E28" s="4" t="s">
        <v>20</v>
      </c>
      <c r="F28" s="5"/>
      <c r="G28" s="5"/>
      <c r="H28" s="5"/>
      <c r="I28" s="5"/>
      <c r="J28" s="5">
        <f t="shared" ref="J28:J46" si="6">(J3/F3-1)*100</f>
        <v>4.1798215237611513</v>
      </c>
      <c r="K28" s="5">
        <f t="shared" ref="K28:K46" si="7">(K3/G3-1)*100</f>
        <v>4.9513566931923991</v>
      </c>
      <c r="L28" s="5">
        <f t="shared" ref="L28:L46" si="8">(L3/H3-1)*100</f>
        <v>3.6943531813471653</v>
      </c>
      <c r="M28" s="5">
        <f t="shared" ref="M28:M46" si="9">(M3/I3-1)*100</f>
        <v>2.8921754355684559</v>
      </c>
      <c r="N28" s="5">
        <f t="shared" ref="N28:N46" si="10">(N3/J3-1)*100</f>
        <v>5.4907915443834776</v>
      </c>
      <c r="O28" s="5">
        <f t="shared" ref="O28:O46" si="11">(O3/K3-1)*100</f>
        <v>4.2116242788535985</v>
      </c>
      <c r="P28" s="5">
        <f t="shared" ref="P28:P46" si="12">(P3/L3-1)*100</f>
        <v>5.6041119923960769</v>
      </c>
      <c r="Q28" s="5">
        <f t="shared" ref="Q28:Q46" si="13">(Q3/M3-1)*100</f>
        <v>2.7820399712767285</v>
      </c>
      <c r="R28" s="5">
        <f t="shared" ref="R28:R46" si="14">(R3/N3-1)*100</f>
        <v>4.2147106234431631</v>
      </c>
      <c r="S28" s="5">
        <f t="shared" ref="S28:S46" si="15">(S3/O3-1)*100</f>
        <v>4.5991134257292954</v>
      </c>
      <c r="T28" s="5">
        <f t="shared" ref="T28:T46" si="16">(T3/P3-1)*100</f>
        <v>3.5090141749466452</v>
      </c>
      <c r="U28" s="5">
        <f t="shared" ref="U28:U46" si="17">(U3/Q3-1)*100</f>
        <v>4.6333138125780549</v>
      </c>
      <c r="V28" s="5">
        <f t="shared" ref="V28:V46" si="18">(V3/R3-1)*100</f>
        <v>5.1576820298623538</v>
      </c>
      <c r="W28" s="5">
        <f t="shared" ref="W28:W46" si="19">(W3/S3-1)*100</f>
        <v>4.8828559426879803</v>
      </c>
      <c r="X28" s="5">
        <f t="shared" ref="X28:X46" si="20">(X3/T3-1)*100</f>
        <v>3.5957972547909334</v>
      </c>
      <c r="Y28" s="5">
        <f t="shared" ref="Y28:Y46" si="21">(Y3/U3-1)*100</f>
        <v>3.3224008801570282</v>
      </c>
      <c r="Z28" s="5">
        <f t="shared" ref="Z28:Z46" si="22">(Z3/V3-1)*100</f>
        <v>3.7123455550122753</v>
      </c>
      <c r="AA28" s="5">
        <f t="shared" ref="AA28:AA46" si="23">(AA3/W3-1)*100</f>
        <v>6.5391999802660417</v>
      </c>
      <c r="AB28" s="5">
        <f t="shared" ref="AB28:AB46" si="24">(AB3/X3-1)*100</f>
        <v>2.8834065907425988</v>
      </c>
      <c r="AC28" s="5">
        <f t="shared" ref="AC28:AC46" si="25">(AC3/Y3-1)*100</f>
        <v>1.6378348901295192</v>
      </c>
      <c r="AD28" s="5">
        <f t="shared" ref="AD28:AD47" si="26">((AD3-Z3)/Z3)*100</f>
        <v>1.4810521110402413</v>
      </c>
      <c r="AE28" s="5">
        <f t="shared" ref="AE28:AE47" si="27">((AE3-AA3)/AA3)*100</f>
        <v>3.5250712609850043</v>
      </c>
      <c r="AF28" s="5">
        <f t="shared" ref="AF28:AF47" si="28">((AF3-AB3)/AB3)*100</f>
        <v>3.2180406123090357</v>
      </c>
      <c r="AG28" s="5">
        <f t="shared" ref="AG28:AG47" si="29">((AG3-AC3)/AC3)*100</f>
        <v>5.5031129951512927</v>
      </c>
      <c r="AH28" s="5">
        <f t="shared" ref="AH28:AH47" si="30">((AH3-AD3)/AD3)*100</f>
        <v>7.1394264045203091</v>
      </c>
      <c r="AI28" s="5">
        <f t="shared" ref="AI28:AI47" si="31">((AI3-AE3)/AE3)*100</f>
        <v>3.3513029945811526</v>
      </c>
      <c r="AJ28" s="5">
        <f t="shared" ref="AJ28:AJ47" si="32">((AJ3-AF3)/AF3)*100</f>
        <v>2.8623887373417056</v>
      </c>
      <c r="AK28" s="5">
        <f t="shared" ref="AK28:AK47" si="33">((AK3-AG3)/AG3)*100</f>
        <v>2.4666476696752109</v>
      </c>
      <c r="AL28" s="5">
        <f t="shared" ref="AL28:AL47" si="34">((AL3-AH3)/AH3)*100</f>
        <v>3.3414803409801546</v>
      </c>
      <c r="AM28" s="5">
        <f t="shared" ref="AM28:AM47" si="35">((AM3-AI3)/AI3)*100</f>
        <v>4.6976680720508801</v>
      </c>
      <c r="AN28" s="5">
        <f t="shared" ref="AN28:AN47" si="36">((AN3-AJ3)/AJ3)*100</f>
        <v>3.6215227689013076</v>
      </c>
      <c r="AO28" s="5">
        <f t="shared" ref="AO28:AO47" si="37">((AO3-AK3)/AK3)*100</f>
        <v>3.8355836271334209</v>
      </c>
      <c r="AP28" s="5">
        <f t="shared" ref="AP28:AP47" si="38">((AP3-AL3)/AL3)*100</f>
        <v>1.794500942903875</v>
      </c>
      <c r="AQ28" s="5">
        <f t="shared" ref="AQ28:AQ47" si="39">((AQ3-AM3)/AM3)*100</f>
        <v>5.2849070117597075</v>
      </c>
      <c r="AR28" s="5">
        <f t="shared" ref="AR28:AR47" si="40">((AR3-AN3)/AN3)*100</f>
        <v>3.0713579412464105</v>
      </c>
      <c r="AS28" s="5">
        <f t="shared" ref="AS28:AS47" si="41">((AS3-AO3)/AO3)*100</f>
        <v>4.2491465584431936</v>
      </c>
      <c r="AT28" s="5">
        <f t="shared" ref="AT28:AT47" si="42">((AT3-AP3)/AP3)*100</f>
        <v>2.0811486700044114E-2</v>
      </c>
      <c r="AU28" s="5">
        <f t="shared" ref="AU28:AU47" si="43">((AU3-AQ3)/AQ3)*100</f>
        <v>2.1968832521495605</v>
      </c>
      <c r="AV28" s="5">
        <f t="shared" ref="AV28:AV47" si="44">((AV3-AR3)/AR3)*100</f>
        <v>2.1740843467978102</v>
      </c>
      <c r="AW28" s="5">
        <f>((AW3-AS3)/AS3)*100</f>
        <v>2.630693894893732</v>
      </c>
      <c r="AX28" s="8">
        <f t="shared" ref="AX28:AX47" si="45">((AX3-AT3)/AT3)*100</f>
        <v>3.4412742042115347</v>
      </c>
      <c r="AY28" s="8">
        <f t="shared" ref="AY28:AY47" si="46">((AY3-AU3)/AU3)*100</f>
        <v>0.52574877713919532</v>
      </c>
      <c r="AZ28" s="35">
        <f t="shared" ref="AZ28:AZ47" si="47">((AZ3-AV3)/AV3)*100</f>
        <v>1.4295980977077234</v>
      </c>
      <c r="BA28" s="35">
        <f t="shared" ref="BA28:BA47" si="48">((BA3-AW3)/AW3)*100</f>
        <v>2.2808987092091444</v>
      </c>
      <c r="BB28" s="29">
        <f t="shared" ref="BB28:BB47" si="49">((BB3-AX3)/AX3)*100</f>
        <v>2.0500000000000016</v>
      </c>
      <c r="BC28" s="29">
        <f t="shared" ref="BC28:BC47" si="50">((BC3-AY3)/AY3)*100</f>
        <v>2.109999999999987</v>
      </c>
      <c r="BD28" s="29">
        <f t="shared" ref="BD28:BD47" si="51">((BD3-AZ3)/AZ3)*100</f>
        <v>5.3955714854141128</v>
      </c>
      <c r="BE28" s="29">
        <f t="shared" ref="BE28:BE47" si="52">((BE3-BA3)/BA3)*100</f>
        <v>7.3898421137930823</v>
      </c>
      <c r="BF28" s="29">
        <f t="shared" ref="BF28" si="53">((BF3-BB3)/BB3)*100</f>
        <v>4.5960737988295666</v>
      </c>
      <c r="BG28" s="29">
        <f t="shared" ref="BG28" si="54">((BG3-BC3)/BC3)*100</f>
        <v>5.754048622654051</v>
      </c>
      <c r="BH28" s="29">
        <f t="shared" ref="BH28" si="55">((BH3-BD3)/BD3)*100</f>
        <v>5.2064086740520477</v>
      </c>
      <c r="BI28" s="29">
        <f t="shared" ref="BI28" si="56">((BI3-BE3)/BE3)*100</f>
        <v>4.6320656050915758</v>
      </c>
      <c r="BL28" s="7">
        <f t="shared" ref="BL28:BM47" si="57">(BL3/BK3-1)*100</f>
        <v>3.8841579664959935</v>
      </c>
      <c r="BM28" s="7">
        <f t="shared" si="57"/>
        <v>3.6065015723811822</v>
      </c>
      <c r="BT28">
        <v>4.1798215237611513</v>
      </c>
      <c r="BU28">
        <v>4.9513566931923991</v>
      </c>
      <c r="BV28">
        <v>3.6943531813471653</v>
      </c>
      <c r="BW28">
        <v>2.8921754355684559</v>
      </c>
      <c r="BX28">
        <v>5.4907915443834776</v>
      </c>
      <c r="BY28">
        <v>4.2116242788535985</v>
      </c>
      <c r="BZ28">
        <v>5.6041119923960769</v>
      </c>
      <c r="CA28">
        <v>2.7820399712767285</v>
      </c>
      <c r="CB28">
        <v>4.2147106234431631</v>
      </c>
      <c r="CC28">
        <v>4.5991134257292954</v>
      </c>
      <c r="CD28">
        <v>3.5090141749466452</v>
      </c>
      <c r="CE28">
        <v>4.6333138125780549</v>
      </c>
      <c r="CF28">
        <v>5.1576820298623538</v>
      </c>
      <c r="CG28">
        <v>4.8828559426879803</v>
      </c>
      <c r="CH28">
        <v>3.5957972547909334</v>
      </c>
      <c r="CI28">
        <v>3.3224008801570282</v>
      </c>
      <c r="CJ28">
        <v>3.7123455550122753</v>
      </c>
      <c r="CK28">
        <v>6.5391999802660417</v>
      </c>
      <c r="CL28">
        <v>2.8834065907425988</v>
      </c>
      <c r="CM28">
        <v>1.6378348901295192</v>
      </c>
    </row>
    <row r="29" spans="1:91" x14ac:dyDescent="0.3">
      <c r="D29" s="3" t="s">
        <v>22</v>
      </c>
      <c r="E29" s="4" t="s">
        <v>23</v>
      </c>
      <c r="F29" s="5"/>
      <c r="G29" s="5"/>
      <c r="H29" s="5"/>
      <c r="I29" s="5"/>
      <c r="J29" s="5">
        <f t="shared" si="6"/>
        <v>5.1226039343737595</v>
      </c>
      <c r="K29" s="5">
        <f t="shared" si="7"/>
        <v>2.7218622607838805</v>
      </c>
      <c r="L29" s="5">
        <f t="shared" si="8"/>
        <v>2.7975193076583693</v>
      </c>
      <c r="M29" s="5">
        <f t="shared" si="9"/>
        <v>6.5177317984492777</v>
      </c>
      <c r="N29" s="5">
        <f t="shared" si="10"/>
        <v>7.273726110580947</v>
      </c>
      <c r="O29" s="5">
        <f t="shared" si="11"/>
        <v>5.4937256608396545</v>
      </c>
      <c r="P29" s="5">
        <f t="shared" si="12"/>
        <v>0.62051774416360672</v>
      </c>
      <c r="Q29" s="5">
        <f t="shared" si="13"/>
        <v>-0.83847378609870349</v>
      </c>
      <c r="R29" s="5">
        <f t="shared" si="14"/>
        <v>0.84221329407665468</v>
      </c>
      <c r="S29" s="5">
        <f t="shared" si="15"/>
        <v>1.4624548800468817</v>
      </c>
      <c r="T29" s="5">
        <f t="shared" si="16"/>
        <v>4.1671922655571514</v>
      </c>
      <c r="U29" s="5">
        <f t="shared" si="17"/>
        <v>3.6296205417618799</v>
      </c>
      <c r="V29" s="5">
        <f t="shared" si="18"/>
        <v>-1.2183913003739222</v>
      </c>
      <c r="W29" s="5">
        <f t="shared" si="19"/>
        <v>0.71315832618512598</v>
      </c>
      <c r="X29" s="5">
        <f t="shared" si="20"/>
        <v>0.73191051456837908</v>
      </c>
      <c r="Y29" s="5">
        <f t="shared" si="21"/>
        <v>1.4619578702385949</v>
      </c>
      <c r="Z29" s="5">
        <f t="shared" si="22"/>
        <v>0.58260966296177497</v>
      </c>
      <c r="AA29" s="5">
        <f t="shared" si="23"/>
        <v>-3.5945329296428352</v>
      </c>
      <c r="AB29" s="5">
        <f t="shared" si="24"/>
        <v>-4.4098867660996692</v>
      </c>
      <c r="AC29" s="5">
        <f t="shared" si="25"/>
        <v>-6.0280526047110872</v>
      </c>
      <c r="AD29" s="5">
        <f t="shared" si="26"/>
        <v>1.2172823708530249</v>
      </c>
      <c r="AE29" s="5">
        <f t="shared" si="27"/>
        <v>1.043697453191893</v>
      </c>
      <c r="AF29" s="5">
        <f t="shared" si="28"/>
        <v>0.16954592064373919</v>
      </c>
      <c r="AG29" s="5">
        <f t="shared" si="29"/>
        <v>1.3523469342353431</v>
      </c>
      <c r="AH29" s="5">
        <f t="shared" si="30"/>
        <v>-1.2994506055592998</v>
      </c>
      <c r="AI29" s="5">
        <f t="shared" si="31"/>
        <v>2.1136109082565282</v>
      </c>
      <c r="AJ29" s="5">
        <f t="shared" si="32"/>
        <v>1.8341335233784752</v>
      </c>
      <c r="AK29" s="5">
        <f t="shared" si="33"/>
        <v>3.828481966063315E-2</v>
      </c>
      <c r="AL29" s="5">
        <f t="shared" si="34"/>
        <v>1.0557817357881476</v>
      </c>
      <c r="AM29" s="5">
        <f t="shared" si="35"/>
        <v>2.6464027514708475</v>
      </c>
      <c r="AN29" s="5">
        <f t="shared" si="36"/>
        <v>2.6730770312945138</v>
      </c>
      <c r="AO29" s="5">
        <f t="shared" si="37"/>
        <v>2.2462547537927042</v>
      </c>
      <c r="AP29" s="5">
        <f t="shared" si="38"/>
        <v>2.324826629822998</v>
      </c>
      <c r="AQ29" s="5">
        <f t="shared" si="39"/>
        <v>-0.70691864637873836</v>
      </c>
      <c r="AR29" s="5">
        <f t="shared" si="40"/>
        <v>2.3358211223401262</v>
      </c>
      <c r="AS29" s="5">
        <f t="shared" si="41"/>
        <v>0.94127475581052966</v>
      </c>
      <c r="AT29" s="5">
        <f t="shared" si="42"/>
        <v>0.44774760442524719</v>
      </c>
      <c r="AU29" s="5">
        <f t="shared" si="43"/>
        <v>-2.720003302037806</v>
      </c>
      <c r="AV29" s="5">
        <f t="shared" si="44"/>
        <v>-4.28135390380075</v>
      </c>
      <c r="AW29" s="5">
        <f t="shared" ref="AW29:AW47" si="58">((AW4-AS4)/AS4)*100</f>
        <v>-1.2008604625752641</v>
      </c>
      <c r="AX29" s="8">
        <f t="shared" si="45"/>
        <v>-2.0212227643183378</v>
      </c>
      <c r="AY29" s="8">
        <f t="shared" si="46"/>
        <v>5.2232855483373593</v>
      </c>
      <c r="AZ29" s="35">
        <f t="shared" si="47"/>
        <v>7.7799576692986445</v>
      </c>
      <c r="BA29" s="35">
        <f t="shared" si="48"/>
        <v>5.1507648332819578</v>
      </c>
      <c r="BB29" s="29">
        <f t="shared" si="49"/>
        <v>4.7199999999999909</v>
      </c>
      <c r="BC29" s="29">
        <f t="shared" si="50"/>
        <v>2.4899999999999936</v>
      </c>
      <c r="BD29" s="29">
        <f t="shared" si="51"/>
        <v>1.7301438152549982</v>
      </c>
      <c r="BE29" s="29">
        <f t="shared" si="52"/>
        <v>2.4779252967485523</v>
      </c>
      <c r="BF29" s="29">
        <f t="shared" ref="BF29:BF47" si="59">((BF4-BB4)/BB4)*100</f>
        <v>2.1870256333354194</v>
      </c>
      <c r="BG29" s="29">
        <f t="shared" ref="BG29:BG47" si="60">((BG4-BC4)/BC4)*100</f>
        <v>2.3924172677844284</v>
      </c>
      <c r="BH29" s="29">
        <f t="shared" ref="BH29:BH47" si="61">((BH4-BD4)/BD4)*100</f>
        <v>2.4829849240962401</v>
      </c>
      <c r="BI29" s="29">
        <f t="shared" ref="BI29:BI47" si="62">((BI4-BE4)/BE4)*100</f>
        <v>2.4173257197416707</v>
      </c>
      <c r="BL29" s="7">
        <f t="shared" si="57"/>
        <v>2.1581462305483967</v>
      </c>
      <c r="BM29" s="7">
        <f t="shared" si="57"/>
        <v>1.2179710108536579</v>
      </c>
      <c r="BT29">
        <v>5.1226039343737595</v>
      </c>
      <c r="BU29">
        <v>2.7218622607838805</v>
      </c>
      <c r="BV29">
        <v>2.7975193076583693</v>
      </c>
      <c r="BW29">
        <v>6.5177317984492777</v>
      </c>
      <c r="BX29">
        <v>7.273726110580947</v>
      </c>
      <c r="BY29">
        <v>5.4937256608396545</v>
      </c>
      <c r="BZ29">
        <v>0.62051774416360672</v>
      </c>
      <c r="CA29">
        <v>-0.83847378609870349</v>
      </c>
      <c r="CB29">
        <v>0.84221329407665468</v>
      </c>
      <c r="CC29">
        <v>1.4624548800468817</v>
      </c>
      <c r="CD29">
        <v>4.1671922655571514</v>
      </c>
      <c r="CE29">
        <v>3.6296205417618799</v>
      </c>
      <c r="CF29">
        <v>-1.2183913003739222</v>
      </c>
      <c r="CG29">
        <v>0.71315832618512598</v>
      </c>
      <c r="CH29">
        <v>0.73191051456837908</v>
      </c>
      <c r="CI29">
        <v>1.4619578702385949</v>
      </c>
      <c r="CJ29">
        <v>0.58260966296177497</v>
      </c>
      <c r="CK29">
        <v>-3.5945329296428352</v>
      </c>
      <c r="CL29">
        <v>-4.4098867660996692</v>
      </c>
      <c r="CM29">
        <v>-6.0280526047110872</v>
      </c>
    </row>
    <row r="30" spans="1:91" x14ac:dyDescent="0.3">
      <c r="D30" s="3" t="s">
        <v>25</v>
      </c>
      <c r="E30" s="4" t="s">
        <v>26</v>
      </c>
      <c r="F30" s="5"/>
      <c r="G30" s="5"/>
      <c r="H30" s="5"/>
      <c r="I30" s="5"/>
      <c r="J30" s="5">
        <f t="shared" si="6"/>
        <v>4.5891849484674285</v>
      </c>
      <c r="K30" s="5">
        <f t="shared" si="7"/>
        <v>6.2559990276831678</v>
      </c>
      <c r="L30" s="5">
        <f t="shared" si="8"/>
        <v>7.143261215157648</v>
      </c>
      <c r="M30" s="5">
        <f t="shared" si="9"/>
        <v>7.0047864362159817</v>
      </c>
      <c r="N30" s="5">
        <f t="shared" si="10"/>
        <v>5.8815330831253787</v>
      </c>
      <c r="O30" s="5">
        <f t="shared" si="11"/>
        <v>5.389023404964699</v>
      </c>
      <c r="P30" s="5">
        <f t="shared" si="12"/>
        <v>5.2319483238772557</v>
      </c>
      <c r="Q30" s="5">
        <f t="shared" si="13"/>
        <v>5.9846660853439593</v>
      </c>
      <c r="R30" s="5">
        <f t="shared" si="14"/>
        <v>4.6221673235402827</v>
      </c>
      <c r="S30" s="5">
        <f t="shared" si="15"/>
        <v>5.2011152068381694</v>
      </c>
      <c r="T30" s="5">
        <f t="shared" si="16"/>
        <v>3.5127509286167591</v>
      </c>
      <c r="U30" s="5">
        <f t="shared" si="17"/>
        <v>4.1685080604610736</v>
      </c>
      <c r="V30" s="5">
        <f t="shared" si="18"/>
        <v>4.4503912785200717</v>
      </c>
      <c r="W30" s="5">
        <f t="shared" si="19"/>
        <v>4.8568205429475375</v>
      </c>
      <c r="X30" s="5">
        <f t="shared" si="20"/>
        <v>5.0236912585258864</v>
      </c>
      <c r="Y30" s="5">
        <f t="shared" si="21"/>
        <v>4.2459062457029795</v>
      </c>
      <c r="Z30" s="5">
        <f t="shared" si="22"/>
        <v>4.0713276875396609</v>
      </c>
      <c r="AA30" s="5">
        <f t="shared" si="23"/>
        <v>4.2019070517433699</v>
      </c>
      <c r="AB30" s="5">
        <f t="shared" si="24"/>
        <v>4.600787794421346</v>
      </c>
      <c r="AC30" s="5">
        <f t="shared" si="25"/>
        <v>4.4319592146327302</v>
      </c>
      <c r="AD30" s="5">
        <f t="shared" si="26"/>
        <v>4.6751183343815192</v>
      </c>
      <c r="AE30" s="5">
        <f t="shared" si="27"/>
        <v>4.6232679727782298</v>
      </c>
      <c r="AF30" s="5">
        <f t="shared" si="28"/>
        <v>4.4726981772365884</v>
      </c>
      <c r="AG30" s="5">
        <f t="shared" si="29"/>
        <v>3.2807511179432716</v>
      </c>
      <c r="AH30" s="5">
        <f t="shared" si="30"/>
        <v>4.2784977314675263</v>
      </c>
      <c r="AI30" s="5">
        <f t="shared" si="31"/>
        <v>3.5013122728597392</v>
      </c>
      <c r="AJ30" s="5">
        <f t="shared" si="32"/>
        <v>4.8773091242265183</v>
      </c>
      <c r="AK30" s="5">
        <f t="shared" si="33"/>
        <v>4.5106067051076035</v>
      </c>
      <c r="AL30" s="5">
        <f t="shared" si="34"/>
        <v>4.6082017974532405</v>
      </c>
      <c r="AM30" s="5">
        <f t="shared" si="35"/>
        <v>3.890400453729661</v>
      </c>
      <c r="AN30" s="5">
        <f t="shared" si="36"/>
        <v>4.3572887268670515</v>
      </c>
      <c r="AO30" s="5">
        <f t="shared" si="37"/>
        <v>4.2476255260775222</v>
      </c>
      <c r="AP30" s="5">
        <f t="shared" si="38"/>
        <v>3.8526364140310458</v>
      </c>
      <c r="AQ30" s="5">
        <f t="shared" si="39"/>
        <v>3.5244224234346442</v>
      </c>
      <c r="AR30" s="5">
        <f t="shared" si="40"/>
        <v>4.1417527421544182</v>
      </c>
      <c r="AS30" s="5">
        <f t="shared" si="41"/>
        <v>3.6663753516792568</v>
      </c>
      <c r="AT30" s="5">
        <f t="shared" si="42"/>
        <v>2.0645142700724666</v>
      </c>
      <c r="AU30" s="5">
        <f t="shared" si="43"/>
        <v>-6.1822262897118589</v>
      </c>
      <c r="AV30" s="5">
        <f t="shared" si="44"/>
        <v>-4.338852154879234</v>
      </c>
      <c r="AW30" s="5">
        <f t="shared" si="58"/>
        <v>-3.1374891612758677</v>
      </c>
      <c r="AX30" s="8">
        <f t="shared" si="45"/>
        <v>-1.3841150979617187</v>
      </c>
      <c r="AY30" s="8">
        <f t="shared" si="46"/>
        <v>6.5806484967229402</v>
      </c>
      <c r="AZ30" s="35">
        <f t="shared" si="47"/>
        <v>3.6789470984919888</v>
      </c>
      <c r="BA30" s="35">
        <f t="shared" si="48"/>
        <v>4.9238733378203552</v>
      </c>
      <c r="BB30" s="29">
        <f t="shared" si="49"/>
        <v>4.3200000000000012</v>
      </c>
      <c r="BC30" s="29">
        <f t="shared" si="50"/>
        <v>4.4899999999999958</v>
      </c>
      <c r="BD30" s="29">
        <f t="shared" si="51"/>
        <v>5.9218463139808479</v>
      </c>
      <c r="BE30" s="29">
        <f t="shared" si="52"/>
        <v>3.3258492290715722</v>
      </c>
      <c r="BF30" s="29">
        <f t="shared" si="59"/>
        <v>4.9070390579458731</v>
      </c>
      <c r="BG30" s="29">
        <f t="shared" si="60"/>
        <v>5.4679873661029301</v>
      </c>
      <c r="BH30" s="29">
        <f t="shared" si="61"/>
        <v>5.9663999719824705</v>
      </c>
      <c r="BI30" s="29">
        <f t="shared" si="62"/>
        <v>5.2063303592364925</v>
      </c>
      <c r="BL30" s="7">
        <f t="shared" si="57"/>
        <v>4.2740075535327104</v>
      </c>
      <c r="BM30" s="7">
        <f t="shared" si="57"/>
        <v>3.7977842664278283</v>
      </c>
      <c r="BT30">
        <v>4.5891849484674285</v>
      </c>
      <c r="BU30">
        <v>6.2559990276831678</v>
      </c>
      <c r="BV30">
        <v>7.143261215157648</v>
      </c>
      <c r="BW30">
        <v>7.0047864362159817</v>
      </c>
      <c r="BX30">
        <v>5.8815330831253787</v>
      </c>
      <c r="BY30">
        <v>5.389023404964699</v>
      </c>
      <c r="BZ30">
        <v>5.2319483238772557</v>
      </c>
      <c r="CA30">
        <v>5.9846660853439593</v>
      </c>
      <c r="CB30">
        <v>4.6221673235402827</v>
      </c>
      <c r="CC30">
        <v>5.2011152068381694</v>
      </c>
      <c r="CD30">
        <v>3.5127509286167591</v>
      </c>
      <c r="CE30">
        <v>4.1685080604610736</v>
      </c>
      <c r="CF30">
        <v>4.4503912785200717</v>
      </c>
      <c r="CG30">
        <v>4.8568205429475375</v>
      </c>
      <c r="CH30">
        <v>5.0236912585258864</v>
      </c>
      <c r="CI30">
        <v>4.2459062457029795</v>
      </c>
      <c r="CJ30">
        <v>4.0713276875396609</v>
      </c>
      <c r="CK30">
        <v>4.2019070517433699</v>
      </c>
      <c r="CL30">
        <v>4.600787794421346</v>
      </c>
      <c r="CM30">
        <v>4.4319592146327302</v>
      </c>
    </row>
    <row r="31" spans="1:91" x14ac:dyDescent="0.3">
      <c r="D31" s="3" t="s">
        <v>28</v>
      </c>
      <c r="E31" s="10" t="s">
        <v>29</v>
      </c>
      <c r="F31" s="15"/>
      <c r="G31" s="15"/>
      <c r="H31" s="15"/>
      <c r="I31" s="15"/>
      <c r="J31" s="15">
        <f t="shared" si="6"/>
        <v>6.5838853051553681</v>
      </c>
      <c r="K31" s="15">
        <f t="shared" si="7"/>
        <v>4.2040776103714261</v>
      </c>
      <c r="L31" s="15">
        <f t="shared" si="8"/>
        <v>5.2738214534084449</v>
      </c>
      <c r="M31" s="15">
        <f t="shared" si="9"/>
        <v>6.7251415016037708</v>
      </c>
      <c r="N31" s="15">
        <f t="shared" si="10"/>
        <v>6.5498404456703962</v>
      </c>
      <c r="O31" s="15">
        <f t="shared" si="11"/>
        <v>10.994824913967483</v>
      </c>
      <c r="P31" s="15">
        <f t="shared" si="12"/>
        <v>12.132119635890781</v>
      </c>
      <c r="Q31" s="15">
        <f t="shared" si="13"/>
        <v>10.430192768908132</v>
      </c>
      <c r="R31" s="15">
        <f t="shared" si="14"/>
        <v>9.7598984771573694</v>
      </c>
      <c r="S31" s="15">
        <f t="shared" si="15"/>
        <v>4.6979579858185572</v>
      </c>
      <c r="T31" s="15">
        <f t="shared" si="16"/>
        <v>2.4270088229563669</v>
      </c>
      <c r="U31" s="15">
        <f t="shared" si="17"/>
        <v>4.4240188283187987</v>
      </c>
      <c r="V31" s="15">
        <f t="shared" si="18"/>
        <v>3.2909858620801202</v>
      </c>
      <c r="W31" s="15">
        <f t="shared" si="19"/>
        <v>6.445225081040018</v>
      </c>
      <c r="X31" s="15">
        <f t="shared" si="20"/>
        <v>5.9319040243471788</v>
      </c>
      <c r="Y31" s="15">
        <f t="shared" si="21"/>
        <v>7.8105216441646252</v>
      </c>
      <c r="Z31" s="15">
        <f t="shared" si="22"/>
        <v>1.7314175953578204</v>
      </c>
      <c r="AA31" s="15">
        <f t="shared" si="23"/>
        <v>0.78065603989074805</v>
      </c>
      <c r="AB31" s="15">
        <f t="shared" si="24"/>
        <v>0.57929748956837557</v>
      </c>
      <c r="AC31" s="15">
        <f t="shared" si="25"/>
        <v>0.57147008257256715</v>
      </c>
      <c r="AD31" s="15">
        <f t="shared" si="26"/>
        <v>7.5014303947889687</v>
      </c>
      <c r="AE31" s="15">
        <f t="shared" si="27"/>
        <v>6.2373304225791362</v>
      </c>
      <c r="AF31" s="15">
        <f t="shared" si="28"/>
        <v>4.8771779188043718</v>
      </c>
      <c r="AG31" s="15">
        <f t="shared" si="29"/>
        <v>3.1432836539619071</v>
      </c>
      <c r="AH31" s="15">
        <f t="shared" si="30"/>
        <v>1.6016114372743009</v>
      </c>
      <c r="AI31" s="15">
        <f t="shared" si="31"/>
        <v>-2.5293457261753112</v>
      </c>
      <c r="AJ31" s="15">
        <f t="shared" si="32"/>
        <v>4.883821783061042</v>
      </c>
      <c r="AK31" s="15">
        <f t="shared" si="33"/>
        <v>2.267430776832378</v>
      </c>
      <c r="AL31" s="15">
        <f t="shared" si="34"/>
        <v>3.306254684364498</v>
      </c>
      <c r="AM31" s="15">
        <f t="shared" si="35"/>
        <v>7.563948637593862</v>
      </c>
      <c r="AN31" s="15">
        <f t="shared" si="36"/>
        <v>5.5761004393642555</v>
      </c>
      <c r="AO31" s="15">
        <f t="shared" si="37"/>
        <v>5.4603418562803601</v>
      </c>
      <c r="AP31" s="15">
        <f t="shared" si="38"/>
        <v>4.1233212804880512</v>
      </c>
      <c r="AQ31" s="15">
        <f t="shared" si="39"/>
        <v>2.2040183132165425</v>
      </c>
      <c r="AR31" s="15">
        <f t="shared" si="40"/>
        <v>3.7454293902559512</v>
      </c>
      <c r="AS31" s="15">
        <f t="shared" si="41"/>
        <v>6.0069549658744954</v>
      </c>
      <c r="AT31" s="15">
        <f t="shared" si="42"/>
        <v>3.8510238179080098</v>
      </c>
      <c r="AU31" s="15">
        <f t="shared" si="43"/>
        <v>-5.4647094755937227</v>
      </c>
      <c r="AV31" s="15">
        <f t="shared" si="44"/>
        <v>-2.4364429203446112</v>
      </c>
      <c r="AW31" s="15">
        <f t="shared" si="58"/>
        <v>-5.0077586910952077</v>
      </c>
      <c r="AX31" s="16">
        <f t="shared" si="45"/>
        <v>1.6809632713132436</v>
      </c>
      <c r="AY31" s="16">
        <f t="shared" si="46"/>
        <v>9.092867156966399</v>
      </c>
      <c r="AZ31" s="36">
        <f t="shared" si="47"/>
        <v>3.8536920517827462</v>
      </c>
      <c r="BA31" s="36">
        <f t="shared" si="48"/>
        <v>7.8134179718285717</v>
      </c>
      <c r="BB31" s="30">
        <f t="shared" si="49"/>
        <v>1.1952893764057195</v>
      </c>
      <c r="BC31" s="30">
        <f t="shared" si="50"/>
        <v>3.7554971587339807</v>
      </c>
      <c r="BD31" s="30">
        <f t="shared" si="51"/>
        <v>7.7623642656434333</v>
      </c>
      <c r="BE31" s="30">
        <f t="shared" si="52"/>
        <v>5.3180479197100707</v>
      </c>
      <c r="BF31" s="30">
        <f t="shared" si="59"/>
        <v>3.8001490251057959</v>
      </c>
      <c r="BG31" s="30">
        <f t="shared" si="60"/>
        <v>3.9913867480441976</v>
      </c>
      <c r="BH31" s="30">
        <f t="shared" si="61"/>
        <v>5.0063035355862384</v>
      </c>
      <c r="BI31" s="30">
        <f t="shared" si="62"/>
        <v>5.0260570416142425</v>
      </c>
      <c r="BL31" s="7">
        <f t="shared" si="57"/>
        <v>5.4724065570800118</v>
      </c>
      <c r="BM31" s="7">
        <f t="shared" si="57"/>
        <v>4.0408519950778876</v>
      </c>
      <c r="BT31">
        <v>6.5838853051553681</v>
      </c>
      <c r="BU31">
        <v>4.2040776103714261</v>
      </c>
      <c r="BV31">
        <v>5.2738214534084449</v>
      </c>
      <c r="BW31">
        <v>6.7251415016037708</v>
      </c>
      <c r="BX31">
        <v>6.5498404456703962</v>
      </c>
      <c r="BY31">
        <v>10.994824913967483</v>
      </c>
      <c r="BZ31">
        <v>12.132119635890781</v>
      </c>
      <c r="CA31">
        <v>10.430192768908132</v>
      </c>
      <c r="CB31">
        <v>9.7598984771573694</v>
      </c>
      <c r="CC31">
        <v>4.6979579858185572</v>
      </c>
      <c r="CD31">
        <v>2.4270088229563669</v>
      </c>
      <c r="CE31">
        <v>4.4240188283187987</v>
      </c>
      <c r="CF31">
        <v>3.2909858620801202</v>
      </c>
      <c r="CG31">
        <v>6.445225081040018</v>
      </c>
      <c r="CH31">
        <v>5.9319040243471788</v>
      </c>
      <c r="CI31">
        <v>7.8105216441646252</v>
      </c>
      <c r="CJ31">
        <v>1.7314175953578204</v>
      </c>
      <c r="CK31">
        <v>0.78065603989074805</v>
      </c>
      <c r="CL31">
        <v>0.57929748956837557</v>
      </c>
      <c r="CM31">
        <v>0.57147008257256715</v>
      </c>
    </row>
    <row r="32" spans="1:91" x14ac:dyDescent="0.3">
      <c r="D32" s="3" t="s">
        <v>31</v>
      </c>
      <c r="E32" s="10" t="s">
        <v>32</v>
      </c>
      <c r="F32" s="15"/>
      <c r="G32" s="15"/>
      <c r="H32" s="15"/>
      <c r="I32" s="15"/>
      <c r="J32" s="15">
        <f t="shared" si="6"/>
        <v>8.3690374178805982</v>
      </c>
      <c r="K32" s="15">
        <f t="shared" si="7"/>
        <v>4.7842272163242772</v>
      </c>
      <c r="L32" s="15">
        <f t="shared" si="8"/>
        <v>3.543173980661285</v>
      </c>
      <c r="M32" s="15">
        <f t="shared" si="9"/>
        <v>2.4759647043329558</v>
      </c>
      <c r="N32" s="15">
        <f t="shared" si="10"/>
        <v>3.2814971006853044</v>
      </c>
      <c r="O32" s="15">
        <f t="shared" si="11"/>
        <v>3.8092105263157983</v>
      </c>
      <c r="P32" s="15">
        <f t="shared" si="12"/>
        <v>3.6243714490955314</v>
      </c>
      <c r="Q32" s="15">
        <f t="shared" si="13"/>
        <v>2.6667523454568798</v>
      </c>
      <c r="R32" s="15">
        <f t="shared" si="14"/>
        <v>3.1963761643486022</v>
      </c>
      <c r="S32" s="15">
        <f t="shared" si="15"/>
        <v>2.8835794410292159</v>
      </c>
      <c r="T32" s="15">
        <f t="shared" si="16"/>
        <v>3.346357448953885</v>
      </c>
      <c r="U32" s="15">
        <f t="shared" si="17"/>
        <v>3.843024347499524</v>
      </c>
      <c r="V32" s="15">
        <f t="shared" si="18"/>
        <v>4.4574961360123622</v>
      </c>
      <c r="W32" s="15">
        <f t="shared" si="19"/>
        <v>5.1620056671183967</v>
      </c>
      <c r="X32" s="15">
        <f t="shared" si="20"/>
        <v>5.2930056710775109</v>
      </c>
      <c r="Y32" s="15">
        <f t="shared" si="21"/>
        <v>6.0213368693870173</v>
      </c>
      <c r="Z32" s="15">
        <f t="shared" si="22"/>
        <v>5.0662878787878896</v>
      </c>
      <c r="AA32" s="15">
        <f t="shared" si="23"/>
        <v>7.321930646672925</v>
      </c>
      <c r="AB32" s="15">
        <f t="shared" si="24"/>
        <v>8.4264782533155724</v>
      </c>
      <c r="AC32" s="15">
        <f t="shared" si="25"/>
        <v>7.4133030130756117</v>
      </c>
      <c r="AD32" s="15">
        <f t="shared" si="26"/>
        <v>5.3909418657052752</v>
      </c>
      <c r="AE32" s="15">
        <f t="shared" si="27"/>
        <v>4.1207291780373323</v>
      </c>
      <c r="AF32" s="15">
        <f t="shared" si="28"/>
        <v>2.3608588825980155</v>
      </c>
      <c r="AG32" s="15">
        <f t="shared" si="29"/>
        <v>2.6569281253307828</v>
      </c>
      <c r="AH32" s="15">
        <f t="shared" si="30"/>
        <v>4.382917312523384</v>
      </c>
      <c r="AI32" s="15">
        <f t="shared" si="31"/>
        <v>3.6588562142894561</v>
      </c>
      <c r="AJ32" s="15">
        <f t="shared" si="32"/>
        <v>4.8058860363180917</v>
      </c>
      <c r="AK32" s="15">
        <f t="shared" si="33"/>
        <v>5.5062899566921111</v>
      </c>
      <c r="AL32" s="15">
        <f t="shared" si="34"/>
        <v>3.6970659019919001</v>
      </c>
      <c r="AM32" s="15">
        <f t="shared" si="35"/>
        <v>4.3236409608091027</v>
      </c>
      <c r="AN32" s="15">
        <f t="shared" si="36"/>
        <v>6.1936768732885286</v>
      </c>
      <c r="AO32" s="15">
        <f t="shared" si="37"/>
        <v>7.9163408913213438</v>
      </c>
      <c r="AP32" s="15">
        <f t="shared" si="38"/>
        <v>8.9477062861093408</v>
      </c>
      <c r="AQ32" s="15">
        <f t="shared" si="39"/>
        <v>8.3373727581192441</v>
      </c>
      <c r="AR32" s="15">
        <f t="shared" si="40"/>
        <v>4.8525481738478131</v>
      </c>
      <c r="AS32" s="15">
        <f t="shared" si="41"/>
        <v>5.3794602427096416</v>
      </c>
      <c r="AT32" s="15">
        <f t="shared" si="42"/>
        <v>4.3783710284186146</v>
      </c>
      <c r="AU32" s="15">
        <f t="shared" si="43"/>
        <v>4.4384787472035709</v>
      </c>
      <c r="AV32" s="15">
        <f t="shared" si="44"/>
        <v>5.9381148274011686</v>
      </c>
      <c r="AW32" s="15">
        <f t="shared" si="58"/>
        <v>4.9759367480233836</v>
      </c>
      <c r="AX32" s="16">
        <f t="shared" si="45"/>
        <v>5.4626774935950202</v>
      </c>
      <c r="AY32" s="16">
        <f t="shared" si="46"/>
        <v>5.7792819809784977</v>
      </c>
      <c r="AZ32" s="36">
        <f t="shared" si="47"/>
        <v>4.5627215937869483</v>
      </c>
      <c r="BA32" s="36">
        <f t="shared" si="48"/>
        <v>4.1383544821940195</v>
      </c>
      <c r="BB32" s="30">
        <f t="shared" si="49"/>
        <v>5.7315633878206613</v>
      </c>
      <c r="BC32" s="30">
        <f t="shared" si="50"/>
        <v>5.491185809168968</v>
      </c>
      <c r="BD32" s="30">
        <f t="shared" si="51"/>
        <v>6.3047935252088809</v>
      </c>
      <c r="BE32" s="30">
        <f t="shared" si="52"/>
        <v>5.2197872358649526</v>
      </c>
      <c r="BF32" s="30">
        <f t="shared" si="59"/>
        <v>4.8632065100308504</v>
      </c>
      <c r="BG32" s="30">
        <f t="shared" si="60"/>
        <v>5.7733631340888101</v>
      </c>
      <c r="BH32" s="30">
        <f t="shared" si="61"/>
        <v>6.1311175021915503</v>
      </c>
      <c r="BI32" s="30">
        <f t="shared" si="62"/>
        <v>6.9594071291918249</v>
      </c>
      <c r="BL32" s="7">
        <f t="shared" si="57"/>
        <v>5.5614691996543675</v>
      </c>
      <c r="BM32" s="7">
        <f t="shared" si="57"/>
        <v>6.8272949438868968</v>
      </c>
      <c r="BT32">
        <v>8.3690374178805982</v>
      </c>
      <c r="BU32">
        <v>4.7842272163242772</v>
      </c>
      <c r="BV32">
        <v>3.543173980661285</v>
      </c>
      <c r="BW32">
        <v>2.4759647043329558</v>
      </c>
      <c r="BX32">
        <v>3.2814971006853044</v>
      </c>
      <c r="BY32">
        <v>3.8092105263157983</v>
      </c>
      <c r="BZ32">
        <v>3.6243714490955314</v>
      </c>
      <c r="CA32">
        <v>2.6667523454568798</v>
      </c>
      <c r="CB32">
        <v>3.1963761643486022</v>
      </c>
      <c r="CC32">
        <v>2.8835794410292159</v>
      </c>
      <c r="CD32">
        <v>3.346357448953885</v>
      </c>
      <c r="CE32">
        <v>3.843024347499524</v>
      </c>
      <c r="CF32">
        <v>4.4574961360123622</v>
      </c>
      <c r="CG32">
        <v>5.1620056671183967</v>
      </c>
      <c r="CH32">
        <v>5.2930056710775109</v>
      </c>
      <c r="CI32">
        <v>6.0213368693870173</v>
      </c>
      <c r="CJ32">
        <v>5.0662878787878896</v>
      </c>
      <c r="CK32">
        <v>7.321930646672925</v>
      </c>
      <c r="CL32">
        <v>8.4264782533155724</v>
      </c>
      <c r="CM32">
        <v>7.4133030130756117</v>
      </c>
    </row>
    <row r="33" spans="4:91" x14ac:dyDescent="0.3">
      <c r="D33" s="3" t="s">
        <v>34</v>
      </c>
      <c r="E33" s="4" t="s">
        <v>35</v>
      </c>
      <c r="F33" s="5"/>
      <c r="G33" s="5"/>
      <c r="H33" s="5"/>
      <c r="I33" s="5"/>
      <c r="J33" s="5">
        <f t="shared" si="6"/>
        <v>8.2398495187401277</v>
      </c>
      <c r="K33" s="5">
        <f t="shared" si="7"/>
        <v>10.399056020384112</v>
      </c>
      <c r="L33" s="5">
        <f t="shared" si="8"/>
        <v>8.1206204797345638</v>
      </c>
      <c r="M33" s="5">
        <f t="shared" si="9"/>
        <v>9.3036459022551643</v>
      </c>
      <c r="N33" s="5">
        <f t="shared" si="10"/>
        <v>6.3179683999898817</v>
      </c>
      <c r="O33" s="5">
        <f t="shared" si="11"/>
        <v>5.7889945754238559</v>
      </c>
      <c r="P33" s="5">
        <f t="shared" si="12"/>
        <v>6.8171364798464307</v>
      </c>
      <c r="Q33" s="5">
        <f t="shared" si="13"/>
        <v>7.2427787008077393</v>
      </c>
      <c r="R33" s="5">
        <f t="shared" si="14"/>
        <v>5.4142486512052779</v>
      </c>
      <c r="S33" s="5">
        <f t="shared" si="15"/>
        <v>6.3097774124830197</v>
      </c>
      <c r="T33" s="5">
        <f t="shared" si="16"/>
        <v>6.4565906436929499</v>
      </c>
      <c r="U33" s="5">
        <f t="shared" si="17"/>
        <v>6.2149299822185311</v>
      </c>
      <c r="V33" s="5">
        <f t="shared" si="18"/>
        <v>7.2212786056493394</v>
      </c>
      <c r="W33" s="5">
        <f t="shared" si="19"/>
        <v>6.4565329782192871</v>
      </c>
      <c r="X33" s="5">
        <f t="shared" si="20"/>
        <v>6.5262064288261756</v>
      </c>
      <c r="Y33" s="5">
        <f t="shared" si="21"/>
        <v>7.669916750379957</v>
      </c>
      <c r="Z33" s="5">
        <f t="shared" si="22"/>
        <v>6.0291294847185872</v>
      </c>
      <c r="AA33" s="5">
        <f t="shared" si="23"/>
        <v>5.3528367594261939</v>
      </c>
      <c r="AB33" s="5">
        <f t="shared" si="24"/>
        <v>6.817008419768622</v>
      </c>
      <c r="AC33" s="5">
        <f t="shared" si="25"/>
        <v>7.1344642442046746</v>
      </c>
      <c r="AD33" s="5">
        <f t="shared" si="26"/>
        <v>6.7604169185751255</v>
      </c>
      <c r="AE33" s="5">
        <f t="shared" si="27"/>
        <v>5.1175842485079537</v>
      </c>
      <c r="AF33" s="5">
        <f t="shared" si="28"/>
        <v>4.9527497266928782</v>
      </c>
      <c r="AG33" s="5">
        <f t="shared" si="29"/>
        <v>4.2074235613171798</v>
      </c>
      <c r="AH33" s="5">
        <f t="shared" si="30"/>
        <v>5.9623299695332532</v>
      </c>
      <c r="AI33" s="5">
        <f t="shared" si="31"/>
        <v>6.9511893726004832</v>
      </c>
      <c r="AJ33" s="5">
        <f t="shared" si="32"/>
        <v>6.9788515390052206</v>
      </c>
      <c r="AK33" s="5">
        <f t="shared" si="33"/>
        <v>7.2368616741904592</v>
      </c>
      <c r="AL33" s="5">
        <f t="shared" si="34"/>
        <v>7.3514718035959161</v>
      </c>
      <c r="AM33" s="5">
        <f t="shared" si="35"/>
        <v>5.7316198246448291</v>
      </c>
      <c r="AN33" s="5">
        <f t="shared" si="36"/>
        <v>5.7873221628187226</v>
      </c>
      <c r="AO33" s="5">
        <f t="shared" si="37"/>
        <v>5.5816106034567126</v>
      </c>
      <c r="AP33" s="5">
        <f t="shared" si="38"/>
        <v>5.9056210992246214</v>
      </c>
      <c r="AQ33" s="5">
        <f t="shared" si="39"/>
        <v>5.6899651298252252</v>
      </c>
      <c r="AR33" s="5">
        <f t="shared" si="40"/>
        <v>5.648737256714818</v>
      </c>
      <c r="AS33" s="5">
        <f t="shared" si="41"/>
        <v>5.7888185167337891</v>
      </c>
      <c r="AT33" s="5">
        <f t="shared" si="42"/>
        <v>2.8988079703304894</v>
      </c>
      <c r="AU33" s="5">
        <f t="shared" si="43"/>
        <v>-5.3926336904483776</v>
      </c>
      <c r="AV33" s="5">
        <f t="shared" si="44"/>
        <v>-4.5205832845172438</v>
      </c>
      <c r="AW33" s="5">
        <f t="shared" si="58"/>
        <v>-5.6690527266876201</v>
      </c>
      <c r="AX33" s="8">
        <f t="shared" si="45"/>
        <v>-0.78691755054185686</v>
      </c>
      <c r="AY33" s="8">
        <f t="shared" si="46"/>
        <v>4.42071498743387</v>
      </c>
      <c r="AZ33" s="35">
        <f t="shared" si="47"/>
        <v>3.8373120603795079</v>
      </c>
      <c r="BA33" s="35">
        <f t="shared" si="48"/>
        <v>3.9124708611258572</v>
      </c>
      <c r="BB33" s="29">
        <f t="shared" si="49"/>
        <v>1.6513341736919489</v>
      </c>
      <c r="BC33" s="29">
        <f t="shared" si="50"/>
        <v>3.6089056916888955</v>
      </c>
      <c r="BD33" s="29">
        <f t="shared" si="51"/>
        <v>5.400251753157689</v>
      </c>
      <c r="BE33" s="29">
        <f t="shared" si="52"/>
        <v>4.7604414595290319</v>
      </c>
      <c r="BF33" s="29">
        <f t="shared" si="59"/>
        <v>5.1993392821579523</v>
      </c>
      <c r="BG33" s="29">
        <f t="shared" si="60"/>
        <v>5.6605655471187371</v>
      </c>
      <c r="BH33" s="29">
        <f t="shared" si="61"/>
        <v>7.4150516773934401</v>
      </c>
      <c r="BI33" s="29">
        <f t="shared" si="62"/>
        <v>7.888355465060906</v>
      </c>
      <c r="BL33" s="7">
        <f t="shared" si="57"/>
        <v>6.089319137517446</v>
      </c>
      <c r="BM33" s="7">
        <f t="shared" si="57"/>
        <v>5.7573886337987767</v>
      </c>
      <c r="BT33">
        <v>8.2398495187401277</v>
      </c>
      <c r="BU33">
        <v>10.399056020384112</v>
      </c>
      <c r="BV33">
        <v>8.1206204797345638</v>
      </c>
      <c r="BW33">
        <v>9.3036459022551643</v>
      </c>
      <c r="BX33">
        <v>6.3179683999898817</v>
      </c>
      <c r="BY33">
        <v>5.7889945754238559</v>
      </c>
      <c r="BZ33">
        <v>6.8171364798464307</v>
      </c>
      <c r="CA33">
        <v>7.2427787008077393</v>
      </c>
      <c r="CB33">
        <v>5.4142486512052779</v>
      </c>
      <c r="CC33">
        <v>6.3097774124830197</v>
      </c>
      <c r="CD33">
        <v>6.4565906436929499</v>
      </c>
      <c r="CE33">
        <v>6.2149299822185311</v>
      </c>
      <c r="CF33">
        <v>7.2212786056493394</v>
      </c>
      <c r="CG33">
        <v>6.4565329782192871</v>
      </c>
      <c r="CH33">
        <v>6.5262064288261756</v>
      </c>
      <c r="CI33">
        <v>7.669916750379957</v>
      </c>
      <c r="CJ33">
        <v>6.0291294847185872</v>
      </c>
      <c r="CK33">
        <v>5.3528367594261939</v>
      </c>
      <c r="CL33">
        <v>6.817008419768622</v>
      </c>
      <c r="CM33">
        <v>7.1344642442046746</v>
      </c>
    </row>
    <row r="34" spans="4:91" x14ac:dyDescent="0.3">
      <c r="D34" s="3" t="s">
        <v>37</v>
      </c>
      <c r="E34" s="11" t="s">
        <v>38</v>
      </c>
      <c r="F34" s="17"/>
      <c r="G34" s="17"/>
      <c r="H34" s="17"/>
      <c r="I34" s="17"/>
      <c r="J34" s="17">
        <f t="shared" si="6"/>
        <v>7.0692769109594655</v>
      </c>
      <c r="K34" s="17">
        <f t="shared" si="7"/>
        <v>11.251415392523967</v>
      </c>
      <c r="L34" s="17">
        <f t="shared" si="8"/>
        <v>11.94608588396957</v>
      </c>
      <c r="M34" s="17">
        <f t="shared" si="9"/>
        <v>8.280718908896322</v>
      </c>
      <c r="N34" s="17">
        <f t="shared" si="10"/>
        <v>7.4570584374325177</v>
      </c>
      <c r="O34" s="17">
        <f t="shared" si="11"/>
        <v>5.4587191050875727</v>
      </c>
      <c r="P34" s="17">
        <f t="shared" si="12"/>
        <v>4.4887624323991737</v>
      </c>
      <c r="Q34" s="17">
        <f t="shared" si="13"/>
        <v>4.3589997848249462</v>
      </c>
      <c r="R34" s="17">
        <f t="shared" si="14"/>
        <v>3.0757798049838581</v>
      </c>
      <c r="S34" s="17">
        <f t="shared" si="15"/>
        <v>4.9038771107254187</v>
      </c>
      <c r="T34" s="17">
        <f t="shared" si="16"/>
        <v>4.98406472798123</v>
      </c>
      <c r="U34" s="17">
        <f t="shared" si="17"/>
        <v>6.2013567803526293</v>
      </c>
      <c r="V34" s="17">
        <f t="shared" si="18"/>
        <v>6.0944287914249218</v>
      </c>
      <c r="W34" s="17">
        <f t="shared" si="19"/>
        <v>5.0815828778609795</v>
      </c>
      <c r="X34" s="17">
        <f t="shared" si="20"/>
        <v>5.1837233095531232</v>
      </c>
      <c r="Y34" s="17">
        <f t="shared" si="21"/>
        <v>4.4374919105181432</v>
      </c>
      <c r="Z34" s="17">
        <f t="shared" si="22"/>
        <v>3.7777882468492896</v>
      </c>
      <c r="AA34" s="17">
        <f t="shared" si="23"/>
        <v>1.5684639446656767</v>
      </c>
      <c r="AB34" s="17">
        <f t="shared" si="24"/>
        <v>1.4492567635602027</v>
      </c>
      <c r="AC34" s="17">
        <f t="shared" si="25"/>
        <v>3.4557113286584507</v>
      </c>
      <c r="AD34" s="17">
        <f t="shared" si="26"/>
        <v>4.3129508204614284</v>
      </c>
      <c r="AE34" s="17">
        <f t="shared" si="27"/>
        <v>4.2886936633218351</v>
      </c>
      <c r="AF34" s="17">
        <f t="shared" si="28"/>
        <v>3.6594617860436172</v>
      </c>
      <c r="AG34" s="17">
        <f t="shared" si="29"/>
        <v>3.8612802353432474</v>
      </c>
      <c r="AH34" s="17">
        <f t="shared" si="30"/>
        <v>4.6097738203407239</v>
      </c>
      <c r="AI34" s="17">
        <f t="shared" si="31"/>
        <v>3.4642795002847464</v>
      </c>
      <c r="AJ34" s="17">
        <f t="shared" si="32"/>
        <v>5.215258934024888</v>
      </c>
      <c r="AK34" s="17">
        <f t="shared" si="33"/>
        <v>4.5395973535060969</v>
      </c>
      <c r="AL34" s="17">
        <f t="shared" si="34"/>
        <v>4.9793160133703864</v>
      </c>
      <c r="AM34" s="17">
        <f t="shared" si="35"/>
        <v>5.2121437493912053</v>
      </c>
      <c r="AN34" s="17">
        <f t="shared" si="36"/>
        <v>5.2616396211797909</v>
      </c>
      <c r="AO34" s="17">
        <f t="shared" si="37"/>
        <v>4.4086048084772385</v>
      </c>
      <c r="AP34" s="17">
        <f t="shared" si="38"/>
        <v>5.2153435971826756</v>
      </c>
      <c r="AQ34" s="17">
        <f t="shared" si="39"/>
        <v>4.6154298539383714</v>
      </c>
      <c r="AR34" s="17">
        <f t="shared" si="40"/>
        <v>4.3986529056610237</v>
      </c>
      <c r="AS34" s="17">
        <f t="shared" si="41"/>
        <v>4.1901745460949869</v>
      </c>
      <c r="AT34" s="17">
        <f t="shared" si="42"/>
        <v>1.500384768914673</v>
      </c>
      <c r="AU34" s="17">
        <f t="shared" si="43"/>
        <v>-7.6683272512024452</v>
      </c>
      <c r="AV34" s="17">
        <f t="shared" si="44"/>
        <v>-5.1283043571332172</v>
      </c>
      <c r="AW34" s="17">
        <f t="shared" si="58"/>
        <v>-3.6556539724730772</v>
      </c>
      <c r="AX34" s="18">
        <f t="shared" si="45"/>
        <v>-1.2584597523111056</v>
      </c>
      <c r="AY34" s="18">
        <f t="shared" si="46"/>
        <v>9.5170967452195256</v>
      </c>
      <c r="AZ34" s="37">
        <f t="shared" si="47"/>
        <v>5.1513552369596667</v>
      </c>
      <c r="BA34" s="37">
        <f t="shared" si="48"/>
        <v>5.5572381551460399</v>
      </c>
      <c r="BB34" s="31">
        <f t="shared" si="49"/>
        <v>4.5795637203851856</v>
      </c>
      <c r="BC34" s="31">
        <f t="shared" si="50"/>
        <v>5.4234941620821884</v>
      </c>
      <c r="BD34" s="31">
        <f t="shared" si="51"/>
        <v>6.7597198370640026</v>
      </c>
      <c r="BE34" s="31">
        <f t="shared" si="52"/>
        <v>5.0000930603743647</v>
      </c>
      <c r="BF34" s="31">
        <f t="shared" si="59"/>
        <v>4.2030877253771699</v>
      </c>
      <c r="BG34" s="31">
        <f t="shared" si="60"/>
        <v>5.1333194444774968</v>
      </c>
      <c r="BH34" s="31">
        <f t="shared" si="61"/>
        <v>7.1045622248423745</v>
      </c>
      <c r="BI34" s="31">
        <f t="shared" si="62"/>
        <v>6.9540231309015192</v>
      </c>
      <c r="BL34" s="7">
        <f t="shared" si="57"/>
        <v>4.9653038906526392</v>
      </c>
      <c r="BM34" s="7">
        <f t="shared" si="57"/>
        <v>4.5978632685653276</v>
      </c>
      <c r="BT34">
        <v>7.0692769109594655</v>
      </c>
      <c r="BU34">
        <v>11.251415392523967</v>
      </c>
      <c r="BV34">
        <v>11.94608588396957</v>
      </c>
      <c r="BW34">
        <v>8.280718908896322</v>
      </c>
      <c r="BX34">
        <v>7.4570584374325177</v>
      </c>
      <c r="BY34">
        <v>5.4587191050875727</v>
      </c>
      <c r="BZ34">
        <v>4.4887624323991737</v>
      </c>
      <c r="CA34">
        <v>4.3589997848249462</v>
      </c>
      <c r="CB34">
        <v>3.0757798049838581</v>
      </c>
      <c r="CC34">
        <v>4.9038771107254187</v>
      </c>
      <c r="CD34">
        <v>4.98406472798123</v>
      </c>
      <c r="CE34">
        <v>6.2013567803526293</v>
      </c>
      <c r="CF34">
        <v>6.0944287914249218</v>
      </c>
      <c r="CG34">
        <v>5.0815828778609795</v>
      </c>
      <c r="CH34">
        <v>5.1837233095531232</v>
      </c>
      <c r="CI34">
        <v>4.4374919105181432</v>
      </c>
      <c r="CJ34">
        <v>3.7777882468492896</v>
      </c>
      <c r="CK34">
        <v>1.5684639446656767</v>
      </c>
      <c r="CL34">
        <v>1.4492567635602027</v>
      </c>
      <c r="CM34">
        <v>3.4557113286584507</v>
      </c>
    </row>
    <row r="35" spans="4:91" x14ac:dyDescent="0.3">
      <c r="D35" s="3" t="s">
        <v>40</v>
      </c>
      <c r="E35" s="12" t="s">
        <v>41</v>
      </c>
      <c r="F35" s="19"/>
      <c r="G35" s="19"/>
      <c r="H35" s="19"/>
      <c r="I35" s="19"/>
      <c r="J35" s="19">
        <f t="shared" si="6"/>
        <v>9.4026134058994302</v>
      </c>
      <c r="K35" s="19">
        <f t="shared" si="7"/>
        <v>9.1300451114817207</v>
      </c>
      <c r="L35" s="19">
        <f t="shared" si="8"/>
        <v>8.3126963710941748</v>
      </c>
      <c r="M35" s="19">
        <f t="shared" si="9"/>
        <v>6.5597354767266802</v>
      </c>
      <c r="N35" s="19">
        <f t="shared" si="10"/>
        <v>7.1759324441440731</v>
      </c>
      <c r="O35" s="19">
        <f t="shared" si="11"/>
        <v>6.3299644830849155</v>
      </c>
      <c r="P35" s="19">
        <f t="shared" si="12"/>
        <v>7.4472641768603465</v>
      </c>
      <c r="Q35" s="19">
        <f t="shared" si="13"/>
        <v>7.4508315757978227</v>
      </c>
      <c r="R35" s="19">
        <f t="shared" si="14"/>
        <v>6.9307624378744936</v>
      </c>
      <c r="S35" s="19">
        <f t="shared" si="15"/>
        <v>7.9719023115249588</v>
      </c>
      <c r="T35" s="19">
        <f t="shared" si="16"/>
        <v>6.3191088090878589</v>
      </c>
      <c r="U35" s="19">
        <f t="shared" si="17"/>
        <v>6.7035319494589851</v>
      </c>
      <c r="V35" s="19">
        <f t="shared" si="18"/>
        <v>6.9889214674551114</v>
      </c>
      <c r="W35" s="19">
        <f t="shared" si="19"/>
        <v>7.5618162586282622</v>
      </c>
      <c r="X35" s="19">
        <f t="shared" si="20"/>
        <v>7.6956891625271862</v>
      </c>
      <c r="Y35" s="19">
        <f t="shared" si="21"/>
        <v>7.2012424495095706</v>
      </c>
      <c r="Z35" s="19">
        <f t="shared" si="22"/>
        <v>6.2626628629170122</v>
      </c>
      <c r="AA35" s="19">
        <f t="shared" si="23"/>
        <v>6.0294153937270334</v>
      </c>
      <c r="AB35" s="19">
        <f t="shared" si="24"/>
        <v>6.9624523391054627</v>
      </c>
      <c r="AC35" s="19">
        <f t="shared" si="25"/>
        <v>7.5146595354073309</v>
      </c>
      <c r="AD35" s="19">
        <f t="shared" si="26"/>
        <v>7.4186491594166748</v>
      </c>
      <c r="AE35" s="19">
        <f t="shared" si="27"/>
        <v>6.518015281744054</v>
      </c>
      <c r="AF35" s="19">
        <f t="shared" si="28"/>
        <v>8.1833925763471562</v>
      </c>
      <c r="AG35" s="19">
        <f t="shared" si="29"/>
        <v>7.6391987594378579</v>
      </c>
      <c r="AH35" s="19">
        <f t="shared" si="30"/>
        <v>8.0625979420160956</v>
      </c>
      <c r="AI35" s="19">
        <f t="shared" si="31"/>
        <v>8.8048445545192742</v>
      </c>
      <c r="AJ35" s="19">
        <f t="shared" si="32"/>
        <v>8.8828000340293531</v>
      </c>
      <c r="AK35" s="19">
        <f t="shared" si="33"/>
        <v>8.2102608251304883</v>
      </c>
      <c r="AL35" s="19">
        <f t="shared" si="34"/>
        <v>8.4761505800092021</v>
      </c>
      <c r="AM35" s="19">
        <f t="shared" si="35"/>
        <v>8.7139570914049269</v>
      </c>
      <c r="AN35" s="19">
        <f t="shared" si="36"/>
        <v>5.7251453797214458</v>
      </c>
      <c r="AO35" s="19">
        <f t="shared" si="37"/>
        <v>5.4765189768390048</v>
      </c>
      <c r="AP35" s="19">
        <f t="shared" si="38"/>
        <v>5.4221152580901775</v>
      </c>
      <c r="AQ35" s="19">
        <f t="shared" si="39"/>
        <v>5.8368953631423173</v>
      </c>
      <c r="AR35" s="19">
        <f t="shared" si="40"/>
        <v>6.6543316468062637</v>
      </c>
      <c r="AS35" s="19">
        <f t="shared" si="41"/>
        <v>7.5515427539873574</v>
      </c>
      <c r="AT35" s="19">
        <f t="shared" si="42"/>
        <v>1.2736001794490905</v>
      </c>
      <c r="AU35" s="19">
        <f t="shared" si="43"/>
        <v>-30.784710532125914</v>
      </c>
      <c r="AV35" s="19">
        <f t="shared" si="44"/>
        <v>-16.705495038503042</v>
      </c>
      <c r="AW35" s="19">
        <f t="shared" si="58"/>
        <v>-13.416064336924604</v>
      </c>
      <c r="AX35" s="20">
        <f t="shared" si="45"/>
        <v>-13.086871598937917</v>
      </c>
      <c r="AY35" s="20">
        <f t="shared" si="46"/>
        <v>25.098373945813318</v>
      </c>
      <c r="AZ35" s="38">
        <f t="shared" si="47"/>
        <v>-0.72454799445682949</v>
      </c>
      <c r="BA35" s="38">
        <f t="shared" si="48"/>
        <v>7.9264201454490077</v>
      </c>
      <c r="BB35" s="32">
        <f t="shared" si="49"/>
        <v>7.2009212818100954</v>
      </c>
      <c r="BC35" s="32">
        <f t="shared" si="50"/>
        <v>8.5279203256125147</v>
      </c>
      <c r="BD35" s="32">
        <f t="shared" si="51"/>
        <v>9.2871845767569976</v>
      </c>
      <c r="BE35" s="32">
        <f t="shared" si="52"/>
        <v>4.1691165453882348</v>
      </c>
      <c r="BF35" s="32">
        <f t="shared" si="59"/>
        <v>8.1936054627351158</v>
      </c>
      <c r="BG35" s="32">
        <f t="shared" si="60"/>
        <v>8.4623539351446713</v>
      </c>
      <c r="BH35" s="32">
        <f t="shared" si="61"/>
        <v>9.6950664073410735</v>
      </c>
      <c r="BI35" s="32">
        <f t="shared" si="62"/>
        <v>7.1033700260763961</v>
      </c>
      <c r="BL35" s="7">
        <f t="shared" si="57"/>
        <v>7.0466072291834658</v>
      </c>
      <c r="BM35" s="7">
        <f t="shared" si="57"/>
        <v>6.383429829568632</v>
      </c>
      <c r="BT35">
        <v>9.4026134058994302</v>
      </c>
      <c r="BU35">
        <v>9.1300451114817207</v>
      </c>
      <c r="BV35">
        <v>8.3126963710941748</v>
      </c>
      <c r="BW35">
        <v>6.5597354767266802</v>
      </c>
      <c r="BX35">
        <v>7.1759324441440731</v>
      </c>
      <c r="BY35">
        <v>6.3299644830849155</v>
      </c>
      <c r="BZ35">
        <v>7.4472641768603465</v>
      </c>
      <c r="CA35">
        <v>7.4508315757978227</v>
      </c>
      <c r="CB35">
        <v>6.9307624378744936</v>
      </c>
      <c r="CC35">
        <v>7.9719023115249588</v>
      </c>
      <c r="CD35">
        <v>6.3191088090878589</v>
      </c>
      <c r="CE35">
        <v>6.7035319494589851</v>
      </c>
      <c r="CF35">
        <v>6.9889214674551114</v>
      </c>
      <c r="CG35">
        <v>7.5618162586282622</v>
      </c>
      <c r="CH35">
        <v>7.6956891625271862</v>
      </c>
      <c r="CI35">
        <v>7.2012424495095706</v>
      </c>
      <c r="CJ35">
        <v>6.2626628629170122</v>
      </c>
      <c r="CK35">
        <v>6.0294153937270334</v>
      </c>
      <c r="CL35">
        <v>6.9624523391054627</v>
      </c>
      <c r="CM35">
        <v>7.5146595354073309</v>
      </c>
    </row>
    <row r="36" spans="4:91" x14ac:dyDescent="0.3">
      <c r="D36" s="3" t="s">
        <v>43</v>
      </c>
      <c r="E36" s="11" t="s">
        <v>44</v>
      </c>
      <c r="F36" s="17"/>
      <c r="G36" s="17"/>
      <c r="H36" s="17"/>
      <c r="I36" s="17"/>
      <c r="J36" s="17">
        <f t="shared" si="6"/>
        <v>7.8781538716493404</v>
      </c>
      <c r="K36" s="17">
        <f t="shared" si="7"/>
        <v>6.9893252769385628</v>
      </c>
      <c r="L36" s="17">
        <f t="shared" si="8"/>
        <v>6.1390871264905389</v>
      </c>
      <c r="M36" s="17">
        <f t="shared" si="9"/>
        <v>6.494699770197121</v>
      </c>
      <c r="N36" s="17">
        <f t="shared" si="10"/>
        <v>6.8869042246976209</v>
      </c>
      <c r="O36" s="17">
        <f t="shared" si="11"/>
        <v>6.3028753656801051</v>
      </c>
      <c r="P36" s="17">
        <f t="shared" si="12"/>
        <v>6.1306534524391498</v>
      </c>
      <c r="Q36" s="17">
        <f t="shared" si="13"/>
        <v>7.2330055470128052</v>
      </c>
      <c r="R36" s="17">
        <f t="shared" si="14"/>
        <v>6.9699049288942883</v>
      </c>
      <c r="S36" s="17">
        <f t="shared" si="15"/>
        <v>6.9973772895589148</v>
      </c>
      <c r="T36" s="17">
        <f t="shared" si="16"/>
        <v>6.9443111609736707</v>
      </c>
      <c r="U36" s="17">
        <f t="shared" si="17"/>
        <v>6.3018391633609783</v>
      </c>
      <c r="V36" s="17">
        <f t="shared" si="18"/>
        <v>6.4369962699413641</v>
      </c>
      <c r="W36" s="17">
        <f t="shared" si="19"/>
        <v>6.354560440651702</v>
      </c>
      <c r="X36" s="17">
        <f t="shared" si="20"/>
        <v>5.7756909015859836</v>
      </c>
      <c r="Y36" s="17">
        <f t="shared" si="21"/>
        <v>4.5684028272283017</v>
      </c>
      <c r="Z36" s="17">
        <f t="shared" si="22"/>
        <v>3.310553978550268</v>
      </c>
      <c r="AA36" s="17">
        <f t="shared" si="23"/>
        <v>3.7054731632923055</v>
      </c>
      <c r="AB36" s="17">
        <f t="shared" si="24"/>
        <v>4.4450991158850872</v>
      </c>
      <c r="AC36" s="17">
        <f t="shared" si="25"/>
        <v>5.7321507271925976</v>
      </c>
      <c r="AD36" s="17">
        <f t="shared" si="26"/>
        <v>5.7283632331513878</v>
      </c>
      <c r="AE36" s="17">
        <f t="shared" si="27"/>
        <v>5.1553043887989363</v>
      </c>
      <c r="AF36" s="17">
        <f t="shared" si="28"/>
        <v>4.997555936563618</v>
      </c>
      <c r="AG36" s="17">
        <f t="shared" si="29"/>
        <v>4.8207488457586187</v>
      </c>
      <c r="AH36" s="17">
        <f t="shared" si="30"/>
        <v>5.3583397857415305</v>
      </c>
      <c r="AI36" s="17">
        <f t="shared" si="31"/>
        <v>5.6226418325351348</v>
      </c>
      <c r="AJ36" s="17">
        <f t="shared" si="32"/>
        <v>5.5383182933141262</v>
      </c>
      <c r="AK36" s="17">
        <f t="shared" si="33"/>
        <v>5.1353284417553304</v>
      </c>
      <c r="AL36" s="17">
        <f t="shared" si="34"/>
        <v>5.2001738555764687</v>
      </c>
      <c r="AM36" s="17">
        <f t="shared" si="35"/>
        <v>5.6170515174483251</v>
      </c>
      <c r="AN36" s="17">
        <f t="shared" si="36"/>
        <v>5.9274836780304128</v>
      </c>
      <c r="AO36" s="17">
        <f t="shared" si="37"/>
        <v>5.963647347753561</v>
      </c>
      <c r="AP36" s="17">
        <f t="shared" si="38"/>
        <v>5.8637920517993596</v>
      </c>
      <c r="AQ36" s="17">
        <f t="shared" si="39"/>
        <v>5.5272139300936933</v>
      </c>
      <c r="AR36" s="17">
        <f t="shared" si="40"/>
        <v>5.3902197529839189</v>
      </c>
      <c r="AS36" s="17">
        <f t="shared" si="41"/>
        <v>6.3602527889703051</v>
      </c>
      <c r="AT36" s="17">
        <f t="shared" si="42"/>
        <v>1.9231550527602721</v>
      </c>
      <c r="AU36" s="17">
        <f t="shared" si="43"/>
        <v>-22.012752442601883</v>
      </c>
      <c r="AV36" s="17">
        <f t="shared" si="44"/>
        <v>-11.862846801505576</v>
      </c>
      <c r="AW36" s="17">
        <f t="shared" si="58"/>
        <v>-8.9117829392325074</v>
      </c>
      <c r="AX36" s="18">
        <f t="shared" si="45"/>
        <v>-7.2683239116780252</v>
      </c>
      <c r="AY36" s="18">
        <f t="shared" si="46"/>
        <v>21.577901850942244</v>
      </c>
      <c r="AZ36" s="37">
        <f t="shared" si="47"/>
        <v>-0.13557862002363655</v>
      </c>
      <c r="BA36" s="37">
        <f t="shared" si="48"/>
        <v>4.9478110579918431</v>
      </c>
      <c r="BB36" s="31">
        <f t="shared" si="49"/>
        <v>2.2939611075578434</v>
      </c>
      <c r="BC36" s="31">
        <f t="shared" si="50"/>
        <v>2.3292152974612859</v>
      </c>
      <c r="BD36" s="31">
        <f t="shared" si="51"/>
        <v>7.9719919477813361</v>
      </c>
      <c r="BE36" s="31">
        <f t="shared" si="52"/>
        <v>5.690407793063688</v>
      </c>
      <c r="BF36" s="31">
        <f t="shared" si="59"/>
        <v>3.2388443629371162</v>
      </c>
      <c r="BG36" s="31">
        <f t="shared" si="60"/>
        <v>8.569281764926826</v>
      </c>
      <c r="BH36" s="31">
        <f t="shared" si="61"/>
        <v>9.5725013667874634</v>
      </c>
      <c r="BI36" s="31">
        <f t="shared" si="62"/>
        <v>2.9757490316266697</v>
      </c>
      <c r="BL36" s="7">
        <f t="shared" si="57"/>
        <v>5.6817217472798109</v>
      </c>
      <c r="BM36" s="7">
        <f t="shared" si="57"/>
        <v>5.7879458632183578</v>
      </c>
      <c r="BT36">
        <v>7.8781538716493404</v>
      </c>
      <c r="BU36">
        <v>6.9893252769385628</v>
      </c>
      <c r="BV36">
        <v>6.1390871264905389</v>
      </c>
      <c r="BW36">
        <v>6.494699770197121</v>
      </c>
      <c r="BX36">
        <v>6.8869042246976209</v>
      </c>
      <c r="BY36">
        <v>6.3028753656801051</v>
      </c>
      <c r="BZ36">
        <v>6.1306534524391498</v>
      </c>
      <c r="CA36">
        <v>7.2330055470128052</v>
      </c>
      <c r="CB36">
        <v>6.9699049288942883</v>
      </c>
      <c r="CC36">
        <v>6.9973772895589148</v>
      </c>
      <c r="CD36">
        <v>6.9443111609736707</v>
      </c>
      <c r="CE36">
        <v>6.3018391633609783</v>
      </c>
      <c r="CF36">
        <v>6.4369962699413641</v>
      </c>
      <c r="CG36">
        <v>6.354560440651702</v>
      </c>
      <c r="CH36">
        <v>5.7756909015859836</v>
      </c>
      <c r="CI36">
        <v>4.5684028272283017</v>
      </c>
      <c r="CJ36">
        <v>3.310553978550268</v>
      </c>
      <c r="CK36">
        <v>3.7054731632923055</v>
      </c>
      <c r="CL36">
        <v>4.4450991158850872</v>
      </c>
      <c r="CM36">
        <v>5.7321507271925976</v>
      </c>
    </row>
    <row r="37" spans="4:91" x14ac:dyDescent="0.3">
      <c r="D37" s="3" t="s">
        <v>46</v>
      </c>
      <c r="E37" s="12" t="s">
        <v>47</v>
      </c>
      <c r="F37" s="19"/>
      <c r="G37" s="19"/>
      <c r="H37" s="19"/>
      <c r="I37" s="19"/>
      <c r="J37" s="19">
        <f t="shared" si="6"/>
        <v>13.158639707719001</v>
      </c>
      <c r="K37" s="19">
        <f t="shared" si="7"/>
        <v>9.4263294164508959</v>
      </c>
      <c r="L37" s="19">
        <f t="shared" si="8"/>
        <v>8.1577635673993232</v>
      </c>
      <c r="M37" s="19">
        <f t="shared" si="9"/>
        <v>9.5794094529060292</v>
      </c>
      <c r="N37" s="19">
        <f t="shared" si="10"/>
        <v>12.267010822058499</v>
      </c>
      <c r="O37" s="19">
        <f t="shared" si="11"/>
        <v>12.424230511060941</v>
      </c>
      <c r="P37" s="19">
        <f t="shared" si="12"/>
        <v>12.809070855521053</v>
      </c>
      <c r="Q37" s="19">
        <f t="shared" si="13"/>
        <v>11.638649150136082</v>
      </c>
      <c r="R37" s="19">
        <f t="shared" si="14"/>
        <v>10.617684956160534</v>
      </c>
      <c r="S37" s="19">
        <f t="shared" si="15"/>
        <v>11.405295843235773</v>
      </c>
      <c r="T37" s="19">
        <f t="shared" si="16"/>
        <v>10.129830015344442</v>
      </c>
      <c r="U37" s="19">
        <f t="shared" si="17"/>
        <v>9.4944834333277939</v>
      </c>
      <c r="V37" s="19">
        <f t="shared" si="18"/>
        <v>9.8909940644555725</v>
      </c>
      <c r="W37" s="19">
        <f t="shared" si="19"/>
        <v>10.718026638703449</v>
      </c>
      <c r="X37" s="19">
        <f t="shared" si="20"/>
        <v>9.7508787326345612</v>
      </c>
      <c r="Y37" s="19">
        <f t="shared" si="21"/>
        <v>10.11639764082477</v>
      </c>
      <c r="Z37" s="19">
        <f t="shared" si="22"/>
        <v>9.6564582167400594</v>
      </c>
      <c r="AA37" s="19">
        <f t="shared" si="23"/>
        <v>9.2545867104311128</v>
      </c>
      <c r="AB37" s="19">
        <f t="shared" si="24"/>
        <v>10.649823586632134</v>
      </c>
      <c r="AC37" s="19">
        <f t="shared" si="25"/>
        <v>9.2403938192260338</v>
      </c>
      <c r="AD37" s="19">
        <f t="shared" si="26"/>
        <v>7.5849624355898229</v>
      </c>
      <c r="AE37" s="19">
        <f t="shared" si="27"/>
        <v>9.3080405839834217</v>
      </c>
      <c r="AF37" s="19">
        <f t="shared" si="28"/>
        <v>8.9321185808517267</v>
      </c>
      <c r="AG37" s="19">
        <f t="shared" si="29"/>
        <v>9.6170165766196991</v>
      </c>
      <c r="AH37" s="19">
        <f t="shared" si="30"/>
        <v>10.483221562392313</v>
      </c>
      <c r="AI37" s="19">
        <f t="shared" si="31"/>
        <v>11.060877822325383</v>
      </c>
      <c r="AJ37" s="19">
        <f t="shared" si="32"/>
        <v>8.8180680372604598</v>
      </c>
      <c r="AK37" s="19">
        <f t="shared" si="33"/>
        <v>8.2694910643214286</v>
      </c>
      <c r="AL37" s="19">
        <f t="shared" si="34"/>
        <v>7.760611212455899</v>
      </c>
      <c r="AM37" s="19">
        <f t="shared" si="35"/>
        <v>5.1142292120883868</v>
      </c>
      <c r="AN37" s="19">
        <f t="shared" si="36"/>
        <v>8.1410495122001105</v>
      </c>
      <c r="AO37" s="19">
        <f t="shared" si="37"/>
        <v>7.0874843536971879</v>
      </c>
      <c r="AP37" s="19">
        <f t="shared" si="38"/>
        <v>9.062524231296889</v>
      </c>
      <c r="AQ37" s="19">
        <f t="shared" si="39"/>
        <v>9.5960649603882757</v>
      </c>
      <c r="AR37" s="19">
        <f t="shared" si="40"/>
        <v>9.2422567094956474</v>
      </c>
      <c r="AS37" s="19">
        <f t="shared" si="41"/>
        <v>9.7809941984210909</v>
      </c>
      <c r="AT37" s="19">
        <f t="shared" si="42"/>
        <v>9.8208145178604696</v>
      </c>
      <c r="AU37" s="19">
        <f t="shared" si="43"/>
        <v>10.848584638559187</v>
      </c>
      <c r="AV37" s="19">
        <f t="shared" si="44"/>
        <v>10.722684046019825</v>
      </c>
      <c r="AW37" s="19">
        <f t="shared" si="58"/>
        <v>10.993607715599421</v>
      </c>
      <c r="AX37" s="20">
        <f t="shared" si="45"/>
        <v>8.7200317413719262</v>
      </c>
      <c r="AY37" s="20">
        <f t="shared" si="46"/>
        <v>6.8951707395095614</v>
      </c>
      <c r="AZ37" s="38">
        <f t="shared" si="47"/>
        <v>5.5358250792672568</v>
      </c>
      <c r="BA37" s="38">
        <f t="shared" si="48"/>
        <v>6.2133998517718076</v>
      </c>
      <c r="BB37" s="32">
        <f t="shared" si="49"/>
        <v>8.4046172775890824</v>
      </c>
      <c r="BC37" s="32">
        <f t="shared" si="50"/>
        <v>9.5915126685936833</v>
      </c>
      <c r="BD37" s="32">
        <f t="shared" si="51"/>
        <v>9.3627301726419248</v>
      </c>
      <c r="BE37" s="32">
        <f t="shared" si="52"/>
        <v>8.7185605153423218</v>
      </c>
      <c r="BF37" s="32">
        <f>((BF12-BB12)/BB12)*100</f>
        <v>7.5456717033821885</v>
      </c>
      <c r="BG37" s="32">
        <f t="shared" si="60"/>
        <v>8.8137927914983631</v>
      </c>
      <c r="BH37" s="32">
        <f t="shared" si="61"/>
        <v>10.732423405692398</v>
      </c>
      <c r="BI37" s="32">
        <f t="shared" si="62"/>
        <v>10.673105864865295</v>
      </c>
      <c r="BL37" s="7">
        <f t="shared" si="57"/>
        <v>7.020370834969647</v>
      </c>
      <c r="BM37" s="7">
        <f t="shared" si="57"/>
        <v>9.4240748292337084</v>
      </c>
      <c r="BT37">
        <v>13.158639707719001</v>
      </c>
      <c r="BU37">
        <v>9.4263294164508959</v>
      </c>
      <c r="BV37">
        <v>8.1577635673993232</v>
      </c>
      <c r="BW37">
        <v>9.5794094529060292</v>
      </c>
      <c r="BX37">
        <v>12.267010822058499</v>
      </c>
      <c r="BY37">
        <v>12.424230511060941</v>
      </c>
      <c r="BZ37">
        <v>12.809070855521053</v>
      </c>
      <c r="CA37">
        <v>11.638649150136082</v>
      </c>
      <c r="CB37">
        <v>10.617684956160534</v>
      </c>
      <c r="CC37">
        <v>11.405295843235773</v>
      </c>
      <c r="CD37">
        <v>10.129830015344442</v>
      </c>
      <c r="CE37">
        <v>9.4944834333277939</v>
      </c>
      <c r="CF37">
        <v>9.8909940644555725</v>
      </c>
      <c r="CG37">
        <v>10.718026638703449</v>
      </c>
      <c r="CH37">
        <v>9.7508787326345612</v>
      </c>
      <c r="CI37">
        <v>10.11639764082477</v>
      </c>
      <c r="CJ37">
        <v>9.6564582167400594</v>
      </c>
      <c r="CK37">
        <v>9.2545867104311128</v>
      </c>
      <c r="CL37">
        <v>10.649823586632134</v>
      </c>
      <c r="CM37">
        <v>9.2403938192260338</v>
      </c>
    </row>
    <row r="38" spans="4:91" x14ac:dyDescent="0.3">
      <c r="D38" s="3" t="s">
        <v>49</v>
      </c>
      <c r="E38" s="13" t="s">
        <v>50</v>
      </c>
      <c r="F38" s="21"/>
      <c r="G38" s="21"/>
      <c r="H38" s="21"/>
      <c r="I38" s="21"/>
      <c r="J38" s="21">
        <f t="shared" si="6"/>
        <v>8.609393696802691</v>
      </c>
      <c r="K38" s="21">
        <f t="shared" si="7"/>
        <v>9.4875548073064095</v>
      </c>
      <c r="L38" s="21">
        <f t="shared" si="8"/>
        <v>6.4498713624911774</v>
      </c>
      <c r="M38" s="21">
        <f t="shared" si="9"/>
        <v>3.3998468121071435</v>
      </c>
      <c r="N38" s="21">
        <f t="shared" si="10"/>
        <v>3.6475921403871903</v>
      </c>
      <c r="O38" s="21">
        <f t="shared" si="11"/>
        <v>5.3035269138401286</v>
      </c>
      <c r="P38" s="21">
        <f t="shared" si="12"/>
        <v>13.225764036290567</v>
      </c>
      <c r="Q38" s="21">
        <f t="shared" si="13"/>
        <v>16.245841235783566</v>
      </c>
      <c r="R38" s="21">
        <f t="shared" si="14"/>
        <v>12.56754440565433</v>
      </c>
      <c r="S38" s="21">
        <f t="shared" si="15"/>
        <v>10.322131501523057</v>
      </c>
      <c r="T38" s="21">
        <f t="shared" si="16"/>
        <v>8.8238384374619727</v>
      </c>
      <c r="U38" s="21">
        <f t="shared" si="17"/>
        <v>3.7504635033990263</v>
      </c>
      <c r="V38" s="21">
        <f t="shared" si="18"/>
        <v>3.6019430832087806</v>
      </c>
      <c r="W38" s="21">
        <f t="shared" si="19"/>
        <v>5.4597727483985281</v>
      </c>
      <c r="X38" s="21">
        <f t="shared" si="20"/>
        <v>1.9038012505685042</v>
      </c>
      <c r="Y38" s="21">
        <f t="shared" si="21"/>
        <v>7.8689909048671236</v>
      </c>
      <c r="Z38" s="21">
        <f t="shared" si="22"/>
        <v>8.5534534437747833</v>
      </c>
      <c r="AA38" s="21">
        <f t="shared" si="23"/>
        <v>2.6128268982006819</v>
      </c>
      <c r="AB38" s="21">
        <f t="shared" si="24"/>
        <v>10.343228431661</v>
      </c>
      <c r="AC38" s="21">
        <f t="shared" si="25"/>
        <v>12.771166244941124</v>
      </c>
      <c r="AD38" s="21">
        <f t="shared" si="26"/>
        <v>9.325765835096945</v>
      </c>
      <c r="AE38" s="21">
        <f t="shared" si="27"/>
        <v>13.617430039452053</v>
      </c>
      <c r="AF38" s="21">
        <f t="shared" si="28"/>
        <v>9.0781321318335628</v>
      </c>
      <c r="AG38" s="21">
        <f t="shared" si="29"/>
        <v>4.2078219415242453</v>
      </c>
      <c r="AH38" s="21">
        <f t="shared" si="30"/>
        <v>6.0087100387052512</v>
      </c>
      <c r="AI38" s="21">
        <f t="shared" si="31"/>
        <v>5.9280334692391117</v>
      </c>
      <c r="AJ38" s="21">
        <f t="shared" si="32"/>
        <v>6.1367129723615932</v>
      </c>
      <c r="AK38" s="21">
        <f t="shared" si="33"/>
        <v>3.8309483233923078</v>
      </c>
      <c r="AL38" s="21">
        <f t="shared" si="34"/>
        <v>4.2952882585616852</v>
      </c>
      <c r="AM38" s="21">
        <f t="shared" si="35"/>
        <v>3.0906621713042592</v>
      </c>
      <c r="AN38" s="21">
        <f t="shared" si="36"/>
        <v>3.1097396742121632</v>
      </c>
      <c r="AO38" s="21">
        <f t="shared" si="37"/>
        <v>6.2317025952018126</v>
      </c>
      <c r="AP38" s="21">
        <f t="shared" si="38"/>
        <v>7.2311589190548764</v>
      </c>
      <c r="AQ38" s="21">
        <f t="shared" si="39"/>
        <v>4.498078590101497</v>
      </c>
      <c r="AR38" s="21">
        <f t="shared" si="40"/>
        <v>6.1617555476053996</v>
      </c>
      <c r="AS38" s="21">
        <f t="shared" si="41"/>
        <v>8.5102797598028683</v>
      </c>
      <c r="AT38" s="21">
        <f t="shared" si="42"/>
        <v>10.626980876382317</v>
      </c>
      <c r="AU38" s="21">
        <f t="shared" si="43"/>
        <v>1.058899166634788</v>
      </c>
      <c r="AV38" s="21">
        <f t="shared" si="44"/>
        <v>-0.94669987857565197</v>
      </c>
      <c r="AW38" s="21">
        <f t="shared" si="58"/>
        <v>2.3721135969247711</v>
      </c>
      <c r="AX38" s="22">
        <f t="shared" si="45"/>
        <v>-2.9729499160560406</v>
      </c>
      <c r="AY38" s="22">
        <f t="shared" si="46"/>
        <v>8.3296168978243372</v>
      </c>
      <c r="AZ38" s="39">
        <f t="shared" si="47"/>
        <v>4.2894802923676156</v>
      </c>
      <c r="BA38" s="39">
        <f t="shared" si="48"/>
        <v>-2.592506106280819</v>
      </c>
      <c r="BB38" s="33">
        <f t="shared" si="49"/>
        <v>3.0665179063031682</v>
      </c>
      <c r="BC38" s="33">
        <f t="shared" si="50"/>
        <v>1.3244530739261213</v>
      </c>
      <c r="BD38" s="33">
        <f t="shared" si="51"/>
        <v>5.4371784183663756</v>
      </c>
      <c r="BE38" s="33">
        <f t="shared" si="52"/>
        <v>7.8011342459329436</v>
      </c>
      <c r="BF38" s="33">
        <f t="shared" si="59"/>
        <v>4.2774813604973314</v>
      </c>
      <c r="BG38" s="33">
        <f t="shared" si="60"/>
        <v>7.2826415024504181</v>
      </c>
      <c r="BH38" s="33">
        <f t="shared" si="61"/>
        <v>7.848516200005184</v>
      </c>
      <c r="BI38" s="33">
        <f t="shared" si="62"/>
        <v>7.9189741958208577</v>
      </c>
      <c r="BL38" s="7">
        <f t="shared" si="57"/>
        <v>4.1730309490855655</v>
      </c>
      <c r="BM38" s="7">
        <f t="shared" si="57"/>
        <v>6.6099947885162713</v>
      </c>
      <c r="BT38">
        <v>8.609393696802691</v>
      </c>
      <c r="BU38">
        <v>9.4875548073064095</v>
      </c>
      <c r="BV38">
        <v>6.4498713624911774</v>
      </c>
      <c r="BW38">
        <v>3.3998468121071435</v>
      </c>
      <c r="BX38">
        <v>3.6475921403871903</v>
      </c>
      <c r="BY38">
        <v>5.3035269138401286</v>
      </c>
      <c r="BZ38">
        <v>13.225764036290567</v>
      </c>
      <c r="CA38">
        <v>16.245841235783566</v>
      </c>
      <c r="CB38">
        <v>12.56754440565433</v>
      </c>
      <c r="CC38">
        <v>10.322131501523057</v>
      </c>
      <c r="CD38">
        <v>8.8238384374619727</v>
      </c>
      <c r="CE38">
        <v>3.7504635033990263</v>
      </c>
      <c r="CF38">
        <v>3.6019430832087806</v>
      </c>
      <c r="CG38">
        <v>5.4597727483985281</v>
      </c>
      <c r="CH38">
        <v>1.9038012505685042</v>
      </c>
      <c r="CI38">
        <v>7.8689909048671236</v>
      </c>
      <c r="CJ38">
        <v>8.5534534437747833</v>
      </c>
      <c r="CK38">
        <v>2.6128268982006819</v>
      </c>
      <c r="CL38">
        <v>10.343228431661</v>
      </c>
      <c r="CM38">
        <v>12.771166244941124</v>
      </c>
    </row>
    <row r="39" spans="4:91" x14ac:dyDescent="0.3">
      <c r="D39" s="3" t="s">
        <v>52</v>
      </c>
      <c r="E39" s="13" t="s">
        <v>53</v>
      </c>
      <c r="F39" s="21"/>
      <c r="G39" s="21"/>
      <c r="H39" s="21"/>
      <c r="I39" s="21"/>
      <c r="J39" s="21">
        <f t="shared" si="6"/>
        <v>10.72265455797865</v>
      </c>
      <c r="K39" s="21">
        <f t="shared" si="7"/>
        <v>9.1078928342646961</v>
      </c>
      <c r="L39" s="21">
        <f t="shared" si="8"/>
        <v>6.535268475143674</v>
      </c>
      <c r="M39" s="21">
        <f t="shared" si="9"/>
        <v>4.6926074385975847</v>
      </c>
      <c r="N39" s="21">
        <f t="shared" si="10"/>
        <v>5.1967878843394155</v>
      </c>
      <c r="O39" s="21">
        <f t="shared" si="11"/>
        <v>6.3668920105189875</v>
      </c>
      <c r="P39" s="21">
        <f t="shared" si="12"/>
        <v>8.4956345291062441</v>
      </c>
      <c r="Q39" s="21">
        <f t="shared" si="13"/>
        <v>9.4815452633670638</v>
      </c>
      <c r="R39" s="21">
        <f t="shared" si="14"/>
        <v>8.9119597712826071</v>
      </c>
      <c r="S39" s="21">
        <f t="shared" si="15"/>
        <v>7.6610434211577205</v>
      </c>
      <c r="T39" s="21">
        <f t="shared" si="16"/>
        <v>5.4488114398273169</v>
      </c>
      <c r="U39" s="21">
        <f t="shared" si="17"/>
        <v>4.3332274604110932</v>
      </c>
      <c r="V39" s="21">
        <f t="shared" si="18"/>
        <v>4.6635852592129989</v>
      </c>
      <c r="W39" s="21">
        <f t="shared" si="19"/>
        <v>4.9347181008902119</v>
      </c>
      <c r="X39" s="21">
        <f t="shared" si="20"/>
        <v>5.0736947614724137</v>
      </c>
      <c r="Y39" s="21">
        <f t="shared" si="21"/>
        <v>5.3013829694702919</v>
      </c>
      <c r="Z39" s="21">
        <f t="shared" si="22"/>
        <v>4.5417219681272547</v>
      </c>
      <c r="AA39" s="21">
        <f t="shared" si="23"/>
        <v>4.3113172273594014</v>
      </c>
      <c r="AB39" s="21">
        <f t="shared" si="24"/>
        <v>4.0657041578460618</v>
      </c>
      <c r="AC39" s="21">
        <f t="shared" si="25"/>
        <v>3.5423272775108483</v>
      </c>
      <c r="AD39" s="21">
        <f t="shared" si="26"/>
        <v>5.2533592728413039</v>
      </c>
      <c r="AE39" s="21">
        <f t="shared" si="27"/>
        <v>5.1450577354336033</v>
      </c>
      <c r="AF39" s="21">
        <f t="shared" si="28"/>
        <v>4.3558230170670491</v>
      </c>
      <c r="AG39" s="21">
        <f t="shared" si="29"/>
        <v>4.0280155825967832</v>
      </c>
      <c r="AH39" s="21">
        <f t="shared" si="30"/>
        <v>3.6320747212632538</v>
      </c>
      <c r="AI39" s="21">
        <f t="shared" si="31"/>
        <v>3.6859421977571847</v>
      </c>
      <c r="AJ39" s="21">
        <f t="shared" si="32"/>
        <v>3.5241876144355566</v>
      </c>
      <c r="AK39" s="21">
        <f t="shared" si="33"/>
        <v>3.5672950615969041</v>
      </c>
      <c r="AL39" s="21">
        <f t="shared" si="34"/>
        <v>3.081212946732597</v>
      </c>
      <c r="AM39" s="21">
        <f t="shared" si="35"/>
        <v>2.9560474780071657</v>
      </c>
      <c r="AN39" s="21">
        <f t="shared" si="36"/>
        <v>3.7164833287877745</v>
      </c>
      <c r="AO39" s="21">
        <f t="shared" si="37"/>
        <v>4.1601820936658003</v>
      </c>
      <c r="AP39" s="21">
        <f t="shared" si="38"/>
        <v>5.4129761959562188</v>
      </c>
      <c r="AQ39" s="21">
        <f t="shared" si="39"/>
        <v>5.7306747890026353</v>
      </c>
      <c r="AR39" s="21">
        <f t="shared" si="40"/>
        <v>5.9953809151312916</v>
      </c>
      <c r="AS39" s="21">
        <f t="shared" si="41"/>
        <v>5.8838784416199958</v>
      </c>
      <c r="AT39" s="21">
        <f t="shared" si="42"/>
        <v>3.8101965720303959</v>
      </c>
      <c r="AU39" s="21">
        <f t="shared" si="43"/>
        <v>2.309579316200062</v>
      </c>
      <c r="AV39" s="21">
        <f t="shared" si="44"/>
        <v>1.9638995321423394</v>
      </c>
      <c r="AW39" s="21">
        <f t="shared" si="58"/>
        <v>1.2487396357966982</v>
      </c>
      <c r="AX39" s="22">
        <f t="shared" si="45"/>
        <v>0.94152755112519337</v>
      </c>
      <c r="AY39" s="22">
        <f t="shared" si="46"/>
        <v>2.8151351190431888</v>
      </c>
      <c r="AZ39" s="39">
        <f t="shared" si="47"/>
        <v>3.4238983509056542</v>
      </c>
      <c r="BA39" s="39">
        <f t="shared" si="48"/>
        <v>3.9376208749040638</v>
      </c>
      <c r="BB39" s="33">
        <f t="shared" si="49"/>
        <v>1.0731146222870909</v>
      </c>
      <c r="BC39" s="33">
        <f t="shared" si="50"/>
        <v>1.5609037813995774</v>
      </c>
      <c r="BD39" s="33">
        <f t="shared" si="51"/>
        <v>3.1923276445248976</v>
      </c>
      <c r="BE39" s="33">
        <f t="shared" si="52"/>
        <v>4.2730559539925883</v>
      </c>
      <c r="BF39" s="33">
        <f t="shared" si="59"/>
        <v>2.7850666731137355</v>
      </c>
      <c r="BG39" s="33">
        <f t="shared" si="60"/>
        <v>4.0010599183002036</v>
      </c>
      <c r="BH39" s="33">
        <f t="shared" si="61"/>
        <v>4.9250681138808341</v>
      </c>
      <c r="BI39" s="33">
        <f t="shared" si="62"/>
        <v>4.3723914919155016</v>
      </c>
      <c r="BL39" s="7">
        <f t="shared" si="57"/>
        <v>3.4809380163933534</v>
      </c>
      <c r="BM39" s="7">
        <f t="shared" si="57"/>
        <v>5.7577185512877938</v>
      </c>
      <c r="BT39">
        <v>10.72265455797865</v>
      </c>
      <c r="BU39">
        <v>9.1078928342646961</v>
      </c>
      <c r="BV39">
        <v>6.535268475143674</v>
      </c>
      <c r="BW39">
        <v>4.6926074385975847</v>
      </c>
      <c r="BX39">
        <v>5.1967878843394155</v>
      </c>
      <c r="BY39">
        <v>6.3668920105189875</v>
      </c>
      <c r="BZ39">
        <v>8.4956345291062441</v>
      </c>
      <c r="CA39">
        <v>9.4815452633670638</v>
      </c>
      <c r="CB39">
        <v>8.9119597712826071</v>
      </c>
      <c r="CC39">
        <v>7.6610434211577205</v>
      </c>
      <c r="CD39">
        <v>5.4488114398273169</v>
      </c>
      <c r="CE39">
        <v>4.3332274604110932</v>
      </c>
      <c r="CF39">
        <v>4.6635852592129989</v>
      </c>
      <c r="CG39">
        <v>4.9347181008902119</v>
      </c>
      <c r="CH39">
        <v>5.0736947614724137</v>
      </c>
      <c r="CI39">
        <v>5.3013829694702919</v>
      </c>
      <c r="CJ39">
        <v>4.5417219681272547</v>
      </c>
      <c r="CK39">
        <v>4.3113172273594014</v>
      </c>
      <c r="CL39">
        <v>4.0657041578460618</v>
      </c>
      <c r="CM39">
        <v>3.5423272775108483</v>
      </c>
    </row>
    <row r="40" spans="4:91" x14ac:dyDescent="0.3">
      <c r="D40" s="3" t="s">
        <v>55</v>
      </c>
      <c r="E40" s="13" t="s">
        <v>56</v>
      </c>
      <c r="F40" s="21"/>
      <c r="G40" s="21"/>
      <c r="H40" s="21"/>
      <c r="I40" s="21"/>
      <c r="J40" s="21">
        <f t="shared" si="6"/>
        <v>10.239796434228721</v>
      </c>
      <c r="K40" s="21">
        <f t="shared" si="7"/>
        <v>9.5753073433699321</v>
      </c>
      <c r="L40" s="21">
        <f t="shared" si="8"/>
        <v>8.9171290922678068</v>
      </c>
      <c r="M40" s="21">
        <f t="shared" si="9"/>
        <v>8.3144450719043306</v>
      </c>
      <c r="N40" s="21">
        <f t="shared" si="10"/>
        <v>7.9862729961708068</v>
      </c>
      <c r="O40" s="21">
        <f t="shared" si="11"/>
        <v>8.0710964451777389</v>
      </c>
      <c r="P40" s="21">
        <f t="shared" si="12"/>
        <v>7.4473093556686853</v>
      </c>
      <c r="Q40" s="21">
        <f t="shared" si="13"/>
        <v>6.3249462565259762</v>
      </c>
      <c r="R40" s="21">
        <f t="shared" si="14"/>
        <v>7.8015514629899529</v>
      </c>
      <c r="S40" s="21">
        <f t="shared" si="15"/>
        <v>7.5713730551970171</v>
      </c>
      <c r="T40" s="21">
        <f t="shared" si="16"/>
        <v>8.2493520962192424</v>
      </c>
      <c r="U40" s="21">
        <f t="shared" si="17"/>
        <v>8.0004433308927823</v>
      </c>
      <c r="V40" s="21">
        <f t="shared" si="18"/>
        <v>10.268960694905417</v>
      </c>
      <c r="W40" s="21">
        <f t="shared" si="19"/>
        <v>9.9853237642125503</v>
      </c>
      <c r="X40" s="21">
        <f t="shared" si="20"/>
        <v>9.3037923049407389</v>
      </c>
      <c r="Y40" s="21">
        <f t="shared" si="21"/>
        <v>9.6891161095510547</v>
      </c>
      <c r="Z40" s="21">
        <f t="shared" si="22"/>
        <v>7.3584838254469931</v>
      </c>
      <c r="AA40" s="21">
        <f t="shared" si="23"/>
        <v>7.6396994562762943</v>
      </c>
      <c r="AB40" s="21">
        <f t="shared" si="24"/>
        <v>7.6259728031370821</v>
      </c>
      <c r="AC40" s="21">
        <f t="shared" si="25"/>
        <v>8.1281681994987522</v>
      </c>
      <c r="AD40" s="21">
        <f t="shared" si="26"/>
        <v>8.1413696047030797</v>
      </c>
      <c r="AE40" s="21">
        <f t="shared" si="27"/>
        <v>7.5666426905556046</v>
      </c>
      <c r="AF40" s="21">
        <f t="shared" si="28"/>
        <v>6.9519943240316477</v>
      </c>
      <c r="AG40" s="21">
        <f t="shared" si="29"/>
        <v>6.834664415276583</v>
      </c>
      <c r="AH40" s="21">
        <f t="shared" si="30"/>
        <v>6.8337889192612842</v>
      </c>
      <c r="AI40" s="21">
        <f t="shared" si="31"/>
        <v>8.2395315143716878</v>
      </c>
      <c r="AJ40" s="21">
        <f t="shared" si="32"/>
        <v>9.3656011052975323</v>
      </c>
      <c r="AK40" s="21">
        <f t="shared" si="33"/>
        <v>9.2492287605439643</v>
      </c>
      <c r="AL40" s="21">
        <f t="shared" si="34"/>
        <v>8.041783478628215</v>
      </c>
      <c r="AM40" s="21">
        <f t="shared" si="35"/>
        <v>8.8860235787463555</v>
      </c>
      <c r="AN40" s="21">
        <f t="shared" si="36"/>
        <v>8.667782510740393</v>
      </c>
      <c r="AO40" s="21">
        <f t="shared" si="37"/>
        <v>8.9374769739502362</v>
      </c>
      <c r="AP40" s="21">
        <f t="shared" si="38"/>
        <v>10.361497174137133</v>
      </c>
      <c r="AQ40" s="21">
        <f t="shared" si="39"/>
        <v>9.9403189722054552</v>
      </c>
      <c r="AR40" s="21">
        <f t="shared" si="40"/>
        <v>10.220903465164731</v>
      </c>
      <c r="AS40" s="21">
        <f t="shared" si="41"/>
        <v>10.48619087585295</v>
      </c>
      <c r="AT40" s="21">
        <f t="shared" si="42"/>
        <v>5.3924568410203468</v>
      </c>
      <c r="AU40" s="21">
        <f t="shared" si="43"/>
        <v>-12.093791539604341</v>
      </c>
      <c r="AV40" s="21">
        <f t="shared" si="44"/>
        <v>-7.6081865778200806</v>
      </c>
      <c r="AW40" s="21">
        <f t="shared" si="58"/>
        <v>-7.0196198468039359</v>
      </c>
      <c r="AX40" s="22">
        <f t="shared" si="45"/>
        <v>-6.0981060287724658</v>
      </c>
      <c r="AY40" s="22">
        <f t="shared" si="46"/>
        <v>9.9381133350974959</v>
      </c>
      <c r="AZ40" s="39">
        <f t="shared" si="47"/>
        <v>-0.59057714182095133</v>
      </c>
      <c r="BA40" s="39">
        <f t="shared" si="48"/>
        <v>0.89486805814834902</v>
      </c>
      <c r="BB40" s="33">
        <f t="shared" si="49"/>
        <v>11.58470859123439</v>
      </c>
      <c r="BC40" s="33">
        <f t="shared" si="50"/>
        <v>9.5045317000550114</v>
      </c>
      <c r="BD40" s="33">
        <f t="shared" si="51"/>
        <v>9.149918950628285</v>
      </c>
      <c r="BE40" s="33">
        <f t="shared" si="52"/>
        <v>5.3806337431474276</v>
      </c>
      <c r="BF40" s="33">
        <f t="shared" si="59"/>
        <v>4.6367453293947927</v>
      </c>
      <c r="BG40" s="33">
        <f t="shared" si="60"/>
        <v>9.3735060718687127</v>
      </c>
      <c r="BH40" s="33">
        <f t="shared" si="61"/>
        <v>11.868493324138713</v>
      </c>
      <c r="BI40" s="33">
        <f t="shared" si="62"/>
        <v>10.55310032792041</v>
      </c>
      <c r="BL40" s="7">
        <f t="shared" si="57"/>
        <v>8.6402938578567845</v>
      </c>
      <c r="BM40" s="7">
        <f t="shared" si="57"/>
        <v>10.253602861297107</v>
      </c>
      <c r="BT40">
        <v>10.239796434228721</v>
      </c>
      <c r="BU40">
        <v>9.5753073433699321</v>
      </c>
      <c r="BV40">
        <v>8.9171290922678068</v>
      </c>
      <c r="BW40">
        <v>8.3144450719043306</v>
      </c>
      <c r="BX40">
        <v>7.9862729961708068</v>
      </c>
      <c r="BY40">
        <v>8.0710964451777389</v>
      </c>
      <c r="BZ40">
        <v>7.4473093556686853</v>
      </c>
      <c r="CA40">
        <v>6.3249462565259762</v>
      </c>
      <c r="CB40">
        <v>7.8015514629899529</v>
      </c>
      <c r="CC40">
        <v>7.5713730551970171</v>
      </c>
      <c r="CD40">
        <v>8.2493520962192424</v>
      </c>
      <c r="CE40">
        <v>8.0004433308927823</v>
      </c>
      <c r="CF40">
        <v>10.268960694905417</v>
      </c>
      <c r="CG40">
        <v>9.9853237642125503</v>
      </c>
      <c r="CH40">
        <v>9.3037923049407389</v>
      </c>
      <c r="CI40">
        <v>9.6891161095510547</v>
      </c>
      <c r="CJ40">
        <v>7.3584838254469931</v>
      </c>
      <c r="CK40">
        <v>7.6396994562762943</v>
      </c>
      <c r="CL40">
        <v>7.6259728031370821</v>
      </c>
      <c r="CM40">
        <v>8.1281681994987522</v>
      </c>
    </row>
    <row r="41" spans="4:91" x14ac:dyDescent="0.3">
      <c r="D41" s="3" t="s">
        <v>58</v>
      </c>
      <c r="E41" s="9" t="s">
        <v>59</v>
      </c>
      <c r="F41" s="14"/>
      <c r="G41" s="14"/>
      <c r="H41" s="14"/>
      <c r="I41" s="14"/>
      <c r="J41" s="14">
        <f t="shared" si="6"/>
        <v>13.669438046391358</v>
      </c>
      <c r="K41" s="14">
        <f t="shared" si="7"/>
        <v>1.142575333701612</v>
      </c>
      <c r="L41" s="14">
        <f t="shared" si="8"/>
        <v>8.3566524270533229</v>
      </c>
      <c r="M41" s="14">
        <f t="shared" si="9"/>
        <v>3.6349293835973961</v>
      </c>
      <c r="N41" s="14">
        <f t="shared" si="10"/>
        <v>2.3684515801478678</v>
      </c>
      <c r="O41" s="14">
        <f t="shared" si="11"/>
        <v>7.5988660856527224</v>
      </c>
      <c r="P41" s="14">
        <f t="shared" si="12"/>
        <v>-2.0080463515179003</v>
      </c>
      <c r="Q41" s="14">
        <f t="shared" si="13"/>
        <v>0.77988369982568972</v>
      </c>
      <c r="R41" s="14">
        <f t="shared" si="14"/>
        <v>1.7929676462277611</v>
      </c>
      <c r="S41" s="14">
        <f t="shared" si="15"/>
        <v>-1.8122312340101199</v>
      </c>
      <c r="T41" s="14">
        <f t="shared" si="16"/>
        <v>6.6246467216491967</v>
      </c>
      <c r="U41" s="14">
        <f t="shared" si="17"/>
        <v>3.8315486744195715</v>
      </c>
      <c r="V41" s="14">
        <f t="shared" si="18"/>
        <v>2.6582002136853911</v>
      </c>
      <c r="W41" s="14">
        <f t="shared" si="19"/>
        <v>-2.4908422877718328</v>
      </c>
      <c r="X41" s="14">
        <f t="shared" si="20"/>
        <v>2.3777048646889787</v>
      </c>
      <c r="Y41" s="14">
        <f t="shared" si="21"/>
        <v>6.838053876716832</v>
      </c>
      <c r="Z41" s="14">
        <f t="shared" si="22"/>
        <v>4.7342678123023951</v>
      </c>
      <c r="AA41" s="14">
        <f t="shared" si="23"/>
        <v>6.2875328156736243</v>
      </c>
      <c r="AB41" s="14">
        <f t="shared" si="24"/>
        <v>1.2685787388905023</v>
      </c>
      <c r="AC41" s="14">
        <f t="shared" si="25"/>
        <v>6.2696327171680499</v>
      </c>
      <c r="AD41" s="14">
        <f t="shared" si="26"/>
        <v>4.6168141105028608</v>
      </c>
      <c r="AE41" s="14">
        <f t="shared" si="27"/>
        <v>4.4425752252981212</v>
      </c>
      <c r="AF41" s="14">
        <f t="shared" si="28"/>
        <v>3.8192646297255308</v>
      </c>
      <c r="AG41" s="14">
        <f t="shared" si="29"/>
        <v>0.2775902701294326</v>
      </c>
      <c r="AH41" s="14">
        <f t="shared" si="30"/>
        <v>0.22416250753529046</v>
      </c>
      <c r="AI41" s="14">
        <f t="shared" si="31"/>
        <v>-3.0217360129481157E-2</v>
      </c>
      <c r="AJ41" s="14">
        <f t="shared" si="32"/>
        <v>0.67352663686370762</v>
      </c>
      <c r="AK41" s="14">
        <f t="shared" si="33"/>
        <v>6.9250337169945499</v>
      </c>
      <c r="AL41" s="14">
        <f t="shared" si="34"/>
        <v>5.7160555100281893</v>
      </c>
      <c r="AM41" s="14">
        <f t="shared" si="35"/>
        <v>7.1594524393805221</v>
      </c>
      <c r="AN41" s="14">
        <f t="shared" si="36"/>
        <v>7.8719714524516151</v>
      </c>
      <c r="AO41" s="14">
        <f t="shared" si="37"/>
        <v>7.0961528266209593</v>
      </c>
      <c r="AP41" s="14">
        <f t="shared" si="38"/>
        <v>6.3999262424149856</v>
      </c>
      <c r="AQ41" s="14">
        <f t="shared" si="39"/>
        <v>8.8564083134230707</v>
      </c>
      <c r="AR41" s="14">
        <f t="shared" si="40"/>
        <v>1.8472573575381246</v>
      </c>
      <c r="AS41" s="14">
        <f t="shared" si="41"/>
        <v>2.0451920300317705</v>
      </c>
      <c r="AT41" s="14">
        <f t="shared" si="42"/>
        <v>3.1632306362717957</v>
      </c>
      <c r="AU41" s="14">
        <f t="shared" si="43"/>
        <v>-3.2135445831549161</v>
      </c>
      <c r="AV41" s="14">
        <f t="shared" si="44"/>
        <v>1.8063500704386626</v>
      </c>
      <c r="AW41" s="14">
        <f t="shared" si="58"/>
        <v>-1.5495148417689972</v>
      </c>
      <c r="AX41" s="23">
        <f t="shared" si="45"/>
        <v>-2.2595604439326187</v>
      </c>
      <c r="AY41" s="23">
        <f t="shared" si="46"/>
        <v>9.9514238197984781</v>
      </c>
      <c r="AZ41" s="40">
        <f t="shared" si="47"/>
        <v>-9.9477587730583004</v>
      </c>
      <c r="BA41" s="40">
        <f t="shared" si="48"/>
        <v>0.9844590966997524</v>
      </c>
      <c r="BB41" s="34">
        <f t="shared" si="49"/>
        <v>4.7518083351330933</v>
      </c>
      <c r="BC41" s="34">
        <f t="shared" si="50"/>
        <v>-5.2684931450314805</v>
      </c>
      <c r="BD41" s="34">
        <f t="shared" si="51"/>
        <v>7.7173653795509205</v>
      </c>
      <c r="BE41" s="34">
        <f t="shared" si="52"/>
        <v>-1.0799648378771054</v>
      </c>
      <c r="BF41" s="34">
        <f t="shared" si="59"/>
        <v>1.0027099788869418</v>
      </c>
      <c r="BG41" s="34">
        <f t="shared" si="60"/>
        <v>1.0429365907074606</v>
      </c>
      <c r="BH41" s="34">
        <f t="shared" si="61"/>
        <v>2.0583291507005672</v>
      </c>
      <c r="BI41" s="34">
        <f t="shared" si="62"/>
        <v>0.69004674080506279</v>
      </c>
      <c r="BL41" s="7">
        <f t="shared" si="57"/>
        <v>6.9716089004371318</v>
      </c>
      <c r="BM41" s="7">
        <f t="shared" si="57"/>
        <v>4.6556664383859525</v>
      </c>
      <c r="BT41">
        <v>13.669438046391358</v>
      </c>
      <c r="BU41">
        <v>1.142575333701612</v>
      </c>
      <c r="BV41">
        <v>8.3566524270533229</v>
      </c>
      <c r="BW41">
        <v>3.6349293835973961</v>
      </c>
      <c r="BX41">
        <v>2.3684515801478678</v>
      </c>
      <c r="BY41">
        <v>7.5988660856527224</v>
      </c>
      <c r="BZ41">
        <v>-2.0080463515179003</v>
      </c>
      <c r="CA41">
        <v>0.77988369982568972</v>
      </c>
      <c r="CB41">
        <v>1.7929676462277611</v>
      </c>
      <c r="CC41">
        <v>-1.8122312340101199</v>
      </c>
      <c r="CD41">
        <v>6.6246467216491967</v>
      </c>
      <c r="CE41">
        <v>3.8315486744195715</v>
      </c>
      <c r="CF41">
        <v>2.6582002136853911</v>
      </c>
      <c r="CG41">
        <v>-2.4908422877718328</v>
      </c>
      <c r="CH41">
        <v>2.3777048646889787</v>
      </c>
      <c r="CI41">
        <v>6.838053876716832</v>
      </c>
      <c r="CJ41">
        <v>4.7342678123023951</v>
      </c>
      <c r="CK41">
        <v>6.2875328156736243</v>
      </c>
      <c r="CL41">
        <v>1.2685787388905023</v>
      </c>
      <c r="CM41">
        <v>6.2696327171680499</v>
      </c>
    </row>
    <row r="42" spans="4:91" x14ac:dyDescent="0.3">
      <c r="D42" s="3" t="s">
        <v>61</v>
      </c>
      <c r="E42" s="9" t="s">
        <v>62</v>
      </c>
      <c r="F42" s="14"/>
      <c r="G42" s="14"/>
      <c r="H42" s="14"/>
      <c r="I42" s="14"/>
      <c r="J42" s="14">
        <f t="shared" si="6"/>
        <v>14.253267939946902</v>
      </c>
      <c r="K42" s="14">
        <f t="shared" si="7"/>
        <v>4.3823193814133354</v>
      </c>
      <c r="L42" s="14">
        <f t="shared" si="8"/>
        <v>4.1167212669273479</v>
      </c>
      <c r="M42" s="14">
        <f t="shared" si="9"/>
        <v>5.285337281270519</v>
      </c>
      <c r="N42" s="14">
        <f t="shared" si="10"/>
        <v>8.1072135653697419</v>
      </c>
      <c r="O42" s="14">
        <f t="shared" si="11"/>
        <v>10.739740243883823</v>
      </c>
      <c r="P42" s="14">
        <f t="shared" si="12"/>
        <v>3.8330551160265847</v>
      </c>
      <c r="Q42" s="14">
        <f t="shared" si="13"/>
        <v>10.215708528320921</v>
      </c>
      <c r="R42" s="14">
        <f t="shared" si="14"/>
        <v>11.148323215125778</v>
      </c>
      <c r="S42" s="14">
        <f t="shared" si="15"/>
        <v>2.7608186328555551</v>
      </c>
      <c r="T42" s="14">
        <f t="shared" si="16"/>
        <v>7.7324023565350064</v>
      </c>
      <c r="U42" s="14">
        <f t="shared" si="17"/>
        <v>8.3191749474938135</v>
      </c>
      <c r="V42" s="14">
        <f t="shared" si="18"/>
        <v>4.5199248890635646</v>
      </c>
      <c r="W42" s="14">
        <f t="shared" si="19"/>
        <v>4.3986145990149383</v>
      </c>
      <c r="X42" s="14">
        <f t="shared" si="20"/>
        <v>6.2229005852501462</v>
      </c>
      <c r="Y42" s="14">
        <f t="shared" si="21"/>
        <v>6.5306222851173157</v>
      </c>
      <c r="Z42" s="14">
        <f t="shared" si="22"/>
        <v>4.9064996295980823</v>
      </c>
      <c r="AA42" s="14">
        <f t="shared" si="23"/>
        <v>11.604447413383356</v>
      </c>
      <c r="AB42" s="14">
        <f t="shared" si="24"/>
        <v>7.930558987641434</v>
      </c>
      <c r="AC42" s="14">
        <f t="shared" si="25"/>
        <v>5.2376224310032971</v>
      </c>
      <c r="AD42" s="14">
        <f t="shared" si="26"/>
        <v>5.3347732181425442</v>
      </c>
      <c r="AE42" s="14">
        <f t="shared" si="27"/>
        <v>5.1495661932921832</v>
      </c>
      <c r="AF42" s="14">
        <f t="shared" si="28"/>
        <v>1.9535903918911131</v>
      </c>
      <c r="AG42" s="14">
        <f t="shared" si="29"/>
        <v>3.1279362719284656</v>
      </c>
      <c r="AH42" s="14">
        <f t="shared" si="30"/>
        <v>4.0982641055060842</v>
      </c>
      <c r="AI42" s="14">
        <f t="shared" si="31"/>
        <v>0.95525451559935126</v>
      </c>
      <c r="AJ42" s="14">
        <f t="shared" si="32"/>
        <v>3.6972963381906054</v>
      </c>
      <c r="AK42" s="14">
        <f t="shared" si="33"/>
        <v>5.931839599913391</v>
      </c>
      <c r="AL42" s="14">
        <f t="shared" si="34"/>
        <v>4.8225927897194927</v>
      </c>
      <c r="AM42" s="14">
        <f t="shared" si="35"/>
        <v>5.0329298260594904</v>
      </c>
      <c r="AN42" s="14">
        <f t="shared" si="36"/>
        <v>6.6116000769987719</v>
      </c>
      <c r="AO42" s="14">
        <f t="shared" si="37"/>
        <v>4.975874975189754</v>
      </c>
      <c r="AP42" s="14">
        <f t="shared" si="38"/>
        <v>5.6486144669032639</v>
      </c>
      <c r="AQ42" s="14">
        <f t="shared" si="39"/>
        <v>6.3267747476168257</v>
      </c>
      <c r="AR42" s="14">
        <f t="shared" si="40"/>
        <v>7.8272350766059331</v>
      </c>
      <c r="AS42" s="14">
        <f t="shared" si="41"/>
        <v>5.4386910677166274</v>
      </c>
      <c r="AT42" s="14">
        <f t="shared" si="42"/>
        <v>5.861272084627358</v>
      </c>
      <c r="AU42" s="14">
        <f t="shared" si="43"/>
        <v>1.1815180717042504</v>
      </c>
      <c r="AV42" s="14">
        <f t="shared" si="44"/>
        <v>2.3810769733483643</v>
      </c>
      <c r="AW42" s="14">
        <f t="shared" si="58"/>
        <v>1.331140205749799</v>
      </c>
      <c r="AX42" s="23">
        <f t="shared" si="45"/>
        <v>-1.5441885294639948</v>
      </c>
      <c r="AY42" s="23">
        <f t="shared" si="46"/>
        <v>5.8881458601973229</v>
      </c>
      <c r="AZ42" s="40">
        <f t="shared" si="47"/>
        <v>-4.418557897737788</v>
      </c>
      <c r="BA42" s="40">
        <f t="shared" si="48"/>
        <v>0.70364896764794804</v>
      </c>
      <c r="BB42" s="34">
        <f t="shared" si="49"/>
        <v>3.2890207830056659</v>
      </c>
      <c r="BC42" s="34">
        <f t="shared" si="50"/>
        <v>1.492031270001122</v>
      </c>
      <c r="BD42" s="34">
        <f t="shared" si="51"/>
        <v>9.8091432061707202</v>
      </c>
      <c r="BE42" s="34">
        <f t="shared" si="52"/>
        <v>6.62948462213539</v>
      </c>
      <c r="BF42" s="34">
        <f t="shared" si="59"/>
        <v>4.4275108984054556</v>
      </c>
      <c r="BG42" s="34">
        <f t="shared" si="60"/>
        <v>8.6239601774282271</v>
      </c>
      <c r="BH42" s="34">
        <f t="shared" si="61"/>
        <v>3.750972602635966</v>
      </c>
      <c r="BI42" s="34">
        <f t="shared" si="62"/>
        <v>5.8257046329395026</v>
      </c>
      <c r="BL42" s="7">
        <f t="shared" si="57"/>
        <v>5.3551252120987991</v>
      </c>
      <c r="BM42" s="7">
        <f t="shared" si="57"/>
        <v>6.2952264756932941</v>
      </c>
      <c r="BT42">
        <v>14.253267939946902</v>
      </c>
      <c r="BU42">
        <v>4.3823193814133354</v>
      </c>
      <c r="BV42">
        <v>4.1167212669273479</v>
      </c>
      <c r="BW42">
        <v>5.285337281270519</v>
      </c>
      <c r="BX42">
        <v>8.1072135653697419</v>
      </c>
      <c r="BY42">
        <v>10.739740243883823</v>
      </c>
      <c r="BZ42">
        <v>3.8330551160265847</v>
      </c>
      <c r="CA42">
        <v>10.215708528320921</v>
      </c>
      <c r="CB42">
        <v>11.148323215125778</v>
      </c>
      <c r="CC42">
        <v>2.7608186328555551</v>
      </c>
      <c r="CD42">
        <v>7.7324023565350064</v>
      </c>
      <c r="CE42">
        <v>8.3191749474938135</v>
      </c>
      <c r="CF42">
        <v>4.5199248890635646</v>
      </c>
      <c r="CG42">
        <v>4.3986145990149383</v>
      </c>
      <c r="CH42">
        <v>6.2229005852501462</v>
      </c>
      <c r="CI42">
        <v>6.5306222851173157</v>
      </c>
      <c r="CJ42">
        <v>4.9064996295980823</v>
      </c>
      <c r="CK42">
        <v>11.604447413383356</v>
      </c>
      <c r="CL42">
        <v>7.930558987641434</v>
      </c>
      <c r="CM42">
        <v>5.2376224310032971</v>
      </c>
    </row>
    <row r="43" spans="4:91" x14ac:dyDescent="0.3">
      <c r="D43" s="3" t="s">
        <v>64</v>
      </c>
      <c r="E43" s="9" t="s">
        <v>65</v>
      </c>
      <c r="F43" s="14"/>
      <c r="G43" s="14"/>
      <c r="H43" s="14"/>
      <c r="I43" s="14"/>
      <c r="J43" s="14">
        <f t="shared" si="6"/>
        <v>11.970858995559851</v>
      </c>
      <c r="K43" s="14">
        <f t="shared" si="7"/>
        <v>8.1042064719619056</v>
      </c>
      <c r="L43" s="14">
        <f t="shared" si="8"/>
        <v>7.4133271337653683</v>
      </c>
      <c r="M43" s="14">
        <f t="shared" si="9"/>
        <v>9.7574297558199028</v>
      </c>
      <c r="N43" s="14">
        <f t="shared" si="10"/>
        <v>8.3902665930168254</v>
      </c>
      <c r="O43" s="14">
        <f t="shared" si="11"/>
        <v>8.1839911124078633</v>
      </c>
      <c r="P43" s="14">
        <f t="shared" si="12"/>
        <v>5.4791407391374891</v>
      </c>
      <c r="Q43" s="14">
        <f t="shared" si="13"/>
        <v>9.8156102671555843</v>
      </c>
      <c r="R43" s="14">
        <f t="shared" si="14"/>
        <v>7.0418153045624043</v>
      </c>
      <c r="S43" s="14">
        <f t="shared" si="15"/>
        <v>5.4016347530236652</v>
      </c>
      <c r="T43" s="14">
        <f t="shared" si="16"/>
        <v>8.4484138383879923</v>
      </c>
      <c r="U43" s="14">
        <f t="shared" si="17"/>
        <v>10.686039744702768</v>
      </c>
      <c r="V43" s="14">
        <f t="shared" si="18"/>
        <v>7.6384921470166622</v>
      </c>
      <c r="W43" s="14">
        <f t="shared" si="19"/>
        <v>8.7434248402033177</v>
      </c>
      <c r="X43" s="14">
        <f t="shared" si="20"/>
        <v>9.6284383056219003</v>
      </c>
      <c r="Y43" s="14">
        <f t="shared" si="21"/>
        <v>6.0295638682985597</v>
      </c>
      <c r="Z43" s="14">
        <f t="shared" si="22"/>
        <v>8.5462604290822419</v>
      </c>
      <c r="AA43" s="14">
        <f t="shared" si="23"/>
        <v>8.3223225759742281</v>
      </c>
      <c r="AB43" s="14">
        <f t="shared" si="24"/>
        <v>4.5076803589920722</v>
      </c>
      <c r="AC43" s="14">
        <f t="shared" si="25"/>
        <v>5.6464429279237116</v>
      </c>
      <c r="AD43" s="14">
        <f t="shared" si="26"/>
        <v>6.6483657887964318</v>
      </c>
      <c r="AE43" s="14">
        <f t="shared" si="27"/>
        <v>5.2041037980182772</v>
      </c>
      <c r="AF43" s="14">
        <f t="shared" si="28"/>
        <v>4.6414843501632923</v>
      </c>
      <c r="AG43" s="14">
        <f t="shared" si="29"/>
        <v>4.2489506507696566</v>
      </c>
      <c r="AH43" s="14">
        <f t="shared" si="30"/>
        <v>7.1018339768339738</v>
      </c>
      <c r="AI43" s="14">
        <f t="shared" si="31"/>
        <v>6.3757216711800098</v>
      </c>
      <c r="AJ43" s="14">
        <f t="shared" si="32"/>
        <v>7.5628627455622199</v>
      </c>
      <c r="AK43" s="14">
        <f t="shared" si="33"/>
        <v>6.3439459417567452</v>
      </c>
      <c r="AL43" s="14">
        <f t="shared" si="34"/>
        <v>6.047735995013106</v>
      </c>
      <c r="AM43" s="14">
        <f t="shared" si="35"/>
        <v>7.0738289604819728</v>
      </c>
      <c r="AN43" s="14">
        <f t="shared" si="36"/>
        <v>7.5644585627455392</v>
      </c>
      <c r="AO43" s="14">
        <f t="shared" si="37"/>
        <v>7.8321887026863752</v>
      </c>
      <c r="AP43" s="14">
        <f t="shared" si="38"/>
        <v>8.6507579593701198</v>
      </c>
      <c r="AQ43" s="14">
        <f t="shared" si="39"/>
        <v>9.1286856728509918</v>
      </c>
      <c r="AR43" s="14">
        <f t="shared" si="40"/>
        <v>9.158740822332625</v>
      </c>
      <c r="AS43" s="14">
        <f t="shared" si="41"/>
        <v>7.7830628914220297</v>
      </c>
      <c r="AT43" s="14">
        <f t="shared" si="42"/>
        <v>10.33233061632875</v>
      </c>
      <c r="AU43" s="14">
        <f t="shared" si="43"/>
        <v>3.6694991055456199</v>
      </c>
      <c r="AV43" s="14">
        <f t="shared" si="44"/>
        <v>15.260421873437979</v>
      </c>
      <c r="AW43" s="14">
        <f t="shared" si="58"/>
        <v>16.531904093637088</v>
      </c>
      <c r="AX43" s="23">
        <f t="shared" si="45"/>
        <v>3.3910721459460738</v>
      </c>
      <c r="AY43" s="23">
        <f t="shared" si="46"/>
        <v>11.693325979040262</v>
      </c>
      <c r="AZ43" s="40">
        <f t="shared" si="47"/>
        <v>14.056875840235907</v>
      </c>
      <c r="BA43" s="40">
        <f t="shared" si="48"/>
        <v>12.163924597145114</v>
      </c>
      <c r="BB43" s="34">
        <f t="shared" si="49"/>
        <v>5.9556134576705206</v>
      </c>
      <c r="BC43" s="34">
        <f t="shared" si="50"/>
        <v>7.0400165528657199</v>
      </c>
      <c r="BD43" s="34">
        <f t="shared" si="51"/>
        <v>9.0838533671097874</v>
      </c>
      <c r="BE43" s="34">
        <f t="shared" si="52"/>
        <v>5.2753854940034328</v>
      </c>
      <c r="BF43" s="34">
        <f t="shared" si="59"/>
        <v>7.4671521667382086</v>
      </c>
      <c r="BG43" s="34">
        <f t="shared" si="60"/>
        <v>7.9706788751249054</v>
      </c>
      <c r="BH43" s="34">
        <f t="shared" si="61"/>
        <v>9.1183304671532248</v>
      </c>
      <c r="BI43" s="34">
        <f t="shared" si="62"/>
        <v>6.855205140384375</v>
      </c>
      <c r="BL43" s="7">
        <f t="shared" si="57"/>
        <v>7.1460078997237497</v>
      </c>
      <c r="BM43" s="7">
        <f t="shared" si="57"/>
        <v>8.6647710322513394</v>
      </c>
      <c r="BT43">
        <v>11.970858995559851</v>
      </c>
      <c r="BU43">
        <v>8.1042064719619056</v>
      </c>
      <c r="BV43">
        <v>7.4133271337653683</v>
      </c>
      <c r="BW43">
        <v>9.7574297558199028</v>
      </c>
      <c r="BX43">
        <v>8.3902665930168254</v>
      </c>
      <c r="BY43">
        <v>8.1839911124078633</v>
      </c>
      <c r="BZ43">
        <v>5.4791407391374891</v>
      </c>
      <c r="CA43">
        <v>9.8156102671555843</v>
      </c>
      <c r="CB43">
        <v>7.0418153045624043</v>
      </c>
      <c r="CC43">
        <v>5.4016347530236652</v>
      </c>
      <c r="CD43">
        <v>8.4484138383879923</v>
      </c>
      <c r="CE43">
        <v>10.686039744702768</v>
      </c>
      <c r="CF43">
        <v>7.6384921470166622</v>
      </c>
      <c r="CG43">
        <v>8.7434248402033177</v>
      </c>
      <c r="CH43">
        <v>9.6284383056219003</v>
      </c>
      <c r="CI43">
        <v>6.0295638682985597</v>
      </c>
      <c r="CJ43">
        <v>8.5462604290822419</v>
      </c>
      <c r="CK43">
        <v>8.3223225759742281</v>
      </c>
      <c r="CL43">
        <v>4.5076803589920722</v>
      </c>
      <c r="CM43">
        <v>5.6464429279237116</v>
      </c>
    </row>
    <row r="44" spans="4:91" x14ac:dyDescent="0.3">
      <c r="D44" s="3" t="s">
        <v>67</v>
      </c>
      <c r="E44" s="9" t="s">
        <v>68</v>
      </c>
      <c r="F44" s="14"/>
      <c r="G44" s="14"/>
      <c r="H44" s="14"/>
      <c r="I44" s="14"/>
      <c r="J44" s="14">
        <f t="shared" si="6"/>
        <v>8.9077603380498296</v>
      </c>
      <c r="K44" s="14">
        <f t="shared" si="7"/>
        <v>8.6141556082243618</v>
      </c>
      <c r="L44" s="14">
        <f t="shared" si="8"/>
        <v>8.4441787475713745</v>
      </c>
      <c r="M44" s="14">
        <f t="shared" si="9"/>
        <v>7.004045190337238</v>
      </c>
      <c r="N44" s="14">
        <f t="shared" si="10"/>
        <v>6.7931955363078611</v>
      </c>
      <c r="O44" s="14">
        <f t="shared" si="11"/>
        <v>5.957457806725075</v>
      </c>
      <c r="P44" s="14">
        <f t="shared" si="12"/>
        <v>5.6004468171531485</v>
      </c>
      <c r="Q44" s="14">
        <f t="shared" si="13"/>
        <v>4.758260300012096</v>
      </c>
      <c r="R44" s="14">
        <f t="shared" si="14"/>
        <v>5.6129824178838827</v>
      </c>
      <c r="S44" s="14">
        <f t="shared" si="15"/>
        <v>5.5855623545154165</v>
      </c>
      <c r="T44" s="14">
        <f t="shared" si="16"/>
        <v>6.1706219734176004</v>
      </c>
      <c r="U44" s="14">
        <f t="shared" si="17"/>
        <v>8.1967045999000945</v>
      </c>
      <c r="V44" s="14">
        <f t="shared" si="18"/>
        <v>8.3694660352601868</v>
      </c>
      <c r="W44" s="14">
        <f t="shared" si="19"/>
        <v>9.4630050725905246</v>
      </c>
      <c r="X44" s="14">
        <f t="shared" si="20"/>
        <v>9.5006421101323966</v>
      </c>
      <c r="Y44" s="14">
        <f t="shared" si="21"/>
        <v>8.3838183982337213</v>
      </c>
      <c r="Z44" s="14">
        <f t="shared" si="22"/>
        <v>7.9849053820671534</v>
      </c>
      <c r="AA44" s="14">
        <f t="shared" si="23"/>
        <v>8.0660528108926108</v>
      </c>
      <c r="AB44" s="14">
        <f t="shared" si="24"/>
        <v>8.1135692910338619</v>
      </c>
      <c r="AC44" s="14">
        <f t="shared" si="25"/>
        <v>8.1537266810776998</v>
      </c>
      <c r="AD44" s="14">
        <f t="shared" si="26"/>
        <v>8.1246905218584047</v>
      </c>
      <c r="AE44" s="14">
        <f t="shared" si="27"/>
        <v>8.0883973584579447</v>
      </c>
      <c r="AF44" s="14">
        <f t="shared" si="28"/>
        <v>7.9194583192156855</v>
      </c>
      <c r="AG44" s="14">
        <f t="shared" si="29"/>
        <v>7.9060670605098569</v>
      </c>
      <c r="AH44" s="14">
        <f t="shared" si="30"/>
        <v>7.9681956478254907</v>
      </c>
      <c r="AI44" s="14">
        <f t="shared" si="31"/>
        <v>8.5894305375589077</v>
      </c>
      <c r="AJ44" s="14">
        <f t="shared" si="32"/>
        <v>9.3901836918129842</v>
      </c>
      <c r="AK44" s="14">
        <f t="shared" si="33"/>
        <v>8.9469005894416966</v>
      </c>
      <c r="AL44" s="14">
        <f t="shared" si="34"/>
        <v>8.4044531876564612</v>
      </c>
      <c r="AM44" s="14">
        <f t="shared" si="35"/>
        <v>9.1888422729055428</v>
      </c>
      <c r="AN44" s="14">
        <f t="shared" si="36"/>
        <v>9.1467959133602825</v>
      </c>
      <c r="AO44" s="14">
        <f t="shared" si="37"/>
        <v>9.0376218128116506</v>
      </c>
      <c r="AP44" s="14">
        <f t="shared" si="38"/>
        <v>9.9889813357319515</v>
      </c>
      <c r="AQ44" s="14">
        <f t="shared" si="39"/>
        <v>10.744048137376137</v>
      </c>
      <c r="AR44" s="14">
        <f t="shared" si="40"/>
        <v>10.729705657816604</v>
      </c>
      <c r="AS44" s="14">
        <f t="shared" si="41"/>
        <v>10.803145195675977</v>
      </c>
      <c r="AT44" s="14">
        <f t="shared" si="42"/>
        <v>7.0882256128851555</v>
      </c>
      <c r="AU44" s="14">
        <f t="shared" si="43"/>
        <v>-12.599836840605064</v>
      </c>
      <c r="AV44" s="14">
        <f t="shared" si="44"/>
        <v>-5.5460330896645917</v>
      </c>
      <c r="AW44" s="14">
        <f t="shared" si="58"/>
        <v>-4.8369176675199101</v>
      </c>
      <c r="AX44" s="23">
        <f t="shared" si="45"/>
        <v>-5.1535822494086414</v>
      </c>
      <c r="AY44" s="23">
        <f t="shared" si="46"/>
        <v>11.969843165567951</v>
      </c>
      <c r="AZ44" s="40">
        <f t="shared" si="47"/>
        <v>-0.30251541977056751</v>
      </c>
      <c r="BA44" s="40">
        <f t="shared" si="48"/>
        <v>3.3517083623230666</v>
      </c>
      <c r="BB44" s="34">
        <f t="shared" si="49"/>
        <v>12.2514990428686</v>
      </c>
      <c r="BC44" s="34">
        <f t="shared" si="50"/>
        <v>6.9361512008163357</v>
      </c>
      <c r="BD44" s="34">
        <f t="shared" si="51"/>
        <v>9.5552698456601117</v>
      </c>
      <c r="BE44" s="34">
        <f t="shared" si="52"/>
        <v>-0.30433158770289981</v>
      </c>
      <c r="BF44" s="34">
        <f t="shared" si="59"/>
        <v>1.0132932150408651</v>
      </c>
      <c r="BG44" s="34">
        <f t="shared" si="60"/>
        <v>6.861574507266603</v>
      </c>
      <c r="BH44" s="34">
        <f t="shared" si="61"/>
        <v>7.1306130511794965</v>
      </c>
      <c r="BI44" s="34">
        <f t="shared" si="62"/>
        <v>1.5787021730729278</v>
      </c>
      <c r="BL44" s="7">
        <f t="shared" si="57"/>
        <v>8.9500913178684591</v>
      </c>
      <c r="BM44" s="7">
        <f t="shared" si="57"/>
        <v>10.574545752663344</v>
      </c>
      <c r="BT44">
        <v>8.9077603380498296</v>
      </c>
      <c r="BU44">
        <v>8.6141556082243618</v>
      </c>
      <c r="BV44">
        <v>8.4441787475713745</v>
      </c>
      <c r="BW44">
        <v>7.004045190337238</v>
      </c>
      <c r="BX44">
        <v>6.7931955363078611</v>
      </c>
      <c r="BY44">
        <v>5.957457806725075</v>
      </c>
      <c r="BZ44">
        <v>5.6004468171531485</v>
      </c>
      <c r="CA44">
        <v>4.758260300012096</v>
      </c>
      <c r="CB44">
        <v>5.6129824178838827</v>
      </c>
      <c r="CC44">
        <v>5.5855623545154165</v>
      </c>
      <c r="CD44">
        <v>6.1706219734176004</v>
      </c>
      <c r="CE44">
        <v>8.1967045999000945</v>
      </c>
      <c r="CF44">
        <v>8.3694660352601868</v>
      </c>
      <c r="CG44">
        <v>9.4630050725905246</v>
      </c>
      <c r="CH44">
        <v>9.5006421101323966</v>
      </c>
      <c r="CI44">
        <v>8.3838183982337213</v>
      </c>
      <c r="CJ44">
        <v>7.9849053820671534</v>
      </c>
      <c r="CK44">
        <v>8.0660528108926108</v>
      </c>
      <c r="CL44">
        <v>8.1135692910338619</v>
      </c>
      <c r="CM44">
        <v>8.1537266810776998</v>
      </c>
    </row>
    <row r="45" spans="4:91" x14ac:dyDescent="0.3">
      <c r="D45" s="3" t="s">
        <v>70</v>
      </c>
      <c r="E45" s="4" t="s">
        <v>71</v>
      </c>
      <c r="F45" s="5"/>
      <c r="G45" s="5"/>
      <c r="H45" s="5"/>
      <c r="I45" s="5"/>
      <c r="J45" s="5">
        <f t="shared" si="6"/>
        <v>7.0434534452930464</v>
      </c>
      <c r="K45" s="5">
        <f t="shared" si="7"/>
        <v>7.021260876851243</v>
      </c>
      <c r="L45" s="5">
        <f t="shared" si="8"/>
        <v>6.8704339145860382</v>
      </c>
      <c r="M45" s="5">
        <f t="shared" si="9"/>
        <v>6.5443167312479344</v>
      </c>
      <c r="N45" s="5">
        <f t="shared" si="10"/>
        <v>6.4676971623101487</v>
      </c>
      <c r="O45" s="5">
        <f t="shared" si="11"/>
        <v>6.0153547127902884</v>
      </c>
      <c r="P45" s="5">
        <f t="shared" si="12"/>
        <v>5.4205655264930597</v>
      </c>
      <c r="Q45" s="5">
        <f t="shared" si="13"/>
        <v>5.5282079557082087</v>
      </c>
      <c r="R45" s="5">
        <f t="shared" si="14"/>
        <v>5.0832470013613795</v>
      </c>
      <c r="S45" s="5">
        <f t="shared" si="15"/>
        <v>5.1586214446751155</v>
      </c>
      <c r="T45" s="5">
        <f t="shared" si="16"/>
        <v>5.1815508664897481</v>
      </c>
      <c r="U45" s="5">
        <f t="shared" si="17"/>
        <v>5.3672721433859039</v>
      </c>
      <c r="V45" s="5">
        <f t="shared" si="18"/>
        <v>4.9431006948097211</v>
      </c>
      <c r="W45" s="5">
        <f t="shared" si="19"/>
        <v>4.9946775855242542</v>
      </c>
      <c r="X45" s="5">
        <f t="shared" si="20"/>
        <v>4.9012615526386805</v>
      </c>
      <c r="Y45" s="5">
        <f t="shared" si="21"/>
        <v>5.1798687214543504</v>
      </c>
      <c r="Z45" s="5">
        <f t="shared" si="22"/>
        <v>4.5351529340090346</v>
      </c>
      <c r="AA45" s="5">
        <f t="shared" si="23"/>
        <v>4.177097391367468</v>
      </c>
      <c r="AB45" s="5">
        <f t="shared" si="24"/>
        <v>3.8815462517221011</v>
      </c>
      <c r="AC45" s="5">
        <f t="shared" si="25"/>
        <v>4.1047881649170836</v>
      </c>
      <c r="AD45" s="5">
        <f t="shared" si="26"/>
        <v>4.7588025639074623</v>
      </c>
      <c r="AE45" s="5">
        <f t="shared" si="27"/>
        <v>4.9715983554251419</v>
      </c>
      <c r="AF45" s="5">
        <f t="shared" si="28"/>
        <v>4.4132307130923332</v>
      </c>
      <c r="AG45" s="5">
        <f t="shared" si="29"/>
        <v>4.1783520106047716</v>
      </c>
      <c r="AH45" s="5">
        <f t="shared" si="30"/>
        <v>4.8793056821254881</v>
      </c>
      <c r="AI45" s="5">
        <f t="shared" si="31"/>
        <v>4.3896650420648475</v>
      </c>
      <c r="AJ45" s="5">
        <f t="shared" si="32"/>
        <v>4.9913766421914234</v>
      </c>
      <c r="AK45" s="5">
        <f t="shared" si="33"/>
        <v>4.8012280862346168</v>
      </c>
      <c r="AL45" s="5">
        <f t="shared" si="34"/>
        <v>4.9321108484310914</v>
      </c>
      <c r="AM45" s="5">
        <f t="shared" si="35"/>
        <v>4.9265442355624689</v>
      </c>
      <c r="AN45" s="5">
        <f t="shared" si="36"/>
        <v>5.0178942079557229</v>
      </c>
      <c r="AO45" s="5">
        <f t="shared" si="37"/>
        <v>4.9144325432924116</v>
      </c>
      <c r="AP45" s="5">
        <f t="shared" si="38"/>
        <v>4.9012658503878797</v>
      </c>
      <c r="AQ45" s="5">
        <f t="shared" si="39"/>
        <v>4.9642517337942058</v>
      </c>
      <c r="AR45" s="5">
        <f t="shared" si="40"/>
        <v>4.9249338000476213</v>
      </c>
      <c r="AS45" s="5">
        <f t="shared" si="41"/>
        <v>5.0311896169441255</v>
      </c>
      <c r="AT45" s="5">
        <f t="shared" si="42"/>
        <v>2.9425707614907202</v>
      </c>
      <c r="AU45" s="5">
        <f t="shared" si="43"/>
        <v>-4.7191341262498199</v>
      </c>
      <c r="AV45" s="5">
        <f t="shared" si="44"/>
        <v>-2.5857190199681073</v>
      </c>
      <c r="AW45" s="5">
        <f t="shared" si="58"/>
        <v>-1.8270901692897072</v>
      </c>
      <c r="AX45" s="5">
        <f t="shared" si="45"/>
        <v>-0.94933668624760037</v>
      </c>
      <c r="AY45" s="5">
        <f t="shared" si="46"/>
        <v>7.0302601042623172</v>
      </c>
      <c r="AZ45" s="5">
        <f t="shared" si="47"/>
        <v>2.9966350104439177</v>
      </c>
      <c r="BA45" s="5">
        <f t="shared" si="48"/>
        <v>4.1721089102394311</v>
      </c>
      <c r="BB45" s="5">
        <f t="shared" si="49"/>
        <v>4.2315173381931279</v>
      </c>
      <c r="BC45" s="5">
        <f t="shared" si="50"/>
        <v>3.9415088556563713</v>
      </c>
      <c r="BD45" s="5">
        <f t="shared" si="51"/>
        <v>6.2419941325817216</v>
      </c>
      <c r="BE45" s="5">
        <f t="shared" si="52"/>
        <v>4.7682090508041126</v>
      </c>
      <c r="BF45" s="29">
        <f t="shared" si="59"/>
        <v>4.8665670911087089</v>
      </c>
      <c r="BG45" s="29">
        <f t="shared" si="60"/>
        <v>5.8764453714241345</v>
      </c>
      <c r="BH45" s="29">
        <f t="shared" si="61"/>
        <v>6.353415493337371</v>
      </c>
      <c r="BI45" s="29">
        <f t="shared" si="62"/>
        <v>5.9301197787395257</v>
      </c>
      <c r="BL45" s="7">
        <f t="shared" si="57"/>
        <v>4.9482832756063022</v>
      </c>
      <c r="BM45" s="7">
        <f t="shared" si="57"/>
        <v>4.9557424028376929</v>
      </c>
      <c r="BT45">
        <v>7.0434534452930464</v>
      </c>
      <c r="BU45">
        <v>7.021260876851243</v>
      </c>
      <c r="BV45">
        <v>6.8704339145860382</v>
      </c>
      <c r="BW45">
        <v>6.5443167312479344</v>
      </c>
      <c r="BX45">
        <v>6.4676971623101487</v>
      </c>
      <c r="BY45">
        <v>6.0153547127902884</v>
      </c>
      <c r="BZ45">
        <v>5.4205655264930597</v>
      </c>
      <c r="CA45">
        <v>5.5282079557082087</v>
      </c>
      <c r="CB45">
        <v>5.0832470013613795</v>
      </c>
      <c r="CC45">
        <v>5.1586214446751155</v>
      </c>
      <c r="CD45">
        <v>5.1815508664897481</v>
      </c>
      <c r="CE45">
        <v>5.3672721433859039</v>
      </c>
      <c r="CF45">
        <v>4.9431006948097211</v>
      </c>
      <c r="CG45">
        <v>4.9946775855242542</v>
      </c>
      <c r="CH45">
        <v>4.9012615526386805</v>
      </c>
      <c r="CI45">
        <v>5.1798687214543504</v>
      </c>
      <c r="CJ45">
        <v>4.5351529340090346</v>
      </c>
      <c r="CK45">
        <v>4.177097391367468</v>
      </c>
      <c r="CL45">
        <v>3.8815462517221011</v>
      </c>
      <c r="CM45">
        <v>4.1047881649170836</v>
      </c>
    </row>
    <row r="46" spans="4:91" x14ac:dyDescent="0.3">
      <c r="D46" s="3" t="s">
        <v>73</v>
      </c>
      <c r="E46" s="4" t="s">
        <v>74</v>
      </c>
      <c r="F46" s="5"/>
      <c r="G46" s="5"/>
      <c r="H46" s="5"/>
      <c r="I46" s="5"/>
      <c r="J46" s="5">
        <f t="shared" si="6"/>
        <v>-14.207043678664999</v>
      </c>
      <c r="K46" s="5">
        <f t="shared" si="7"/>
        <v>-22.059986890581563</v>
      </c>
      <c r="L46" s="5">
        <f t="shared" si="8"/>
        <v>-25.069523879484944</v>
      </c>
      <c r="M46" s="5">
        <f t="shared" si="9"/>
        <v>-16.809017566659289</v>
      </c>
      <c r="N46" s="5">
        <f t="shared" si="10"/>
        <v>-10.181544203976978</v>
      </c>
      <c r="O46" s="5">
        <f t="shared" si="11"/>
        <v>16.152306933851477</v>
      </c>
      <c r="P46" s="5">
        <f t="shared" si="12"/>
        <v>32.802722612811962</v>
      </c>
      <c r="Q46" s="5">
        <f t="shared" si="13"/>
        <v>22.447659437406053</v>
      </c>
      <c r="R46" s="5">
        <f t="shared" si="14"/>
        <v>30.253313888691281</v>
      </c>
      <c r="S46" s="5">
        <f t="shared" si="15"/>
        <v>25.849129149522621</v>
      </c>
      <c r="T46" s="5">
        <f t="shared" si="16"/>
        <v>19.238629964207309</v>
      </c>
      <c r="U46" s="5">
        <f t="shared" si="17"/>
        <v>14.651100087463377</v>
      </c>
      <c r="V46" s="5">
        <f t="shared" si="18"/>
        <v>12.643793251758506</v>
      </c>
      <c r="W46" s="5">
        <f t="shared" si="19"/>
        <v>2.6865796004848619</v>
      </c>
      <c r="X46" s="5">
        <f t="shared" si="20"/>
        <v>6.0380342205390347</v>
      </c>
      <c r="Y46" s="5">
        <f t="shared" si="21"/>
        <v>-2.1796156228737207E-2</v>
      </c>
      <c r="Z46" s="5">
        <f t="shared" si="22"/>
        <v>16.848689075019085</v>
      </c>
      <c r="AA46" s="5">
        <f t="shared" si="23"/>
        <v>27.434539598881756</v>
      </c>
      <c r="AB46" s="5">
        <f t="shared" si="24"/>
        <v>36.945591758025451</v>
      </c>
      <c r="AC46" s="5">
        <f t="shared" si="25"/>
        <v>47.418887235759598</v>
      </c>
      <c r="AD46" s="5">
        <f t="shared" si="26"/>
        <v>11.647077943408815</v>
      </c>
      <c r="AE46" s="5">
        <f t="shared" si="27"/>
        <v>13.220791231115591</v>
      </c>
      <c r="AF46" s="5">
        <f t="shared" si="28"/>
        <v>21.888189830012973</v>
      </c>
      <c r="AG46" s="5">
        <f t="shared" si="29"/>
        <v>26.603050563386503</v>
      </c>
      <c r="AH46" s="5">
        <f t="shared" si="30"/>
        <v>9.4053518334985231</v>
      </c>
      <c r="AI46" s="5">
        <f t="shared" si="31"/>
        <v>24.035564601438118</v>
      </c>
      <c r="AJ46" s="5">
        <f t="shared" si="32"/>
        <v>6.7729991455425838</v>
      </c>
      <c r="AK46" s="5">
        <f t="shared" si="33"/>
        <v>14.296429120344287</v>
      </c>
      <c r="AL46" s="5">
        <f t="shared" si="34"/>
        <v>9.5440030799891122</v>
      </c>
      <c r="AM46" s="5">
        <f t="shared" si="35"/>
        <v>14.082218695685031</v>
      </c>
      <c r="AN46" s="5">
        <f t="shared" si="36"/>
        <v>8.7278455421524299</v>
      </c>
      <c r="AO46" s="5">
        <f t="shared" si="37"/>
        <v>10.917222782023096</v>
      </c>
      <c r="AP46" s="5">
        <f t="shared" si="38"/>
        <v>10.089362779807848</v>
      </c>
      <c r="AQ46" s="5">
        <f t="shared" si="39"/>
        <v>7.1404440953674193</v>
      </c>
      <c r="AR46" s="5">
        <f t="shared" si="40"/>
        <v>6.8867144088143055</v>
      </c>
      <c r="AS46" s="5">
        <f t="shared" si="41"/>
        <v>3.4203135166154128</v>
      </c>
      <c r="AT46" s="5">
        <f t="shared" si="42"/>
        <v>3.6523131238204365</v>
      </c>
      <c r="AU46" s="5">
        <f t="shared" si="43"/>
        <v>-19.325179383366365</v>
      </c>
      <c r="AV46" s="5">
        <f t="shared" si="44"/>
        <v>-23.069817187838513</v>
      </c>
      <c r="AW46" s="29">
        <f t="shared" si="58"/>
        <v>-9.1744667947823277</v>
      </c>
      <c r="AX46" s="29">
        <f t="shared" si="45"/>
        <v>6.7830637983707742</v>
      </c>
      <c r="AY46" s="29">
        <f t="shared" si="46"/>
        <v>8.2141645044394007</v>
      </c>
      <c r="AZ46" s="29">
        <f t="shared" si="47"/>
        <v>17.500882005927497</v>
      </c>
      <c r="BA46" s="29">
        <f t="shared" si="48"/>
        <v>24.017986902189779</v>
      </c>
      <c r="BB46" s="29">
        <f t="shared" si="49"/>
        <v>13.865955214527373</v>
      </c>
      <c r="BC46" s="29">
        <f t="shared" si="50"/>
        <v>36.441498624387705</v>
      </c>
      <c r="BD46" s="29">
        <f t="shared" si="51"/>
        <v>-14.129642137471373</v>
      </c>
      <c r="BE46" s="29">
        <f t="shared" si="52"/>
        <v>13.688790092448047</v>
      </c>
      <c r="BF46" s="29">
        <f t="shared" si="59"/>
        <v>14.889447574341741</v>
      </c>
      <c r="BG46" s="29">
        <f t="shared" si="60"/>
        <v>-7.444692926144671</v>
      </c>
      <c r="BH46" s="29">
        <f t="shared" si="61"/>
        <v>-25.786981524630864</v>
      </c>
      <c r="BI46" s="29">
        <f t="shared" si="62"/>
        <v>-8.5086171251548652</v>
      </c>
      <c r="BL46" s="7">
        <f t="shared" si="57"/>
        <v>10.818300674144353</v>
      </c>
      <c r="BM46" s="7">
        <f t="shared" si="57"/>
        <v>6.5221199874881508</v>
      </c>
      <c r="BT46">
        <v>-14.207043678664999</v>
      </c>
      <c r="BU46">
        <v>-22.059986890581563</v>
      </c>
      <c r="BV46">
        <v>-25.069523879484944</v>
      </c>
      <c r="BW46">
        <v>-16.809017566659289</v>
      </c>
      <c r="BX46">
        <v>-10.181544203976978</v>
      </c>
      <c r="BY46">
        <v>16.152306933851477</v>
      </c>
      <c r="BZ46">
        <v>32.802722612811962</v>
      </c>
      <c r="CA46">
        <v>22.447659437406053</v>
      </c>
      <c r="CB46">
        <v>30.253313888691281</v>
      </c>
      <c r="CC46">
        <v>25.849129149522621</v>
      </c>
      <c r="CD46">
        <v>19.238629964207309</v>
      </c>
      <c r="CE46">
        <v>14.651100087463377</v>
      </c>
      <c r="CF46">
        <v>12.643793251758506</v>
      </c>
      <c r="CG46">
        <v>2.6865796004848619</v>
      </c>
      <c r="CH46">
        <v>6.0380342205390347</v>
      </c>
      <c r="CI46">
        <v>-2.1796156228737207E-2</v>
      </c>
      <c r="CJ46">
        <v>16.848689075019085</v>
      </c>
      <c r="CK46">
        <v>27.434539598881756</v>
      </c>
      <c r="CL46">
        <v>36.945591758025451</v>
      </c>
      <c r="CM46">
        <v>47.418887235759598</v>
      </c>
    </row>
    <row r="47" spans="4:91" x14ac:dyDescent="0.3">
      <c r="E47" s="4" t="s">
        <v>75</v>
      </c>
      <c r="J47" s="5">
        <f>(J22/F22-1)*100</f>
        <v>6.4769684872886479</v>
      </c>
      <c r="K47" s="5">
        <f>(K22/G22-1)*100</f>
        <v>6.2684567371039668</v>
      </c>
      <c r="L47" s="5">
        <f>(L22/H22-1)*100</f>
        <v>6.0131375527791242</v>
      </c>
      <c r="M47" s="5">
        <f>(M22/I22-1)*100</f>
        <v>5.9424015022662369</v>
      </c>
      <c r="N47" s="5">
        <f t="shared" ref="N47:AC47" si="63">(N22/J22-1)*100</f>
        <v>6.1100871306007498</v>
      </c>
      <c r="O47" s="5">
        <f t="shared" si="63"/>
        <v>6.2078111591669094</v>
      </c>
      <c r="P47" s="5">
        <f t="shared" si="63"/>
        <v>5.9400386757773482</v>
      </c>
      <c r="Q47" s="5">
        <f t="shared" si="63"/>
        <v>5.8706437499368436</v>
      </c>
      <c r="R47" s="5">
        <f t="shared" si="63"/>
        <v>5.5408707206511476</v>
      </c>
      <c r="S47" s="5">
        <f t="shared" si="63"/>
        <v>5.5882247279406938</v>
      </c>
      <c r="T47" s="5">
        <f t="shared" si="63"/>
        <v>5.5158516442575634</v>
      </c>
      <c r="U47" s="5">
        <f t="shared" si="63"/>
        <v>5.5845897395400357</v>
      </c>
      <c r="V47" s="5">
        <f t="shared" si="63"/>
        <v>5.1158920657242035</v>
      </c>
      <c r="W47" s="5">
        <f t="shared" si="63"/>
        <v>4.9375579519530532</v>
      </c>
      <c r="X47" s="5">
        <f t="shared" si="63"/>
        <v>4.9318118323077087</v>
      </c>
      <c r="Y47" s="5">
        <f t="shared" si="63"/>
        <v>5.0476515482719586</v>
      </c>
      <c r="Z47" s="5">
        <f t="shared" si="63"/>
        <v>4.831236253603155</v>
      </c>
      <c r="AA47" s="5">
        <f t="shared" si="63"/>
        <v>4.7403145225643817</v>
      </c>
      <c r="AB47" s="5">
        <f t="shared" si="63"/>
        <v>4.7794960422110844</v>
      </c>
      <c r="AC47" s="5">
        <f t="shared" si="63"/>
        <v>5.1526252543021789</v>
      </c>
      <c r="AD47" s="5">
        <f t="shared" si="26"/>
        <v>4.9434208819113641</v>
      </c>
      <c r="AE47" s="5">
        <f t="shared" si="27"/>
        <v>5.2146500449099085</v>
      </c>
      <c r="AF47" s="5">
        <f t="shared" si="28"/>
        <v>5.0335052933758853</v>
      </c>
      <c r="AG47" s="5">
        <f t="shared" si="29"/>
        <v>4.9388955890046917</v>
      </c>
      <c r="AH47" s="5">
        <f t="shared" si="30"/>
        <v>5.0083608532794948</v>
      </c>
      <c r="AI47" s="5">
        <f t="shared" si="31"/>
        <v>5.0125517683495016</v>
      </c>
      <c r="AJ47" s="5">
        <f t="shared" si="32"/>
        <v>5.0647633275738224</v>
      </c>
      <c r="AK47" s="5">
        <f t="shared" si="33"/>
        <v>5.1897444678127558</v>
      </c>
      <c r="AL47" s="5">
        <f t="shared" si="34"/>
        <v>5.0691202190075471</v>
      </c>
      <c r="AM47" s="5">
        <f t="shared" si="35"/>
        <v>5.2694166260463078</v>
      </c>
      <c r="AN47" s="5">
        <f t="shared" si="36"/>
        <v>5.1731951717686249</v>
      </c>
      <c r="AO47" s="5">
        <f t="shared" si="37"/>
        <v>5.1813135093302636</v>
      </c>
      <c r="AP47" s="5">
        <f t="shared" si="38"/>
        <v>5.0619572797427459</v>
      </c>
      <c r="AQ47" s="5">
        <f t="shared" si="39"/>
        <v>5.0525709481404588</v>
      </c>
      <c r="AR47" s="5">
        <f t="shared" si="40"/>
        <v>5.0098307504562953</v>
      </c>
      <c r="AS47" s="5">
        <f t="shared" si="41"/>
        <v>4.9556652717788028</v>
      </c>
      <c r="AT47" s="5">
        <f t="shared" si="42"/>
        <v>2.9656056031194806</v>
      </c>
      <c r="AU47" s="5">
        <f t="shared" si="43"/>
        <v>-5.3236912100438465</v>
      </c>
      <c r="AV47" s="5">
        <f t="shared" si="44"/>
        <v>-3.4880217475960809</v>
      </c>
      <c r="AW47" s="29">
        <f t="shared" si="58"/>
        <v>-2.1665255407161497</v>
      </c>
      <c r="AX47" s="29">
        <f t="shared" si="45"/>
        <v>-0.69670625552851873</v>
      </c>
      <c r="AY47" s="29">
        <f t="shared" si="46"/>
        <v>7.0720160186016621</v>
      </c>
      <c r="AZ47" s="29">
        <f t="shared" si="47"/>
        <v>3.5059027376630048</v>
      </c>
      <c r="BA47" s="29">
        <f t="shared" si="48"/>
        <v>5.0232775031471748</v>
      </c>
      <c r="BB47" s="29">
        <f t="shared" si="49"/>
        <v>4.5700000000000127</v>
      </c>
      <c r="BC47" s="29">
        <f t="shared" si="50"/>
        <v>5.0999999999999917</v>
      </c>
      <c r="BD47" s="29">
        <f t="shared" si="51"/>
        <v>5.4300000000000068</v>
      </c>
      <c r="BE47" s="29">
        <f t="shared" si="52"/>
        <v>5.22</v>
      </c>
      <c r="BF47" s="29">
        <f t="shared" si="59"/>
        <v>5.2499999999999964</v>
      </c>
      <c r="BG47" s="29">
        <f t="shared" si="60"/>
        <v>5.25999999999999</v>
      </c>
      <c r="BH47" s="29">
        <f t="shared" si="61"/>
        <v>5.31</v>
      </c>
      <c r="BI47" s="29">
        <f t="shared" si="62"/>
        <v>5.1399999999999899</v>
      </c>
      <c r="BL47" s="7">
        <f t="shared" si="57"/>
        <v>5.1742915395502687</v>
      </c>
      <c r="BM47" s="7">
        <f t="shared" si="57"/>
        <v>5.019287680462825</v>
      </c>
      <c r="BT47">
        <v>6.4769684872886479</v>
      </c>
      <c r="BU47">
        <v>6.2684567371039668</v>
      </c>
      <c r="BV47">
        <v>6.0131375527791242</v>
      </c>
      <c r="BW47">
        <v>5.9424015022662369</v>
      </c>
      <c r="BX47">
        <v>6.1100871306007498</v>
      </c>
      <c r="BY47">
        <v>6.2078111591669094</v>
      </c>
      <c r="BZ47">
        <v>5.9400386757773482</v>
      </c>
      <c r="CA47">
        <v>5.8706437499368436</v>
      </c>
      <c r="CB47">
        <v>5.5408707206511476</v>
      </c>
      <c r="CC47">
        <v>5.5882247279406938</v>
      </c>
      <c r="CD47">
        <v>5.5158516442575634</v>
      </c>
      <c r="CE47">
        <v>5.5845897395400357</v>
      </c>
      <c r="CF47">
        <v>5.1158920657242035</v>
      </c>
      <c r="CG47">
        <v>4.9375579519530532</v>
      </c>
      <c r="CH47">
        <v>4.9318118323077087</v>
      </c>
      <c r="CI47">
        <v>5.0476515482719586</v>
      </c>
      <c r="CJ47">
        <v>4.831236253603155</v>
      </c>
      <c r="CK47">
        <v>4.7403145225643817</v>
      </c>
      <c r="CL47">
        <v>4.7794960422110844</v>
      </c>
      <c r="CM47">
        <v>5.1526252543021789</v>
      </c>
    </row>
    <row r="48" spans="4:91" x14ac:dyDescent="0.3">
      <c r="D48" s="51" t="s">
        <v>79</v>
      </c>
      <c r="E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</row>
    <row r="49" spans="4:91" x14ac:dyDescent="0.3">
      <c r="F49" s="70" t="s">
        <v>0</v>
      </c>
      <c r="G49" s="71"/>
      <c r="H49" s="71"/>
      <c r="I49" s="72"/>
      <c r="J49" s="70" t="s">
        <v>1</v>
      </c>
      <c r="K49" s="71"/>
      <c r="L49" s="71"/>
      <c r="M49" s="72"/>
      <c r="N49" s="70" t="s">
        <v>2</v>
      </c>
      <c r="O49" s="71"/>
      <c r="P49" s="71"/>
      <c r="Q49" s="72"/>
      <c r="R49" s="70" t="s">
        <v>3</v>
      </c>
      <c r="S49" s="71"/>
      <c r="T49" s="71"/>
      <c r="U49" s="72"/>
      <c r="V49" s="70" t="s">
        <v>4</v>
      </c>
      <c r="W49" s="71"/>
      <c r="X49" s="71"/>
      <c r="Y49" s="72"/>
      <c r="Z49" s="70" t="s">
        <v>5</v>
      </c>
      <c r="AA49" s="71"/>
      <c r="AB49" s="71"/>
      <c r="AC49" s="72"/>
      <c r="AD49" s="70" t="s">
        <v>6</v>
      </c>
      <c r="AE49" s="71"/>
      <c r="AF49" s="71"/>
      <c r="AG49" s="72"/>
      <c r="AH49" s="70" t="s">
        <v>7</v>
      </c>
      <c r="AI49" s="71"/>
      <c r="AJ49" s="71"/>
      <c r="AK49" s="72"/>
      <c r="AL49" s="70" t="s">
        <v>8</v>
      </c>
      <c r="AM49" s="71"/>
      <c r="AN49" s="71"/>
      <c r="AO49" s="72"/>
      <c r="AP49" s="70" t="s">
        <v>9</v>
      </c>
      <c r="AQ49" s="71"/>
      <c r="AR49" s="71"/>
      <c r="AS49" s="72"/>
      <c r="AT49" s="70" t="s">
        <v>10</v>
      </c>
      <c r="AU49" s="71"/>
      <c r="AV49" s="71"/>
      <c r="AW49" s="72"/>
      <c r="AX49" s="70" t="s">
        <v>11</v>
      </c>
      <c r="AY49" s="71"/>
      <c r="AZ49" s="71"/>
      <c r="BA49" s="72"/>
      <c r="BB49" s="70" t="s">
        <v>12</v>
      </c>
      <c r="BC49" s="71"/>
      <c r="BD49" s="71"/>
      <c r="BE49" s="72"/>
      <c r="BF49" s="70" t="s">
        <v>97</v>
      </c>
      <c r="BG49" s="71"/>
      <c r="BH49" s="71"/>
      <c r="BI49" s="72"/>
      <c r="BP49" t="s">
        <v>0</v>
      </c>
      <c r="BT49" t="s">
        <v>1</v>
      </c>
      <c r="BX49" t="s">
        <v>2</v>
      </c>
      <c r="CB49" t="s">
        <v>3</v>
      </c>
      <c r="CF49" t="s">
        <v>4</v>
      </c>
      <c r="CJ49" t="s">
        <v>5</v>
      </c>
    </row>
    <row r="50" spans="4:91" x14ac:dyDescent="0.3">
      <c r="E50" t="s">
        <v>13</v>
      </c>
      <c r="F50" s="1" t="s">
        <v>14</v>
      </c>
      <c r="G50" s="1" t="s">
        <v>15</v>
      </c>
      <c r="H50" s="1" t="s">
        <v>16</v>
      </c>
      <c r="I50" s="1" t="s">
        <v>17</v>
      </c>
      <c r="J50" s="1" t="s">
        <v>14</v>
      </c>
      <c r="K50" s="1" t="s">
        <v>15</v>
      </c>
      <c r="L50" s="1" t="s">
        <v>16</v>
      </c>
      <c r="M50" s="1" t="s">
        <v>17</v>
      </c>
      <c r="N50" s="1" t="s">
        <v>14</v>
      </c>
      <c r="O50" s="1" t="s">
        <v>15</v>
      </c>
      <c r="P50" s="1" t="s">
        <v>16</v>
      </c>
      <c r="Q50" s="1" t="s">
        <v>17</v>
      </c>
      <c r="R50" s="1" t="s">
        <v>14</v>
      </c>
      <c r="S50" s="1" t="s">
        <v>15</v>
      </c>
      <c r="T50" s="1" t="s">
        <v>16</v>
      </c>
      <c r="U50" s="1" t="s">
        <v>17</v>
      </c>
      <c r="V50" s="1" t="s">
        <v>14</v>
      </c>
      <c r="W50" s="1" t="s">
        <v>15</v>
      </c>
      <c r="X50" s="1" t="s">
        <v>16</v>
      </c>
      <c r="Y50" s="1" t="s">
        <v>17</v>
      </c>
      <c r="Z50" s="1" t="s">
        <v>14</v>
      </c>
      <c r="AA50" s="1" t="s">
        <v>15</v>
      </c>
      <c r="AB50" s="1" t="s">
        <v>16</v>
      </c>
      <c r="AC50" s="1" t="s">
        <v>17</v>
      </c>
      <c r="AD50" s="52" t="s">
        <v>14</v>
      </c>
      <c r="AE50" s="52" t="s">
        <v>15</v>
      </c>
      <c r="AF50" s="52" t="s">
        <v>16</v>
      </c>
      <c r="AG50" s="52" t="s">
        <v>17</v>
      </c>
      <c r="AH50" s="52" t="s">
        <v>14</v>
      </c>
      <c r="AI50" s="52" t="s">
        <v>15</v>
      </c>
      <c r="AJ50" s="52" t="s">
        <v>16</v>
      </c>
      <c r="AK50" s="52" t="s">
        <v>17</v>
      </c>
      <c r="AL50" s="52" t="s">
        <v>14</v>
      </c>
      <c r="AM50" s="52" t="s">
        <v>15</v>
      </c>
      <c r="AN50" s="52" t="s">
        <v>16</v>
      </c>
      <c r="AO50" s="52" t="s">
        <v>17</v>
      </c>
      <c r="AP50" s="52" t="s">
        <v>14</v>
      </c>
      <c r="AQ50" s="52" t="s">
        <v>15</v>
      </c>
      <c r="AR50" s="52" t="s">
        <v>16</v>
      </c>
      <c r="AS50" s="52" t="s">
        <v>17</v>
      </c>
      <c r="AT50" s="52" t="s">
        <v>14</v>
      </c>
      <c r="AU50" s="52" t="s">
        <v>15</v>
      </c>
      <c r="AV50" s="52" t="s">
        <v>16</v>
      </c>
      <c r="AW50" s="52" t="s">
        <v>17</v>
      </c>
      <c r="AX50" s="52" t="s">
        <v>14</v>
      </c>
      <c r="AY50" s="52" t="s">
        <v>15</v>
      </c>
      <c r="AZ50" s="52" t="s">
        <v>16</v>
      </c>
      <c r="BA50" s="52" t="s">
        <v>17</v>
      </c>
      <c r="BB50" s="52" t="s">
        <v>14</v>
      </c>
      <c r="BC50" s="52" t="s">
        <v>15</v>
      </c>
      <c r="BD50" s="52" t="s">
        <v>16</v>
      </c>
      <c r="BE50" s="52" t="s">
        <v>17</v>
      </c>
      <c r="BF50" s="1" t="s">
        <v>14</v>
      </c>
      <c r="BG50" s="1" t="s">
        <v>15</v>
      </c>
      <c r="BH50" s="1" t="s">
        <v>16</v>
      </c>
      <c r="BI50" s="1" t="s">
        <v>17</v>
      </c>
      <c r="BL50">
        <v>2018</v>
      </c>
      <c r="BM50">
        <v>2019</v>
      </c>
      <c r="BP50" t="s">
        <v>14</v>
      </c>
      <c r="BQ50" t="s">
        <v>15</v>
      </c>
      <c r="BR50" t="s">
        <v>16</v>
      </c>
      <c r="BS50" t="s">
        <v>17</v>
      </c>
      <c r="BT50" t="s">
        <v>14</v>
      </c>
      <c r="BU50" t="s">
        <v>15</v>
      </c>
      <c r="BV50" t="s">
        <v>16</v>
      </c>
      <c r="BW50" t="s">
        <v>17</v>
      </c>
      <c r="BX50" t="s">
        <v>14</v>
      </c>
      <c r="BY50" t="s">
        <v>15</v>
      </c>
      <c r="BZ50" t="s">
        <v>16</v>
      </c>
      <c r="CA50" t="s">
        <v>17</v>
      </c>
      <c r="CB50" t="s">
        <v>14</v>
      </c>
      <c r="CC50" t="s">
        <v>15</v>
      </c>
      <c r="CD50" t="s">
        <v>16</v>
      </c>
      <c r="CE50" t="s">
        <v>17</v>
      </c>
      <c r="CF50" t="s">
        <v>14</v>
      </c>
      <c r="CG50" t="s">
        <v>15</v>
      </c>
      <c r="CH50" t="s">
        <v>16</v>
      </c>
      <c r="CI50" t="s">
        <v>17</v>
      </c>
      <c r="CJ50" t="s">
        <v>14</v>
      </c>
      <c r="CK50" t="s">
        <v>15</v>
      </c>
      <c r="CL50" t="s">
        <v>16</v>
      </c>
      <c r="CM50" t="s">
        <v>17</v>
      </c>
    </row>
    <row r="51" spans="4:91" x14ac:dyDescent="0.3">
      <c r="D51" s="3" t="s">
        <v>19</v>
      </c>
      <c r="E51" s="4" t="s">
        <v>20</v>
      </c>
      <c r="F51" s="5"/>
      <c r="G51" s="5">
        <f t="shared" ref="G51:AL51" si="64">((G3-F3)/F3)*100</f>
        <v>7.7914418432353125</v>
      </c>
      <c r="H51" s="5">
        <f t="shared" si="64"/>
        <v>11.195113388686872</v>
      </c>
      <c r="I51" s="5">
        <f t="shared" si="64"/>
        <v>-19.891687021407879</v>
      </c>
      <c r="J51" s="5">
        <f t="shared" si="64"/>
        <v>8.5015743827187524</v>
      </c>
      <c r="K51" s="5">
        <f t="shared" si="64"/>
        <v>8.5897239589979115</v>
      </c>
      <c r="L51" s="5">
        <f t="shared" si="64"/>
        <v>9.8633283367012101</v>
      </c>
      <c r="M51" s="5">
        <f t="shared" si="64"/>
        <v>-20.511403562875845</v>
      </c>
      <c r="N51" s="5">
        <f t="shared" si="64"/>
        <v>11.241859908116023</v>
      </c>
      <c r="O51" s="5">
        <f t="shared" si="64"/>
        <v>7.2729794524138009</v>
      </c>
      <c r="P51" s="5">
        <f t="shared" si="64"/>
        <v>11.331334770113871</v>
      </c>
      <c r="Q51" s="5">
        <f t="shared" si="64"/>
        <v>-22.635587363781326</v>
      </c>
      <c r="R51" s="5">
        <f t="shared" si="64"/>
        <v>12.792451315207263</v>
      </c>
      <c r="S51" s="5">
        <f t="shared" si="64"/>
        <v>7.6686628800643035</v>
      </c>
      <c r="T51" s="5">
        <f t="shared" si="64"/>
        <v>10.171074413722749</v>
      </c>
      <c r="U51" s="5">
        <f t="shared" si="64"/>
        <v>-21.795266530028083</v>
      </c>
      <c r="V51" s="5">
        <f t="shared" si="64"/>
        <v>13.357708922600079</v>
      </c>
      <c r="W51" s="5">
        <f t="shared" si="64"/>
        <v>7.387274428365437</v>
      </c>
      <c r="X51" s="5">
        <f t="shared" si="64"/>
        <v>8.8191219215383718</v>
      </c>
      <c r="Y51" s="5">
        <f t="shared" si="64"/>
        <v>-22.001654155554213</v>
      </c>
      <c r="Z51" s="5">
        <f t="shared" si="64"/>
        <v>13.785527426347683</v>
      </c>
      <c r="AA51" s="5">
        <f t="shared" si="64"/>
        <v>10.314295221398654</v>
      </c>
      <c r="AB51" s="5">
        <f t="shared" si="64"/>
        <v>5.0850951347012812</v>
      </c>
      <c r="AC51" s="5">
        <f t="shared" si="64"/>
        <v>-22.945951545170544</v>
      </c>
      <c r="AD51" s="5">
        <f t="shared" si="64"/>
        <v>13.610006064353644</v>
      </c>
      <c r="AE51" s="5">
        <f t="shared" si="64"/>
        <v>12.536232491998433</v>
      </c>
      <c r="AF51" s="5">
        <f t="shared" si="64"/>
        <v>4.7734378276123994</v>
      </c>
      <c r="AG51" s="5">
        <f t="shared" si="64"/>
        <v>-21.240105580009658</v>
      </c>
      <c r="AH51" s="5">
        <f t="shared" si="64"/>
        <v>15.372054321357592</v>
      </c>
      <c r="AI51" s="5">
        <f t="shared" si="64"/>
        <v>8.5572944756632197</v>
      </c>
      <c r="AJ51" s="5">
        <f t="shared" si="64"/>
        <v>4.2777960113055808</v>
      </c>
      <c r="AK51" s="5">
        <f t="shared" si="64"/>
        <v>-21.543117449456474</v>
      </c>
      <c r="AL51" s="5">
        <f t="shared" si="64"/>
        <v>16.357069882726083</v>
      </c>
      <c r="AM51" s="5">
        <f t="shared" ref="AM51:BE51" si="65">((AM3-AL3)/AL3)*100</f>
        <v>9.9819312275304597</v>
      </c>
      <c r="AN51" s="5">
        <f t="shared" si="65"/>
        <v>3.2059664045264751</v>
      </c>
      <c r="AO51" s="5">
        <f t="shared" si="65"/>
        <v>-21.381041587567815</v>
      </c>
      <c r="AP51" s="5">
        <f t="shared" si="65"/>
        <v>14.069853957035852</v>
      </c>
      <c r="AQ51" s="5">
        <f t="shared" si="65"/>
        <v>13.753074036476248</v>
      </c>
      <c r="AR51" s="5">
        <f t="shared" si="65"/>
        <v>1.03612575509085</v>
      </c>
      <c r="AS51" s="5">
        <f t="shared" si="65"/>
        <v>-20.482668691706554</v>
      </c>
      <c r="AT51" s="5">
        <f t="shared" si="65"/>
        <v>9.4431919647023523</v>
      </c>
      <c r="AU51" s="5">
        <f t="shared" si="65"/>
        <v>16.227907513275021</v>
      </c>
      <c r="AV51" s="5">
        <f t="shared" si="65"/>
        <v>1.0135858008878007</v>
      </c>
      <c r="AW51" s="5">
        <f t="shared" si="65"/>
        <v>-20.127310746033793</v>
      </c>
      <c r="AX51" s="5">
        <f t="shared" si="65"/>
        <v>10.307577588815237</v>
      </c>
      <c r="AY51" s="5">
        <f t="shared" si="65"/>
        <v>12.951986733128937</v>
      </c>
      <c r="AZ51" s="5">
        <f t="shared" si="65"/>
        <v>1.9218213724201576</v>
      </c>
      <c r="BA51" s="5">
        <f t="shared" si="65"/>
        <v>-19.456937694386049</v>
      </c>
      <c r="BB51" s="5">
        <f t="shared" si="65"/>
        <v>10.058558684966364</v>
      </c>
      <c r="BC51" s="5">
        <f t="shared" si="65"/>
        <v>13.018396524446782</v>
      </c>
      <c r="BD51" s="5">
        <f t="shared" si="65"/>
        <v>5.201337874650064</v>
      </c>
      <c r="BE51" s="5">
        <f t="shared" si="65"/>
        <v>-17.932920496965071</v>
      </c>
      <c r="BF51" s="62">
        <f t="shared" ref="BF51" si="66">((BF3-BE3)/BE3)*100</f>
        <v>7.1953631723144325</v>
      </c>
      <c r="BG51" s="62">
        <f t="shared" ref="BG51" si="67">((BG3-BF3)/BF3)*100</f>
        <v>14.269614214089991</v>
      </c>
      <c r="BH51" s="62">
        <f t="shared" ref="BH51" si="68">((BH3-BG3)/BG3)*100</f>
        <v>4.6565601000222108</v>
      </c>
      <c r="BI51" s="62">
        <f t="shared" ref="BI51" si="69">((BI3-BH3)/BH3)*100</f>
        <v>-18.380941286729197</v>
      </c>
      <c r="BL51" s="7" t="e">
        <f>(BL26/BK26-1)*100</f>
        <v>#DIV/0!</v>
      </c>
      <c r="BM51" s="7">
        <f>(BM26/BL26-1)*100</f>
        <v>4.9554013875119374E-2</v>
      </c>
      <c r="BT51">
        <v>4.1798215237611513</v>
      </c>
      <c r="BU51">
        <v>4.9513566931923991</v>
      </c>
      <c r="BV51">
        <v>3.6943531813471653</v>
      </c>
      <c r="BW51">
        <v>2.8921754355684559</v>
      </c>
      <c r="BX51">
        <v>5.4907915443834776</v>
      </c>
      <c r="BY51">
        <v>4.2116242788535985</v>
      </c>
      <c r="BZ51">
        <v>5.6041119923960769</v>
      </c>
      <c r="CA51">
        <v>2.7820399712767285</v>
      </c>
      <c r="CB51">
        <v>4.2147106234431631</v>
      </c>
      <c r="CC51">
        <v>4.5991134257292954</v>
      </c>
      <c r="CD51">
        <v>3.5090141749466452</v>
      </c>
      <c r="CE51">
        <v>4.6333138125780549</v>
      </c>
      <c r="CF51">
        <v>5.1576820298623538</v>
      </c>
      <c r="CG51">
        <v>4.8828559426879803</v>
      </c>
      <c r="CH51">
        <v>3.5957972547909334</v>
      </c>
      <c r="CI51">
        <v>3.3224008801570282</v>
      </c>
      <c r="CJ51">
        <v>3.7123455550122753</v>
      </c>
      <c r="CK51">
        <v>6.5391999802660417</v>
      </c>
      <c r="CL51">
        <v>2.8834065907425988</v>
      </c>
      <c r="CM51">
        <v>1.6378348901295192</v>
      </c>
    </row>
    <row r="52" spans="4:91" x14ac:dyDescent="0.3">
      <c r="D52" s="3" t="s">
        <v>22</v>
      </c>
      <c r="E52" s="4" t="s">
        <v>23</v>
      </c>
      <c r="F52" s="5"/>
      <c r="G52" s="5">
        <f t="shared" ref="G52:AL52" si="70">((G4-F4)/F4)*100</f>
        <v>3.333455957705092</v>
      </c>
      <c r="H52" s="5">
        <f t="shared" si="70"/>
        <v>4.3755375405309831</v>
      </c>
      <c r="I52" s="5">
        <f t="shared" si="70"/>
        <v>0.26934623307788302</v>
      </c>
      <c r="J52" s="5">
        <f t="shared" si="70"/>
        <v>-2.7950800198699843</v>
      </c>
      <c r="K52" s="5">
        <f t="shared" si="70"/>
        <v>0.97357402262100745</v>
      </c>
      <c r="L52" s="5">
        <f t="shared" si="70"/>
        <v>4.452412557810236</v>
      </c>
      <c r="M52" s="5">
        <f t="shared" si="70"/>
        <v>3.8980648715435544</v>
      </c>
      <c r="N52" s="5">
        <f t="shared" si="70"/>
        <v>-2.1051820528794565</v>
      </c>
      <c r="O52" s="5">
        <f t="shared" si="70"/>
        <v>-0.7018875623245604</v>
      </c>
      <c r="P52" s="5">
        <f t="shared" si="70"/>
        <v>-0.37269263782119078</v>
      </c>
      <c r="Q52" s="5">
        <f t="shared" si="70"/>
        <v>2.3915491026260436</v>
      </c>
      <c r="R52" s="5">
        <f t="shared" si="70"/>
        <v>-0.44596439032618901</v>
      </c>
      <c r="S52" s="5">
        <f t="shared" si="70"/>
        <v>-9.1143145573318624E-2</v>
      </c>
      <c r="T52" s="5">
        <f t="shared" si="70"/>
        <v>2.2831242666562446</v>
      </c>
      <c r="U52" s="5">
        <f t="shared" si="70"/>
        <v>1.8631408739310993</v>
      </c>
      <c r="V52" s="5">
        <f t="shared" si="70"/>
        <v>-5.1033117881544765</v>
      </c>
      <c r="W52" s="5">
        <f t="shared" si="70"/>
        <v>1.8624483952763411</v>
      </c>
      <c r="X52" s="5">
        <f t="shared" si="70"/>
        <v>2.3021687733180451</v>
      </c>
      <c r="Y52" s="5">
        <f t="shared" si="70"/>
        <v>2.6013867411582781</v>
      </c>
      <c r="Z52" s="5">
        <f t="shared" si="70"/>
        <v>-5.9257602644820935</v>
      </c>
      <c r="AA52" s="5">
        <f t="shared" si="70"/>
        <v>-2.3678452231202054</v>
      </c>
      <c r="AB52" s="5">
        <f t="shared" si="70"/>
        <v>1.4369433009254462</v>
      </c>
      <c r="AC52" s="5">
        <f t="shared" si="70"/>
        <v>0.86453286158968834</v>
      </c>
      <c r="AD52" s="5">
        <f t="shared" si="70"/>
        <v>1.3274615570071677</v>
      </c>
      <c r="AE52" s="5">
        <f t="shared" si="70"/>
        <v>-2.5352817433572259</v>
      </c>
      <c r="AF52" s="5">
        <f t="shared" si="70"/>
        <v>0.55938971095927548</v>
      </c>
      <c r="AG52" s="5">
        <f t="shared" si="70"/>
        <v>2.0555402741484494</v>
      </c>
      <c r="AH52" s="5">
        <f t="shared" si="70"/>
        <v>-1.3236848781598405</v>
      </c>
      <c r="AI52" s="5">
        <f t="shared" si="70"/>
        <v>0.83504477333982297</v>
      </c>
      <c r="AJ52" s="5">
        <f t="shared" si="70"/>
        <v>0.28416611430670147</v>
      </c>
      <c r="AK52" s="5">
        <f t="shared" si="70"/>
        <v>0.25578705420792724</v>
      </c>
      <c r="AL52" s="5">
        <f t="shared" si="70"/>
        <v>-0.3200406582264847</v>
      </c>
      <c r="AM52" s="5">
        <f t="shared" ref="AM52:BE52" si="71">((AM4-AL4)/AL4)*100</f>
        <v>2.4221913826562824</v>
      </c>
      <c r="AN52" s="5">
        <f t="shared" si="71"/>
        <v>0.31022652984111448</v>
      </c>
      <c r="AO52" s="5">
        <f t="shared" si="71"/>
        <v>-0.16098630644796083</v>
      </c>
      <c r="AP52" s="5">
        <f t="shared" si="71"/>
        <v>-0.24344087051821137</v>
      </c>
      <c r="AQ52" s="5">
        <f t="shared" si="71"/>
        <v>-0.61243867858925116</v>
      </c>
      <c r="AR52" s="5">
        <f t="shared" si="71"/>
        <v>3.3841357218073305</v>
      </c>
      <c r="AS52" s="5">
        <f t="shared" si="71"/>
        <v>-1.5215082845517491</v>
      </c>
      <c r="AT52" s="5">
        <f t="shared" si="71"/>
        <v>-0.73117565074830393</v>
      </c>
      <c r="AU52" s="5">
        <f t="shared" si="71"/>
        <v>-3.7467552260036112</v>
      </c>
      <c r="AV52" s="5">
        <f t="shared" si="71"/>
        <v>1.7248132711378077</v>
      </c>
      <c r="AW52" s="5">
        <f t="shared" si="71"/>
        <v>1.6478046989011415</v>
      </c>
      <c r="AX52" s="5">
        <f t="shared" si="71"/>
        <v>-1.5554379025833331</v>
      </c>
      <c r="AY52" s="5">
        <f t="shared" si="71"/>
        <v>3.3701679644947977</v>
      </c>
      <c r="AZ52" s="5">
        <f t="shared" si="71"/>
        <v>4.1964809513951078</v>
      </c>
      <c r="BA52" s="5">
        <f t="shared" si="71"/>
        <v>-0.83179991118028751</v>
      </c>
      <c r="BB52" s="5">
        <f t="shared" si="71"/>
        <v>-1.9587298372320823</v>
      </c>
      <c r="BC52" s="5">
        <f t="shared" si="71"/>
        <v>1.1689124778559215</v>
      </c>
      <c r="BD52" s="5">
        <f t="shared" si="71"/>
        <v>3.4239729947204895</v>
      </c>
      <c r="BE52" s="5">
        <f t="shared" si="71"/>
        <v>-0.10285035111541022</v>
      </c>
      <c r="BF52" s="62">
        <f t="shared" ref="BF52:BF70" si="72">((BF4-BE4)/BE4)*100</f>
        <v>-2.237035359210191</v>
      </c>
      <c r="BG52" s="62">
        <f t="shared" ref="BG52:BG70" si="73">((BG4-BF4)/BF4)*100</f>
        <v>1.372257747575534</v>
      </c>
      <c r="BH52" s="62">
        <f t="shared" ref="BH52:BH70" si="74">((BH4-BG4)/BG4)*100</f>
        <v>3.5154530778216722</v>
      </c>
      <c r="BI52" s="62">
        <f t="shared" ref="BI52:BI70" si="75">((BI4-BH4)/BH4)*100</f>
        <v>-0.16685285229248986</v>
      </c>
      <c r="BL52" s="7" t="e">
        <f t="shared" ref="BL52:BL70" si="76">(BL28/BK28-1)*100</f>
        <v>#DIV/0!</v>
      </c>
      <c r="BM52" s="7">
        <f t="shared" ref="BM52:BM70" si="77">(BM28/BL28-1)*100</f>
        <v>-7.1484320799983569</v>
      </c>
      <c r="BT52">
        <v>5.1226039343737595</v>
      </c>
      <c r="BU52">
        <v>2.7218622607838805</v>
      </c>
      <c r="BV52">
        <v>2.7975193076583693</v>
      </c>
      <c r="BW52">
        <v>6.5177317984492777</v>
      </c>
      <c r="BX52">
        <v>7.273726110580947</v>
      </c>
      <c r="BY52">
        <v>5.4937256608396545</v>
      </c>
      <c r="BZ52">
        <v>0.62051774416360672</v>
      </c>
      <c r="CA52">
        <v>-0.83847378609870349</v>
      </c>
      <c r="CB52">
        <v>0.84221329407665468</v>
      </c>
      <c r="CC52">
        <v>1.4624548800468817</v>
      </c>
      <c r="CD52">
        <v>4.1671922655571514</v>
      </c>
      <c r="CE52">
        <v>3.6296205417618799</v>
      </c>
      <c r="CF52">
        <v>-1.2183913003739222</v>
      </c>
      <c r="CG52">
        <v>0.71315832618512598</v>
      </c>
      <c r="CH52">
        <v>0.73191051456837908</v>
      </c>
      <c r="CI52">
        <v>1.4619578702385949</v>
      </c>
      <c r="CJ52">
        <v>0.58260966296177497</v>
      </c>
      <c r="CK52">
        <v>-3.5945329296428352</v>
      </c>
      <c r="CL52">
        <v>-4.4098867660996692</v>
      </c>
      <c r="CM52">
        <v>-6.0280526047110872</v>
      </c>
    </row>
    <row r="53" spans="4:91" x14ac:dyDescent="0.3">
      <c r="D53" s="3" t="s">
        <v>25</v>
      </c>
      <c r="E53" s="4" t="s">
        <v>26</v>
      </c>
      <c r="F53" s="5"/>
      <c r="G53" s="5">
        <f t="shared" ref="G53:AL53" si="78">((G5-F5)/F5)*100</f>
        <v>1.3497634431043846</v>
      </c>
      <c r="H53" s="5">
        <f t="shared" si="78"/>
        <v>1.3255512603895732</v>
      </c>
      <c r="I53" s="5">
        <f t="shared" si="78"/>
        <v>0.12089244605540644</v>
      </c>
      <c r="J53" s="5">
        <f t="shared" si="78"/>
        <v>1.7232792188937949</v>
      </c>
      <c r="K53" s="5">
        <f t="shared" si="78"/>
        <v>2.9649515977437568</v>
      </c>
      <c r="L53" s="5">
        <f t="shared" si="78"/>
        <v>2.1716430677324228</v>
      </c>
      <c r="M53" s="5">
        <f t="shared" si="78"/>
        <v>-8.5064381270403694E-3</v>
      </c>
      <c r="N53" s="5">
        <f t="shared" si="78"/>
        <v>0.65546703707045784</v>
      </c>
      <c r="O53" s="5">
        <f t="shared" si="78"/>
        <v>2.4860084459344534</v>
      </c>
      <c r="P53" s="5">
        <f t="shared" si="78"/>
        <v>2.0193632704518825</v>
      </c>
      <c r="Q53" s="5">
        <f t="shared" si="78"/>
        <v>0.70672666739294387</v>
      </c>
      <c r="R53" s="5">
        <f t="shared" si="78"/>
        <v>-0.63852155837734526</v>
      </c>
      <c r="S53" s="5">
        <f t="shared" si="78"/>
        <v>3.0531354628498502</v>
      </c>
      <c r="T53" s="5">
        <f t="shared" si="78"/>
        <v>0.38206267440717928</v>
      </c>
      <c r="U53" s="5">
        <f t="shared" si="78"/>
        <v>1.3447075310488497</v>
      </c>
      <c r="V53" s="5">
        <f t="shared" si="78"/>
        <v>-0.36964631176281326</v>
      </c>
      <c r="W53" s="5">
        <f t="shared" si="78"/>
        <v>3.4541278337776453</v>
      </c>
      <c r="X53" s="5">
        <f t="shared" si="78"/>
        <v>0.54181219325558139</v>
      </c>
      <c r="Y53" s="5">
        <f t="shared" si="78"/>
        <v>0.59416835553523084</v>
      </c>
      <c r="Z53" s="5">
        <f t="shared" si="78"/>
        <v>-0.53649529531136675</v>
      </c>
      <c r="AA53" s="5">
        <f t="shared" si="78"/>
        <v>3.5839327909829897</v>
      </c>
      <c r="AB53" s="5">
        <f t="shared" si="78"/>
        <v>0.92668223884813072</v>
      </c>
      <c r="AC53" s="5">
        <f t="shared" si="78"/>
        <v>0.431806570919815</v>
      </c>
      <c r="AD53" s="5">
        <f t="shared" si="78"/>
        <v>-0.30490471295512012</v>
      </c>
      <c r="AE53" s="5">
        <f t="shared" si="78"/>
        <v>3.5326229433614547</v>
      </c>
      <c r="AF53" s="5">
        <f t="shared" si="78"/>
        <v>0.78143242775110477</v>
      </c>
      <c r="AG53" s="5">
        <f t="shared" si="78"/>
        <v>-0.71403725804531504</v>
      </c>
      <c r="AH53" s="5">
        <f t="shared" si="78"/>
        <v>0.65820257113148462</v>
      </c>
      <c r="AI53" s="5">
        <f t="shared" si="78"/>
        <v>2.7609964739208395</v>
      </c>
      <c r="AJ53" s="5">
        <f t="shared" si="78"/>
        <v>2.1212698718526024</v>
      </c>
      <c r="AK53" s="5">
        <f t="shared" si="78"/>
        <v>-1.0611895927691188</v>
      </c>
      <c r="AL53" s="5">
        <f t="shared" si="78"/>
        <v>0.752200174676114</v>
      </c>
      <c r="AM53" s="5">
        <f t="shared" ref="AM53:BE53" si="79">((AM5-AL5)/AL5)*100</f>
        <v>2.0558702975415213</v>
      </c>
      <c r="AN53" s="5">
        <f t="shared" si="79"/>
        <v>2.5802075901868569</v>
      </c>
      <c r="AO53" s="5">
        <f t="shared" si="79"/>
        <v>-1.1651588196811238</v>
      </c>
      <c r="AP53" s="5">
        <f t="shared" si="79"/>
        <v>0.37045505690583719</v>
      </c>
      <c r="AQ53" s="5">
        <f t="shared" si="79"/>
        <v>1.7333347740271714</v>
      </c>
      <c r="AR53" s="5">
        <f t="shared" si="79"/>
        <v>3.1919074264532767</v>
      </c>
      <c r="AS53" s="5">
        <f t="shared" si="79"/>
        <v>-1.6163116728950961</v>
      </c>
      <c r="AT53" s="5">
        <f t="shared" si="79"/>
        <v>-1.180477202019877</v>
      </c>
      <c r="AU53" s="5">
        <f t="shared" si="79"/>
        <v>-6.4866467167297079</v>
      </c>
      <c r="AV53" s="5">
        <f t="shared" si="79"/>
        <v>5.2194687887743996</v>
      </c>
      <c r="AW53" s="5">
        <f t="shared" si="79"/>
        <v>-0.38075758439771629</v>
      </c>
      <c r="AX53" s="5">
        <f t="shared" si="79"/>
        <v>0.60832206327637128</v>
      </c>
      <c r="AY53" s="5">
        <f t="shared" si="79"/>
        <v>1.0660082392882544</v>
      </c>
      <c r="AZ53" s="5">
        <f t="shared" si="79"/>
        <v>2.3548260603630378</v>
      </c>
      <c r="BA53" s="5">
        <f t="shared" si="79"/>
        <v>0.81542170075052711</v>
      </c>
      <c r="BB53" s="5">
        <f t="shared" si="79"/>
        <v>2.9286222107547569E-2</v>
      </c>
      <c r="BC53" s="5">
        <f t="shared" si="79"/>
        <v>1.2307055303223662</v>
      </c>
      <c r="BD53" s="5">
        <f t="shared" si="79"/>
        <v>3.7574136803523386</v>
      </c>
      <c r="BE53" s="5">
        <f t="shared" si="79"/>
        <v>-1.6554240214175842</v>
      </c>
      <c r="BF53" s="62">
        <f t="shared" si="72"/>
        <v>1.5600289272877685</v>
      </c>
      <c r="BG53" s="62">
        <f t="shared" si="73"/>
        <v>1.7719961196927707</v>
      </c>
      <c r="BH53" s="62">
        <f t="shared" si="74"/>
        <v>4.2477425870018521</v>
      </c>
      <c r="BI53" s="62">
        <f t="shared" si="75"/>
        <v>-2.3608242596013116</v>
      </c>
      <c r="BL53" s="7" t="e">
        <f t="shared" si="76"/>
        <v>#DIV/0!</v>
      </c>
      <c r="BM53" s="7">
        <f t="shared" si="77"/>
        <v>-43.564018340677279</v>
      </c>
      <c r="BT53">
        <v>4.5891849484674285</v>
      </c>
      <c r="BU53">
        <v>6.2559990276831678</v>
      </c>
      <c r="BV53">
        <v>7.143261215157648</v>
      </c>
      <c r="BW53">
        <v>7.0047864362159817</v>
      </c>
      <c r="BX53">
        <v>5.8815330831253787</v>
      </c>
      <c r="BY53">
        <v>5.389023404964699</v>
      </c>
      <c r="BZ53">
        <v>5.2319483238772557</v>
      </c>
      <c r="CA53">
        <v>5.9846660853439593</v>
      </c>
      <c r="CB53">
        <v>4.6221673235402827</v>
      </c>
      <c r="CC53">
        <v>5.2011152068381694</v>
      </c>
      <c r="CD53">
        <v>3.5127509286167591</v>
      </c>
      <c r="CE53">
        <v>4.1685080604610736</v>
      </c>
      <c r="CF53">
        <v>4.4503912785200717</v>
      </c>
      <c r="CG53">
        <v>4.8568205429475375</v>
      </c>
      <c r="CH53">
        <v>5.0236912585258864</v>
      </c>
      <c r="CI53">
        <v>4.2459062457029795</v>
      </c>
      <c r="CJ53">
        <v>4.0713276875396609</v>
      </c>
      <c r="CK53">
        <v>4.2019070517433699</v>
      </c>
      <c r="CL53">
        <v>4.600787794421346</v>
      </c>
      <c r="CM53">
        <v>4.4319592146327302</v>
      </c>
    </row>
    <row r="54" spans="4:91" x14ac:dyDescent="0.3">
      <c r="D54" s="3" t="s">
        <v>28</v>
      </c>
      <c r="E54" s="10" t="s">
        <v>29</v>
      </c>
      <c r="F54" s="15"/>
      <c r="G54" s="15">
        <f t="shared" ref="G54:AL54" si="80">((G6-F6)/F6)*100</f>
        <v>5.2960471323406315</v>
      </c>
      <c r="H54" s="15">
        <f t="shared" si="80"/>
        <v>-2.0256657323039426E-2</v>
      </c>
      <c r="I54" s="15">
        <f t="shared" si="80"/>
        <v>2.2604438749527662</v>
      </c>
      <c r="J54" s="15">
        <f t="shared" si="80"/>
        <v>-0.99439348423268226</v>
      </c>
      <c r="K54" s="15">
        <f t="shared" si="80"/>
        <v>2.9449943209475906</v>
      </c>
      <c r="L54" s="15">
        <f t="shared" si="80"/>
        <v>1.0061207870333886</v>
      </c>
      <c r="M54" s="15">
        <f t="shared" si="80"/>
        <v>3.6702210663198884</v>
      </c>
      <c r="N54" s="15">
        <f t="shared" si="80"/>
        <v>-1.1570148414999977</v>
      </c>
      <c r="O54" s="15">
        <f t="shared" si="80"/>
        <v>7.2395939086294447</v>
      </c>
      <c r="P54" s="15">
        <f t="shared" si="80"/>
        <v>2.0410674896573959</v>
      </c>
      <c r="Q54" s="15">
        <f t="shared" si="80"/>
        <v>2.0967278057650738</v>
      </c>
      <c r="R54" s="15">
        <f t="shared" si="80"/>
        <v>-1.7569765645587827</v>
      </c>
      <c r="S54" s="15">
        <f t="shared" si="80"/>
        <v>2.2938855924560762</v>
      </c>
      <c r="T54" s="15">
        <f t="shared" si="80"/>
        <v>-0.1722524379823506</v>
      </c>
      <c r="U54" s="15">
        <f t="shared" si="80"/>
        <v>4.0872983523998441</v>
      </c>
      <c r="V54" s="15">
        <f t="shared" si="80"/>
        <v>-2.8229438152381503</v>
      </c>
      <c r="W54" s="15">
        <f t="shared" si="80"/>
        <v>5.4176759513394197</v>
      </c>
      <c r="X54" s="15">
        <f t="shared" si="80"/>
        <v>-0.6536613957518288</v>
      </c>
      <c r="Y54" s="15">
        <f t="shared" si="80"/>
        <v>5.9332033654832719</v>
      </c>
      <c r="Z54" s="15">
        <f t="shared" si="80"/>
        <v>-8.3024594199740118</v>
      </c>
      <c r="AA54" s="15">
        <f t="shared" si="80"/>
        <v>4.432463359887322</v>
      </c>
      <c r="AB54" s="15">
        <f t="shared" si="80"/>
        <v>-0.85215419692262384</v>
      </c>
      <c r="AC54" s="15">
        <f t="shared" si="80"/>
        <v>5.9249593001755416</v>
      </c>
      <c r="AD54" s="15">
        <f t="shared" si="80"/>
        <v>-1.9839645583030272</v>
      </c>
      <c r="AE54" s="15">
        <f t="shared" si="80"/>
        <v>3.2044511041784256</v>
      </c>
      <c r="AF54" s="15">
        <f t="shared" si="80"/>
        <v>-2.1215402985548271</v>
      </c>
      <c r="AG54" s="15">
        <f t="shared" si="80"/>
        <v>4.1737424665529108</v>
      </c>
      <c r="AH54" s="15">
        <f t="shared" si="80"/>
        <v>-3.4490003151370852</v>
      </c>
      <c r="AI54" s="15">
        <f t="shared" si="80"/>
        <v>-0.99167492726642059</v>
      </c>
      <c r="AJ54" s="15">
        <f t="shared" si="80"/>
        <v>5.3226430068578141</v>
      </c>
      <c r="AK54" s="15">
        <f t="shared" si="80"/>
        <v>1.5750648226506463</v>
      </c>
      <c r="AL54" s="15">
        <f t="shared" si="80"/>
        <v>-2.4682434308888146</v>
      </c>
      <c r="AM54" s="15">
        <f t="shared" ref="AM54:BE54" si="81">((AM6-AL6)/AL6)*100</f>
        <v>3.0888829079732165</v>
      </c>
      <c r="AN54" s="15">
        <f t="shared" si="81"/>
        <v>3.3762155208293891</v>
      </c>
      <c r="AO54" s="15">
        <f t="shared" si="81"/>
        <v>1.4636931624776326</v>
      </c>
      <c r="AP54" s="15">
        <f t="shared" si="81"/>
        <v>-3.7047458262990061</v>
      </c>
      <c r="AQ54" s="15">
        <f t="shared" si="81"/>
        <v>1.1886477212278295</v>
      </c>
      <c r="AR54" s="15">
        <f t="shared" si="81"/>
        <v>4.935305332913754</v>
      </c>
      <c r="AS54" s="15">
        <f t="shared" si="81"/>
        <v>3.6754796328048482</v>
      </c>
      <c r="AT54" s="15">
        <f t="shared" si="81"/>
        <v>-5.6631639125581925</v>
      </c>
      <c r="AU54" s="15">
        <f t="shared" si="81"/>
        <v>-7.8882628362828315</v>
      </c>
      <c r="AV54" s="15">
        <f t="shared" si="81"/>
        <v>8.2967174980615077</v>
      </c>
      <c r="AW54" s="15">
        <f t="shared" si="81"/>
        <v>0.9430823750632793</v>
      </c>
      <c r="AX54" s="15">
        <f t="shared" si="81"/>
        <v>0.97940877240747382</v>
      </c>
      <c r="AY54" s="15">
        <f t="shared" si="81"/>
        <v>-1.1738954598023337</v>
      </c>
      <c r="AZ54" s="15">
        <f t="shared" si="81"/>
        <v>3.0957774084351373</v>
      </c>
      <c r="BA54" s="15">
        <f t="shared" si="81"/>
        <v>4.7918327837686352</v>
      </c>
      <c r="BB54" s="15">
        <f t="shared" si="81"/>
        <v>-5.2192140457670435</v>
      </c>
      <c r="BC54" s="15">
        <f t="shared" si="81"/>
        <v>1.3263727196767041</v>
      </c>
      <c r="BD54" s="15">
        <f t="shared" si="81"/>
        <v>7.0771672207468219</v>
      </c>
      <c r="BE54" s="15">
        <f t="shared" si="81"/>
        <v>2.4148954222027408</v>
      </c>
      <c r="BF54" s="64">
        <f t="shared" si="72"/>
        <v>-6.5852443992666929</v>
      </c>
      <c r="BG54" s="64">
        <f t="shared" si="73"/>
        <v>1.5130528446525557</v>
      </c>
      <c r="BH54" s="64">
        <f t="shared" si="74"/>
        <v>8.1222000640733985</v>
      </c>
      <c r="BI54" s="64">
        <f t="shared" si="75"/>
        <v>2.4341614394413558</v>
      </c>
      <c r="BL54" s="7" t="e">
        <f t="shared" si="76"/>
        <v>#DIV/0!</v>
      </c>
      <c r="BM54" s="7">
        <f t="shared" si="77"/>
        <v>-11.142312715644509</v>
      </c>
      <c r="BT54">
        <v>6.5838853051553681</v>
      </c>
      <c r="BU54">
        <v>4.2040776103714261</v>
      </c>
      <c r="BV54">
        <v>5.2738214534084449</v>
      </c>
      <c r="BW54">
        <v>6.7251415016037708</v>
      </c>
      <c r="BX54">
        <v>6.5498404456703962</v>
      </c>
      <c r="BY54">
        <v>10.994824913967483</v>
      </c>
      <c r="BZ54">
        <v>12.132119635890781</v>
      </c>
      <c r="CA54">
        <v>10.430192768908132</v>
      </c>
      <c r="CB54">
        <v>9.7598984771573694</v>
      </c>
      <c r="CC54">
        <v>4.6979579858185572</v>
      </c>
      <c r="CD54">
        <v>2.4270088229563669</v>
      </c>
      <c r="CE54">
        <v>4.4240188283187987</v>
      </c>
      <c r="CF54">
        <v>3.2909858620801202</v>
      </c>
      <c r="CG54">
        <v>6.445225081040018</v>
      </c>
      <c r="CH54">
        <v>5.9319040243471788</v>
      </c>
      <c r="CI54">
        <v>7.8105216441646252</v>
      </c>
      <c r="CJ54">
        <v>1.7314175953578204</v>
      </c>
      <c r="CK54">
        <v>0.78065603989074805</v>
      </c>
      <c r="CL54">
        <v>0.57929748956837557</v>
      </c>
      <c r="CM54">
        <v>0.57147008257256715</v>
      </c>
    </row>
    <row r="55" spans="4:91" x14ac:dyDescent="0.3">
      <c r="D55" s="3" t="s">
        <v>31</v>
      </c>
      <c r="E55" s="10" t="s">
        <v>32</v>
      </c>
      <c r="F55" s="15"/>
      <c r="G55" s="15">
        <f t="shared" ref="G55:AL55" si="82">((G7-F7)/F7)*100</f>
        <v>3.5846900885461164</v>
      </c>
      <c r="H55" s="15">
        <f t="shared" si="82"/>
        <v>1.9509168619881556</v>
      </c>
      <c r="I55" s="15">
        <f t="shared" si="82"/>
        <v>2.6844276151193327</v>
      </c>
      <c r="J55" s="15">
        <f t="shared" si="82"/>
        <v>-6.5850125115237718E-2</v>
      </c>
      <c r="K55" s="15">
        <f t="shared" si="82"/>
        <v>0.15814443858724903</v>
      </c>
      <c r="L55" s="15">
        <f t="shared" si="82"/>
        <v>0.74342105263157598</v>
      </c>
      <c r="M55" s="15">
        <f t="shared" si="82"/>
        <v>1.6260693528374643</v>
      </c>
      <c r="N55" s="15">
        <f t="shared" si="82"/>
        <v>0.71970183781005304</v>
      </c>
      <c r="O55" s="15">
        <f t="shared" si="82"/>
        <v>0.6698991961209646</v>
      </c>
      <c r="P55" s="15">
        <f t="shared" si="82"/>
        <v>0.564040813739772</v>
      </c>
      <c r="Q55" s="15">
        <f t="shared" si="82"/>
        <v>0.68691706579279632</v>
      </c>
      <c r="R55" s="15">
        <f t="shared" si="82"/>
        <v>1.2392814671089663</v>
      </c>
      <c r="S55" s="15">
        <f t="shared" si="82"/>
        <v>0.36476043276662073</v>
      </c>
      <c r="T55" s="15">
        <f t="shared" si="82"/>
        <v>1.0163853640507576</v>
      </c>
      <c r="U55" s="15">
        <f t="shared" si="82"/>
        <v>1.1708030977498516</v>
      </c>
      <c r="V55" s="15">
        <f t="shared" si="82"/>
        <v>1.8383460912542944</v>
      </c>
      <c r="W55" s="15">
        <f t="shared" si="82"/>
        <v>1.0416666666666747</v>
      </c>
      <c r="X55" s="15">
        <f t="shared" si="82"/>
        <v>1.1422211808809746</v>
      </c>
      <c r="Y55" s="15">
        <f t="shared" si="82"/>
        <v>1.8706202582961691</v>
      </c>
      <c r="Z55" s="15">
        <f t="shared" si="82"/>
        <v>0.92097782831154318</v>
      </c>
      <c r="AA55" s="15">
        <f t="shared" si="82"/>
        <v>3.2109058134294726</v>
      </c>
      <c r="AB55" s="15">
        <f t="shared" si="82"/>
        <v>2.1831677764436197</v>
      </c>
      <c r="AC55" s="15">
        <f t="shared" si="82"/>
        <v>0.91870526653135587</v>
      </c>
      <c r="AD55" s="15">
        <f t="shared" si="82"/>
        <v>-0.97914681909600931</v>
      </c>
      <c r="AE55" s="15">
        <f t="shared" si="82"/>
        <v>1.9669677695226873</v>
      </c>
      <c r="AF55" s="15">
        <f t="shared" si="82"/>
        <v>0.45604654819940477</v>
      </c>
      <c r="AG55" s="15">
        <f t="shared" si="82"/>
        <v>1.2106032143602492</v>
      </c>
      <c r="AH55" s="15">
        <f t="shared" si="82"/>
        <v>0.68570839348320178</v>
      </c>
      <c r="AI55" s="15">
        <f t="shared" si="82"/>
        <v>1.2596651134210612</v>
      </c>
      <c r="AJ55" s="15">
        <f t="shared" si="82"/>
        <v>1.5676359039190897</v>
      </c>
      <c r="AK55" s="15">
        <f t="shared" si="82"/>
        <v>1.8869803335822797</v>
      </c>
      <c r="AL55" s="15">
        <f t="shared" si="82"/>
        <v>-1.040852228303371</v>
      </c>
      <c r="AM55" s="15">
        <f t="shared" ref="AM55:BE55" si="83">((AM7-AL7)/AL7)*100</f>
        <v>1.8715125179003551</v>
      </c>
      <c r="AN55" s="15">
        <f t="shared" si="83"/>
        <v>3.3882695104217202</v>
      </c>
      <c r="AO55" s="15">
        <f t="shared" si="83"/>
        <v>3.5397815181208681</v>
      </c>
      <c r="AP55" s="15">
        <f t="shared" si="83"/>
        <v>-9.5091468936782692E-2</v>
      </c>
      <c r="AQ55" s="15">
        <f t="shared" si="83"/>
        <v>1.300820378008422</v>
      </c>
      <c r="AR55" s="15">
        <f t="shared" si="83"/>
        <v>6.2639821029086842E-2</v>
      </c>
      <c r="AS55" s="15">
        <f t="shared" si="83"/>
        <v>4.0600965837953726</v>
      </c>
      <c r="AT55" s="15">
        <f t="shared" si="83"/>
        <v>-1.0441732554142202</v>
      </c>
      <c r="AU55" s="15">
        <f t="shared" si="83"/>
        <v>1.3591558469755407</v>
      </c>
      <c r="AV55" s="15">
        <f t="shared" si="83"/>
        <v>1.4994430640047982</v>
      </c>
      <c r="AW55" s="15">
        <f t="shared" si="83"/>
        <v>3.1149755191625945</v>
      </c>
      <c r="AX55" s="15">
        <f t="shared" si="83"/>
        <v>-0.58534588620549255</v>
      </c>
      <c r="AY55" s="15">
        <f t="shared" si="83"/>
        <v>1.663441347222798</v>
      </c>
      <c r="AZ55" s="15">
        <f t="shared" si="83"/>
        <v>0.33210481551983612</v>
      </c>
      <c r="BA55" s="15">
        <f t="shared" si="83"/>
        <v>2.6964840754046633</v>
      </c>
      <c r="BB55" s="15">
        <f t="shared" si="83"/>
        <v>0.93559529892694027</v>
      </c>
      <c r="BC55" s="15">
        <f t="shared" si="83"/>
        <v>1.4323125235733525</v>
      </c>
      <c r="BD55" s="15">
        <f t="shared" si="83"/>
        <v>1.1059227797249274</v>
      </c>
      <c r="BE55" s="15">
        <f t="shared" si="83"/>
        <v>1.6483062141786859</v>
      </c>
      <c r="BF55" s="64">
        <f t="shared" si="72"/>
        <v>0.59353332769801048</v>
      </c>
      <c r="BG55" s="64">
        <f t="shared" si="73"/>
        <v>2.312690820302401</v>
      </c>
      <c r="BH55" s="64">
        <f t="shared" si="74"/>
        <v>1.4478905913151745</v>
      </c>
      <c r="BI55" s="64">
        <f t="shared" si="75"/>
        <v>2.4416101915688526</v>
      </c>
      <c r="BL55" s="7" t="e">
        <f t="shared" si="76"/>
        <v>#DIV/0!</v>
      </c>
      <c r="BM55" s="7">
        <f t="shared" si="77"/>
        <v>-26.15950673748879</v>
      </c>
      <c r="BT55">
        <v>8.3690374178805982</v>
      </c>
      <c r="BU55">
        <v>4.7842272163242772</v>
      </c>
      <c r="BV55">
        <v>3.543173980661285</v>
      </c>
      <c r="BW55">
        <v>2.4759647043329558</v>
      </c>
      <c r="BX55">
        <v>3.2814971006853044</v>
      </c>
      <c r="BY55">
        <v>3.8092105263157983</v>
      </c>
      <c r="BZ55">
        <v>3.6243714490955314</v>
      </c>
      <c r="CA55">
        <v>2.6667523454568798</v>
      </c>
      <c r="CB55">
        <v>3.1963761643486022</v>
      </c>
      <c r="CC55">
        <v>2.8835794410292159</v>
      </c>
      <c r="CD55">
        <v>3.346357448953885</v>
      </c>
      <c r="CE55">
        <v>3.843024347499524</v>
      </c>
      <c r="CF55">
        <v>4.4574961360123622</v>
      </c>
      <c r="CG55">
        <v>5.1620056671183967</v>
      </c>
      <c r="CH55">
        <v>5.2930056710775109</v>
      </c>
      <c r="CI55">
        <v>6.0213368693870173</v>
      </c>
      <c r="CJ55">
        <v>5.0662878787878896</v>
      </c>
      <c r="CK55">
        <v>7.321930646672925</v>
      </c>
      <c r="CL55">
        <v>8.4264782533155724</v>
      </c>
      <c r="CM55">
        <v>7.4133030130756117</v>
      </c>
    </row>
    <row r="56" spans="4:91" x14ac:dyDescent="0.3">
      <c r="D56" s="3" t="s">
        <v>34</v>
      </c>
      <c r="E56" s="4" t="s">
        <v>35</v>
      </c>
      <c r="F56" s="5"/>
      <c r="G56" s="5">
        <f t="shared" ref="G56:AL56" si="84">((G8-F8)/F8)*100</f>
        <v>2.1477597902867509</v>
      </c>
      <c r="H56" s="5">
        <f t="shared" si="84"/>
        <v>4.3911115986858995</v>
      </c>
      <c r="I56" s="5">
        <f t="shared" si="84"/>
        <v>2.5776381585778934</v>
      </c>
      <c r="J56" s="5">
        <f t="shared" si="84"/>
        <v>-1.0440036564520585</v>
      </c>
      <c r="K56" s="5">
        <f t="shared" si="84"/>
        <v>4.1854391481961395</v>
      </c>
      <c r="L56" s="5">
        <f t="shared" si="84"/>
        <v>2.2366690937568543</v>
      </c>
      <c r="M56" s="5">
        <f t="shared" si="84"/>
        <v>3.7000138273936392</v>
      </c>
      <c r="N56" s="5">
        <f t="shared" si="84"/>
        <v>-3.7470305276817926</v>
      </c>
      <c r="O56" s="5">
        <f t="shared" si="84"/>
        <v>3.6670754977267017</v>
      </c>
      <c r="P56" s="5">
        <f t="shared" si="84"/>
        <v>3.2302866632000908</v>
      </c>
      <c r="Q56" s="5">
        <f t="shared" si="84"/>
        <v>4.1132350169313128</v>
      </c>
      <c r="R56" s="5">
        <f t="shared" si="84"/>
        <v>-5.388180161958072</v>
      </c>
      <c r="S56" s="5">
        <f t="shared" si="84"/>
        <v>4.547761447620859</v>
      </c>
      <c r="T56" s="5">
        <f t="shared" si="84"/>
        <v>3.3728471342370017</v>
      </c>
      <c r="U56" s="5">
        <f t="shared" si="84"/>
        <v>3.8768938651970424</v>
      </c>
      <c r="V56" s="5">
        <f t="shared" si="84"/>
        <v>-4.4917668736356369</v>
      </c>
      <c r="W56" s="5">
        <f t="shared" si="84"/>
        <v>3.8020844284283504</v>
      </c>
      <c r="X56" s="5">
        <f t="shared" si="84"/>
        <v>3.4405023805371511</v>
      </c>
      <c r="Y56" s="5">
        <f t="shared" si="84"/>
        <v>4.9921600486779187</v>
      </c>
      <c r="Z56" s="5">
        <f t="shared" si="84"/>
        <v>-5.9472216321162845</v>
      </c>
      <c r="AA56" s="5">
        <f t="shared" si="84"/>
        <v>3.1399966143503208</v>
      </c>
      <c r="AB56" s="5">
        <f t="shared" si="84"/>
        <v>4.8780968181982285</v>
      </c>
      <c r="AC56" s="5">
        <f t="shared" si="84"/>
        <v>5.304192497635805</v>
      </c>
      <c r="AD56" s="5">
        <f t="shared" si="84"/>
        <v>-6.2755957969074183</v>
      </c>
      <c r="AE56" s="5">
        <f t="shared" si="84"/>
        <v>1.5528750863601923</v>
      </c>
      <c r="AF56" s="5">
        <f t="shared" si="84"/>
        <v>4.7136378357977806</v>
      </c>
      <c r="AG56" s="5">
        <f t="shared" si="84"/>
        <v>4.5563705473140415</v>
      </c>
      <c r="AH56" s="5">
        <f t="shared" si="84"/>
        <v>-4.6972288061386687</v>
      </c>
      <c r="AI56" s="5">
        <f t="shared" si="84"/>
        <v>2.5005846683081612</v>
      </c>
      <c r="AJ56" s="5">
        <f t="shared" si="84"/>
        <v>4.7407212753710235</v>
      </c>
      <c r="AK56" s="5">
        <f t="shared" si="84"/>
        <v>4.8085381758808392</v>
      </c>
      <c r="AL56" s="5">
        <f t="shared" si="84"/>
        <v>-4.5953733175622444</v>
      </c>
      <c r="AM56" s="5">
        <f t="shared" ref="AM56:BE56" si="85">((AM8-AL8)/AL8)*100</f>
        <v>0.95392888307242674</v>
      </c>
      <c r="AN56" s="5">
        <f t="shared" si="85"/>
        <v>4.7959015808154533</v>
      </c>
      <c r="AO56" s="5">
        <f t="shared" si="85"/>
        <v>4.6047299370312968</v>
      </c>
      <c r="AP56" s="5">
        <f t="shared" si="85"/>
        <v>-4.302594109012106</v>
      </c>
      <c r="AQ56" s="5">
        <f t="shared" si="85"/>
        <v>0.74835606104479524</v>
      </c>
      <c r="AR56" s="5">
        <f t="shared" si="85"/>
        <v>4.7550224668186098</v>
      </c>
      <c r="AS56" s="5">
        <f t="shared" si="85"/>
        <v>4.7434269319411166</v>
      </c>
      <c r="AT56" s="5">
        <f t="shared" si="85"/>
        <v>-6.9169206150279079</v>
      </c>
      <c r="AU56" s="5">
        <f t="shared" si="85"/>
        <v>-7.3698052002634187</v>
      </c>
      <c r="AV56" s="5">
        <f t="shared" si="85"/>
        <v>5.7206096449524475</v>
      </c>
      <c r="AW56" s="5">
        <f t="shared" si="85"/>
        <v>3.4835258010198467</v>
      </c>
      <c r="AX56" s="5">
        <f t="shared" si="85"/>
        <v>-2.0993693309021961</v>
      </c>
      <c r="AY56" s="5">
        <f t="shared" si="85"/>
        <v>-2.5077043106566701</v>
      </c>
      <c r="AZ56" s="5">
        <f t="shared" si="85"/>
        <v>5.1299441517669315</v>
      </c>
      <c r="BA56" s="5">
        <f t="shared" si="85"/>
        <v>3.5584285266574853</v>
      </c>
      <c r="BB56" s="5">
        <f t="shared" si="85"/>
        <v>-4.2296882993026346</v>
      </c>
      <c r="BC56" s="5">
        <f t="shared" si="85"/>
        <v>-0.63022633344200607</v>
      </c>
      <c r="BD56" s="5">
        <f t="shared" si="85"/>
        <v>6.9475882060251788</v>
      </c>
      <c r="BE56" s="5">
        <f t="shared" si="85"/>
        <v>2.9297986376270919</v>
      </c>
      <c r="BF56" s="62">
        <f t="shared" si="72"/>
        <v>-3.8284549645407973</v>
      </c>
      <c r="BG56" s="62">
        <f t="shared" si="73"/>
        <v>-0.19455867743802702</v>
      </c>
      <c r="BH56" s="62">
        <f t="shared" si="74"/>
        <v>8.7234452554569799</v>
      </c>
      <c r="BI56" s="62">
        <f t="shared" si="75"/>
        <v>3.3833390195221136</v>
      </c>
      <c r="BL56" s="7" t="e">
        <f t="shared" si="76"/>
        <v>#DIV/0!</v>
      </c>
      <c r="BM56" s="7">
        <f t="shared" si="77"/>
        <v>22.76063570236435</v>
      </c>
      <c r="BT56">
        <v>8.2398495187401277</v>
      </c>
      <c r="BU56">
        <v>10.399056020384112</v>
      </c>
      <c r="BV56">
        <v>8.1206204797345638</v>
      </c>
      <c r="BW56">
        <v>9.3036459022551643</v>
      </c>
      <c r="BX56">
        <v>6.3179683999898817</v>
      </c>
      <c r="BY56">
        <v>5.7889945754238559</v>
      </c>
      <c r="BZ56">
        <v>6.8171364798464307</v>
      </c>
      <c r="CA56">
        <v>7.2427787008077393</v>
      </c>
      <c r="CB56">
        <v>5.4142486512052779</v>
      </c>
      <c r="CC56">
        <v>6.3097774124830197</v>
      </c>
      <c r="CD56">
        <v>6.4565906436929499</v>
      </c>
      <c r="CE56">
        <v>6.2149299822185311</v>
      </c>
      <c r="CF56">
        <v>7.2212786056493394</v>
      </c>
      <c r="CG56">
        <v>6.4565329782192871</v>
      </c>
      <c r="CH56">
        <v>6.5262064288261756</v>
      </c>
      <c r="CI56">
        <v>7.669916750379957</v>
      </c>
      <c r="CJ56">
        <v>6.0291294847185872</v>
      </c>
      <c r="CK56">
        <v>5.3528367594261939</v>
      </c>
      <c r="CL56">
        <v>6.817008419768622</v>
      </c>
      <c r="CM56">
        <v>7.1344642442046746</v>
      </c>
    </row>
    <row r="57" spans="4:91" x14ac:dyDescent="0.3">
      <c r="D57" s="3" t="s">
        <v>37</v>
      </c>
      <c r="E57" s="11" t="s">
        <v>38</v>
      </c>
      <c r="F57" s="17"/>
      <c r="G57" s="17">
        <f t="shared" ref="G57:AL57" si="86">((G9-F9)/F9)*100</f>
        <v>3.42760712338757</v>
      </c>
      <c r="H57" s="17">
        <f t="shared" si="86"/>
        <v>2.1504848804818266</v>
      </c>
      <c r="I57" s="17">
        <f t="shared" si="86"/>
        <v>0.1493552943136581</v>
      </c>
      <c r="J57" s="17">
        <f t="shared" si="86"/>
        <v>1.1905140829260248</v>
      </c>
      <c r="K57" s="17">
        <f t="shared" si="86"/>
        <v>7.4675015570313894</v>
      </c>
      <c r="L57" s="17">
        <f t="shared" si="86"/>
        <v>2.7883277994502089</v>
      </c>
      <c r="M57" s="17">
        <f t="shared" si="86"/>
        <v>-3.1297601528412531</v>
      </c>
      <c r="N57" s="17">
        <f t="shared" si="86"/>
        <v>0.42078677249569191</v>
      </c>
      <c r="O57" s="17">
        <f t="shared" si="86"/>
        <v>5.4689680178381597</v>
      </c>
      <c r="P57" s="17">
        <f t="shared" si="86"/>
        <v>1.8429320534217444</v>
      </c>
      <c r="Q57" s="17">
        <f t="shared" si="86"/>
        <v>-3.2500614991400898</v>
      </c>
      <c r="R57" s="17">
        <f t="shared" si="86"/>
        <v>-0.81400812055162941</v>
      </c>
      <c r="S57" s="17">
        <f t="shared" si="86"/>
        <v>7.3395096391340511</v>
      </c>
      <c r="T57" s="17">
        <f t="shared" si="86"/>
        <v>1.9207799107234198</v>
      </c>
      <c r="U57" s="17">
        <f t="shared" si="86"/>
        <v>-2.1282442832638111</v>
      </c>
      <c r="V57" s="17">
        <f t="shared" si="86"/>
        <v>-0.91387274528898754</v>
      </c>
      <c r="W57" s="17">
        <f t="shared" si="86"/>
        <v>6.3147773799530471</v>
      </c>
      <c r="X57" s="17">
        <f t="shared" si="86"/>
        <v>2.0198480078473513</v>
      </c>
      <c r="Y57" s="17">
        <f t="shared" si="86"/>
        <v>-2.8226005476790652</v>
      </c>
      <c r="Z57" s="17">
        <f t="shared" si="86"/>
        <v>-1.5397732717464618</v>
      </c>
      <c r="AA57" s="17">
        <f t="shared" si="86"/>
        <v>4.0514431413386331</v>
      </c>
      <c r="AB57" s="17">
        <f t="shared" si="86"/>
        <v>1.900111053821449</v>
      </c>
      <c r="AC57" s="17">
        <f t="shared" si="86"/>
        <v>-0.90063440444832743</v>
      </c>
      <c r="AD57" s="17">
        <f t="shared" si="86"/>
        <v>-0.72392662935859542</v>
      </c>
      <c r="AE57" s="17">
        <f t="shared" si="86"/>
        <v>4.0272467957551878</v>
      </c>
      <c r="AF57" s="17">
        <f t="shared" si="86"/>
        <v>1.2852908281481703</v>
      </c>
      <c r="AG57" s="17">
        <f t="shared" si="86"/>
        <v>-0.70769417548638103</v>
      </c>
      <c r="AH57" s="17">
        <f t="shared" si="86"/>
        <v>-8.4771000124551233E-3</v>
      </c>
      <c r="AI57" s="17">
        <f t="shared" si="86"/>
        <v>2.8881312429364643</v>
      </c>
      <c r="AJ57" s="17">
        <f t="shared" si="86"/>
        <v>2.999394111300965</v>
      </c>
      <c r="AK57" s="17">
        <f t="shared" si="86"/>
        <v>-1.3453202856764777</v>
      </c>
      <c r="AL57" s="17">
        <f t="shared" si="86"/>
        <v>0.41211126612302351</v>
      </c>
      <c r="AM57" s="17">
        <f t="shared" ref="AM57:BE57" si="87">((AM9-AL9)/AL9)*100</f>
        <v>3.1163210575629461</v>
      </c>
      <c r="AN57" s="17">
        <f t="shared" si="87"/>
        <v>3.0478490198653048</v>
      </c>
      <c r="AO57" s="17">
        <f t="shared" si="87"/>
        <v>-2.1448126414406676</v>
      </c>
      <c r="AP57" s="17">
        <f t="shared" si="87"/>
        <v>1.187970163603574</v>
      </c>
      <c r="AQ57" s="17">
        <f t="shared" si="87"/>
        <v>2.5283754591333216</v>
      </c>
      <c r="AR57" s="17">
        <f t="shared" si="87"/>
        <v>2.8343203055230743</v>
      </c>
      <c r="AS57" s="17">
        <f t="shared" si="87"/>
        <v>-2.3402240607237736</v>
      </c>
      <c r="AT57" s="17">
        <f t="shared" si="87"/>
        <v>-1.4243142375447735</v>
      </c>
      <c r="AU57" s="17">
        <f t="shared" si="87"/>
        <v>-6.7331968059910929</v>
      </c>
      <c r="AV57" s="17">
        <f t="shared" si="87"/>
        <v>5.6632685970017249</v>
      </c>
      <c r="AW57" s="17">
        <f t="shared" si="87"/>
        <v>-0.82429556773903101</v>
      </c>
      <c r="AX57" s="17">
        <f t="shared" si="87"/>
        <v>1.0283991172248439</v>
      </c>
      <c r="AY57" s="17">
        <f t="shared" si="87"/>
        <v>3.4449076132848253</v>
      </c>
      <c r="AZ57" s="17">
        <f t="shared" si="87"/>
        <v>1.4511544036762267</v>
      </c>
      <c r="BA57" s="17">
        <f t="shared" si="87"/>
        <v>-0.44147858704065385</v>
      </c>
      <c r="BB57" s="17">
        <f t="shared" si="87"/>
        <v>9.2670931000870177E-2</v>
      </c>
      <c r="BC57" s="17">
        <f t="shared" si="87"/>
        <v>4.2796816692065001</v>
      </c>
      <c r="BD57" s="17">
        <f t="shared" si="87"/>
        <v>2.7370313170549365</v>
      </c>
      <c r="BE57" s="17">
        <f t="shared" si="87"/>
        <v>-2.0824143294090254</v>
      </c>
      <c r="BF57" s="65">
        <f t="shared" si="72"/>
        <v>-0.66708451683722458</v>
      </c>
      <c r="BG57" s="65">
        <f t="shared" si="73"/>
        <v>5.2105971503487805</v>
      </c>
      <c r="BH57" s="65">
        <f t="shared" si="74"/>
        <v>4.6633438536510878</v>
      </c>
      <c r="BI57" s="65">
        <f t="shared" si="75"/>
        <v>-2.2200408162881056</v>
      </c>
      <c r="BL57" s="7" t="e">
        <f t="shared" si="76"/>
        <v>#DIV/0!</v>
      </c>
      <c r="BM57" s="7">
        <f t="shared" si="77"/>
        <v>-5.4510282056590365</v>
      </c>
      <c r="BT57">
        <v>7.0692769109594655</v>
      </c>
      <c r="BU57">
        <v>11.251415392523967</v>
      </c>
      <c r="BV57">
        <v>11.94608588396957</v>
      </c>
      <c r="BW57">
        <v>8.280718908896322</v>
      </c>
      <c r="BX57">
        <v>7.4570584374325177</v>
      </c>
      <c r="BY57">
        <v>5.4587191050875727</v>
      </c>
      <c r="BZ57">
        <v>4.4887624323991737</v>
      </c>
      <c r="CA57">
        <v>4.3589997848249462</v>
      </c>
      <c r="CB57">
        <v>3.0757798049838581</v>
      </c>
      <c r="CC57">
        <v>4.9038771107254187</v>
      </c>
      <c r="CD57">
        <v>4.98406472798123</v>
      </c>
      <c r="CE57">
        <v>6.2013567803526293</v>
      </c>
      <c r="CF57">
        <v>6.0944287914249218</v>
      </c>
      <c r="CG57">
        <v>5.0815828778609795</v>
      </c>
      <c r="CH57">
        <v>5.1837233095531232</v>
      </c>
      <c r="CI57">
        <v>4.4374919105181432</v>
      </c>
      <c r="CJ57">
        <v>3.7777882468492896</v>
      </c>
      <c r="CK57">
        <v>1.5684639446656767</v>
      </c>
      <c r="CL57">
        <v>1.4492567635602027</v>
      </c>
      <c r="CM57">
        <v>3.4557113286584507</v>
      </c>
    </row>
    <row r="58" spans="4:91" x14ac:dyDescent="0.3">
      <c r="D58" s="3" t="s">
        <v>40</v>
      </c>
      <c r="E58" s="12" t="s">
        <v>41</v>
      </c>
      <c r="F58" s="19"/>
      <c r="G58" s="19">
        <f t="shared" ref="G58:AL58" si="88">((G10-F10)/F10)*100</f>
        <v>2.9272884416262359</v>
      </c>
      <c r="H58" s="19">
        <f t="shared" si="88"/>
        <v>3.9396473888383512</v>
      </c>
      <c r="I58" s="19">
        <f t="shared" si="88"/>
        <v>2.8597390464123773</v>
      </c>
      <c r="J58" s="19">
        <f t="shared" si="88"/>
        <v>-0.58074429831655916</v>
      </c>
      <c r="K58" s="19">
        <f t="shared" si="88"/>
        <v>2.6708529270971124</v>
      </c>
      <c r="L58" s="19">
        <f t="shared" si="88"/>
        <v>3.161173048588537</v>
      </c>
      <c r="M58" s="19">
        <f t="shared" si="88"/>
        <v>1.1950302339252201</v>
      </c>
      <c r="N58" s="19">
        <f t="shared" si="88"/>
        <v>-5.8381802392194352E-3</v>
      </c>
      <c r="O58" s="19">
        <f t="shared" si="88"/>
        <v>1.8604447493449996</v>
      </c>
      <c r="P58" s="19">
        <f t="shared" si="88"/>
        <v>4.245175546069289</v>
      </c>
      <c r="Q58" s="19">
        <f t="shared" si="88"/>
        <v>1.1983900499810141</v>
      </c>
      <c r="R58" s="19">
        <f t="shared" si="88"/>
        <v>-0.48981654292209836</v>
      </c>
      <c r="S58" s="19">
        <f t="shared" si="88"/>
        <v>2.8522170715327029</v>
      </c>
      <c r="T58" s="19">
        <f t="shared" si="88"/>
        <v>2.649429383277397</v>
      </c>
      <c r="U58" s="19">
        <f t="shared" si="88"/>
        <v>1.5642979600385729</v>
      </c>
      <c r="V58" s="19">
        <f t="shared" si="88"/>
        <v>-0.22366637175463799</v>
      </c>
      <c r="W58" s="19">
        <f t="shared" si="88"/>
        <v>3.402961004761488</v>
      </c>
      <c r="X58" s="19">
        <f t="shared" si="88"/>
        <v>2.7771882634553253</v>
      </c>
      <c r="Y58" s="19">
        <f t="shared" si="88"/>
        <v>1.0980013637978785</v>
      </c>
      <c r="Z58" s="19">
        <f t="shared" si="88"/>
        <v>-1.0972386161493577</v>
      </c>
      <c r="AA58" s="19">
        <f t="shared" si="88"/>
        <v>3.1759906060220535</v>
      </c>
      <c r="AB58" s="19">
        <f t="shared" si="88"/>
        <v>3.681606282132738</v>
      </c>
      <c r="AC58" s="19">
        <f t="shared" si="88"/>
        <v>1.6199325897932944</v>
      </c>
      <c r="AD58" s="19">
        <f t="shared" si="88"/>
        <v>-1.1855585843100793</v>
      </c>
      <c r="AE58" s="19">
        <f t="shared" si="88"/>
        <v>2.3109285964978956</v>
      </c>
      <c r="AF58" s="19">
        <f t="shared" si="88"/>
        <v>5.3026371707906454</v>
      </c>
      <c r="AG58" s="19">
        <f t="shared" si="88"/>
        <v>1.1087548787497241</v>
      </c>
      <c r="AH58" s="19">
        <f t="shared" si="88"/>
        <v>-0.79687161706656218</v>
      </c>
      <c r="AI58" s="19">
        <f t="shared" si="88"/>
        <v>3.0136688749941878</v>
      </c>
      <c r="AJ58" s="19">
        <f t="shared" si="88"/>
        <v>5.3780834214418434</v>
      </c>
      <c r="AK58" s="19">
        <f t="shared" si="88"/>
        <v>0.48423381575674834</v>
      </c>
      <c r="AL58" s="19">
        <f t="shared" si="88"/>
        <v>-0.55311381362160394</v>
      </c>
      <c r="AM58" s="19">
        <f t="shared" ref="AM58:BE58" si="89">((AM10-AL10)/AL10)*100</f>
        <v>3.2395002774753072</v>
      </c>
      <c r="AN58" s="19">
        <f t="shared" si="89"/>
        <v>2.480983009394889</v>
      </c>
      <c r="AO58" s="19">
        <f t="shared" si="89"/>
        <v>0.24793209670702851</v>
      </c>
      <c r="AP58" s="19">
        <f t="shared" si="89"/>
        <v>-0.60440750892945205</v>
      </c>
      <c r="AQ58" s="19">
        <f t="shared" si="89"/>
        <v>3.6456929502915116</v>
      </c>
      <c r="AR58" s="19">
        <f t="shared" si="89"/>
        <v>3.2724997447450201</v>
      </c>
      <c r="AS58" s="19">
        <f t="shared" si="89"/>
        <v>1.0912504763763742</v>
      </c>
      <c r="AT58" s="19">
        <f t="shared" si="89"/>
        <v>-6.4062752073638736</v>
      </c>
      <c r="AU58" s="19">
        <f t="shared" si="89"/>
        <v>-29.163507301594105</v>
      </c>
      <c r="AV58" s="19">
        <f t="shared" si="89"/>
        <v>24.279358050903561</v>
      </c>
      <c r="AW58" s="19">
        <f t="shared" si="89"/>
        <v>5.083502583903301</v>
      </c>
      <c r="AX58" s="19">
        <f t="shared" si="89"/>
        <v>-6.0504312013492569</v>
      </c>
      <c r="AY58" s="19">
        <f t="shared" si="89"/>
        <v>1.958475268585163</v>
      </c>
      <c r="AZ58" s="19">
        <f t="shared" si="89"/>
        <v>-1.3745018715720485</v>
      </c>
      <c r="BA58" s="19">
        <f t="shared" si="89"/>
        <v>14.240590408920717</v>
      </c>
      <c r="BB58" s="19">
        <f t="shared" si="89"/>
        <v>-6.6819754081424545</v>
      </c>
      <c r="BC58" s="19">
        <f t="shared" si="89"/>
        <v>3.2205800860735434</v>
      </c>
      <c r="BD58" s="19">
        <f t="shared" si="89"/>
        <v>-0.68451523259873992</v>
      </c>
      <c r="BE58" s="19">
        <f t="shared" si="89"/>
        <v>8.8905476210041083</v>
      </c>
      <c r="BF58" s="66">
        <f t="shared" si="72"/>
        <v>-3.0767095845142234</v>
      </c>
      <c r="BG58" s="66">
        <f t="shared" si="73"/>
        <v>3.4769757676918536</v>
      </c>
      <c r="BH58" s="66">
        <f t="shared" si="74"/>
        <v>0.44423988208569026</v>
      </c>
      <c r="BI58" s="66">
        <f t="shared" si="75"/>
        <v>6.3178590993952701</v>
      </c>
      <c r="BL58" s="7" t="e">
        <f t="shared" si="76"/>
        <v>#DIV/0!</v>
      </c>
      <c r="BM58" s="7">
        <f t="shared" si="77"/>
        <v>-7.4001638203661901</v>
      </c>
      <c r="BT58">
        <v>9.4026134058994302</v>
      </c>
      <c r="BU58">
        <v>9.1300451114817207</v>
      </c>
      <c r="BV58">
        <v>8.3126963710941748</v>
      </c>
      <c r="BW58">
        <v>6.5597354767266802</v>
      </c>
      <c r="BX58">
        <v>7.1759324441440731</v>
      </c>
      <c r="BY58">
        <v>6.3299644830849155</v>
      </c>
      <c r="BZ58">
        <v>7.4472641768603465</v>
      </c>
      <c r="CA58">
        <v>7.4508315757978227</v>
      </c>
      <c r="CB58">
        <v>6.9307624378744936</v>
      </c>
      <c r="CC58">
        <v>7.9719023115249588</v>
      </c>
      <c r="CD58">
        <v>6.3191088090878589</v>
      </c>
      <c r="CE58">
        <v>6.7035319494589851</v>
      </c>
      <c r="CF58">
        <v>6.9889214674551114</v>
      </c>
      <c r="CG58">
        <v>7.5618162586282622</v>
      </c>
      <c r="CH58">
        <v>7.6956891625271862</v>
      </c>
      <c r="CI58">
        <v>7.2012424495095706</v>
      </c>
      <c r="CJ58">
        <v>6.2626628629170122</v>
      </c>
      <c r="CK58">
        <v>6.0294153937270334</v>
      </c>
      <c r="CL58">
        <v>6.9624523391054627</v>
      </c>
      <c r="CM58">
        <v>7.5146595354073309</v>
      </c>
    </row>
    <row r="59" spans="4:91" x14ac:dyDescent="0.3">
      <c r="D59" s="3" t="s">
        <v>43</v>
      </c>
      <c r="E59" s="11" t="s">
        <v>44</v>
      </c>
      <c r="F59" s="17"/>
      <c r="G59" s="17">
        <f t="shared" ref="G59:AL59" si="90">((G11-F11)/F11)*100</f>
        <v>2.8503956581182419</v>
      </c>
      <c r="H59" s="17">
        <f t="shared" si="90"/>
        <v>2.4751258811681804</v>
      </c>
      <c r="I59" s="17">
        <f t="shared" si="90"/>
        <v>1.17927077825975</v>
      </c>
      <c r="J59" s="17">
        <f t="shared" si="90"/>
        <v>1.1620294916946499</v>
      </c>
      <c r="K59" s="17">
        <f t="shared" si="90"/>
        <v>2.002991718048813</v>
      </c>
      <c r="L59" s="17">
        <f t="shared" si="90"/>
        <v>1.6607618194208689</v>
      </c>
      <c r="M59" s="17">
        <f t="shared" si="90"/>
        <v>1.518265854850898</v>
      </c>
      <c r="N59" s="17">
        <f t="shared" si="90"/>
        <v>1.5345944989538849</v>
      </c>
      <c r="O59" s="17">
        <f t="shared" si="90"/>
        <v>1.4456485027917785</v>
      </c>
      <c r="P59" s="17">
        <f t="shared" si="90"/>
        <v>1.4960606216230976</v>
      </c>
      <c r="Q59" s="17">
        <f t="shared" si="90"/>
        <v>2.5727102529788128</v>
      </c>
      <c r="R59" s="17">
        <f t="shared" si="90"/>
        <v>1.2854751682327641</v>
      </c>
      <c r="S59" s="17">
        <f t="shared" si="90"/>
        <v>1.4717021058624489</v>
      </c>
      <c r="T59" s="17">
        <f t="shared" si="90"/>
        <v>1.4457229111083159</v>
      </c>
      <c r="U59" s="17">
        <f t="shared" si="90"/>
        <v>1.9565008133052568</v>
      </c>
      <c r="V59" s="17">
        <f t="shared" si="90"/>
        <v>1.4142542361218833</v>
      </c>
      <c r="W59" s="17">
        <f t="shared" si="90"/>
        <v>1.3931119144283122</v>
      </c>
      <c r="X59" s="17">
        <f t="shared" si="90"/>
        <v>0.89357132852985122</v>
      </c>
      <c r="Y59" s="17">
        <f t="shared" si="90"/>
        <v>0.79280368699987047</v>
      </c>
      <c r="Z59" s="17">
        <f t="shared" si="90"/>
        <v>0.19434650604769602</v>
      </c>
      <c r="AA59" s="17">
        <f t="shared" si="90"/>
        <v>1.7807014060500301</v>
      </c>
      <c r="AB59" s="17">
        <f t="shared" si="90"/>
        <v>1.613142837420712</v>
      </c>
      <c r="AC59" s="17">
        <f t="shared" si="90"/>
        <v>2.0348489480189706</v>
      </c>
      <c r="AD59" s="17">
        <f t="shared" si="90"/>
        <v>0.19075738497388001</v>
      </c>
      <c r="AE59" s="17">
        <f t="shared" si="90"/>
        <v>1.2290393038333125</v>
      </c>
      <c r="AF59" s="17">
        <f t="shared" si="90"/>
        <v>1.4607081494842586</v>
      </c>
      <c r="AG59" s="17">
        <f t="shared" si="90"/>
        <v>1.8630308076602913</v>
      </c>
      <c r="AH59" s="17">
        <f t="shared" si="90"/>
        <v>0.70460263062695261</v>
      </c>
      <c r="AI59" s="17">
        <f t="shared" si="90"/>
        <v>1.4829825829070231</v>
      </c>
      <c r="AJ59" s="17">
        <f t="shared" si="90"/>
        <v>1.3797072783206767</v>
      </c>
      <c r="AK59" s="17">
        <f t="shared" si="90"/>
        <v>1.4740747552204394</v>
      </c>
      <c r="AL59" s="17">
        <f t="shared" si="90"/>
        <v>0.76671525944604613</v>
      </c>
      <c r="AM59" s="17">
        <f t="shared" ref="AM59:BE59" si="91">((AM11-AL11)/AL11)*100</f>
        <v>1.885130097957942</v>
      </c>
      <c r="AN59" s="17">
        <f t="shared" si="91"/>
        <v>1.6776849355021926</v>
      </c>
      <c r="AO59" s="17">
        <f t="shared" si="91"/>
        <v>1.5087180300108034</v>
      </c>
      <c r="AP59" s="17">
        <f t="shared" si="91"/>
        <v>0.67175731465633171</v>
      </c>
      <c r="AQ59" s="17">
        <f t="shared" si="91"/>
        <v>1.561201537933105</v>
      </c>
      <c r="AR59" s="17">
        <f t="shared" si="91"/>
        <v>1.5456881712609472</v>
      </c>
      <c r="AS59" s="17">
        <f t="shared" si="91"/>
        <v>2.4430249340150483</v>
      </c>
      <c r="AT59" s="17">
        <f t="shared" si="91"/>
        <v>-3.5280298686952087</v>
      </c>
      <c r="AU59" s="17">
        <f t="shared" si="91"/>
        <v>-22.289703821809919</v>
      </c>
      <c r="AV59" s="17">
        <f t="shared" si="91"/>
        <v>14.761684189583232</v>
      </c>
      <c r="AW59" s="17">
        <f t="shared" si="91"/>
        <v>5.8730870344310064</v>
      </c>
      <c r="AX59" s="17">
        <f t="shared" si="91"/>
        <v>-1.7874344839761556</v>
      </c>
      <c r="AY59" s="17">
        <f t="shared" si="91"/>
        <v>1.8837916027859551</v>
      </c>
      <c r="AZ59" s="17">
        <f t="shared" si="91"/>
        <v>-5.7344384653444314</v>
      </c>
      <c r="BA59" s="17">
        <f t="shared" si="91"/>
        <v>11.262335280937879</v>
      </c>
      <c r="BB59" s="17">
        <f t="shared" si="91"/>
        <v>-4.2709680565122339</v>
      </c>
      <c r="BC59" s="17">
        <f t="shared" si="91"/>
        <v>1.9189044334785774</v>
      </c>
      <c r="BD59" s="17">
        <f t="shared" si="91"/>
        <v>-0.53631876892320063</v>
      </c>
      <c r="BE59" s="17">
        <f t="shared" si="91"/>
        <v>8.9112220281913519</v>
      </c>
      <c r="BF59" s="65">
        <f t="shared" si="72"/>
        <v>-6.4914703595554348</v>
      </c>
      <c r="BG59" s="65">
        <f t="shared" si="73"/>
        <v>7.1811905769784996</v>
      </c>
      <c r="BH59" s="65">
        <f t="shared" si="74"/>
        <v>0.38276177634820885</v>
      </c>
      <c r="BI59" s="65">
        <f t="shared" si="75"/>
        <v>2.3542816528440413</v>
      </c>
      <c r="BL59" s="7" t="e">
        <f t="shared" si="76"/>
        <v>#DIV/0!</v>
      </c>
      <c r="BM59" s="7">
        <f t="shared" si="77"/>
        <v>-9.4113007585876254</v>
      </c>
      <c r="BT59">
        <v>7.8781538716493404</v>
      </c>
      <c r="BU59">
        <v>6.9893252769385628</v>
      </c>
      <c r="BV59">
        <v>6.1390871264905389</v>
      </c>
      <c r="BW59">
        <v>6.494699770197121</v>
      </c>
      <c r="BX59">
        <v>6.8869042246976209</v>
      </c>
      <c r="BY59">
        <v>6.3028753656801051</v>
      </c>
      <c r="BZ59">
        <v>6.1306534524391498</v>
      </c>
      <c r="CA59">
        <v>7.2330055470128052</v>
      </c>
      <c r="CB59">
        <v>6.9699049288942883</v>
      </c>
      <c r="CC59">
        <v>6.9973772895589148</v>
      </c>
      <c r="CD59">
        <v>6.9443111609736707</v>
      </c>
      <c r="CE59">
        <v>6.3018391633609783</v>
      </c>
      <c r="CF59">
        <v>6.4369962699413641</v>
      </c>
      <c r="CG59">
        <v>6.354560440651702</v>
      </c>
      <c r="CH59">
        <v>5.7756909015859836</v>
      </c>
      <c r="CI59">
        <v>4.5684028272283017</v>
      </c>
      <c r="CJ59">
        <v>3.310553978550268</v>
      </c>
      <c r="CK59">
        <v>3.7054731632923055</v>
      </c>
      <c r="CL59">
        <v>4.4450991158850872</v>
      </c>
      <c r="CM59">
        <v>5.7321507271925976</v>
      </c>
    </row>
    <row r="60" spans="4:91" x14ac:dyDescent="0.3">
      <c r="D60" s="3" t="s">
        <v>46</v>
      </c>
      <c r="E60" s="12" t="s">
        <v>47</v>
      </c>
      <c r="F60" s="19"/>
      <c r="G60" s="19">
        <f t="shared" ref="G60:AL60" si="92">((G12-F12)/F12)*100</f>
        <v>4.5139363016595624</v>
      </c>
      <c r="H60" s="19">
        <f t="shared" si="92"/>
        <v>4.8473212507468677</v>
      </c>
      <c r="I60" s="19">
        <f t="shared" si="92"/>
        <v>2.4682090060299511</v>
      </c>
      <c r="J60" s="19">
        <f t="shared" si="92"/>
        <v>0.77830013792285646</v>
      </c>
      <c r="K60" s="19">
        <f t="shared" si="92"/>
        <v>1.0667541771026701</v>
      </c>
      <c r="L60" s="19">
        <f t="shared" si="92"/>
        <v>3.6318392747678727</v>
      </c>
      <c r="M60" s="19">
        <f t="shared" si="92"/>
        <v>3.8150703216107273</v>
      </c>
      <c r="N60" s="19">
        <f t="shared" si="92"/>
        <v>3.2500409401759063</v>
      </c>
      <c r="O60" s="19">
        <f t="shared" si="92"/>
        <v>1.2082889302225635</v>
      </c>
      <c r="P60" s="19">
        <f t="shared" si="92"/>
        <v>3.9865823096300499</v>
      </c>
      <c r="Q60" s="19">
        <f t="shared" si="92"/>
        <v>2.7379635718698165</v>
      </c>
      <c r="R60" s="19">
        <f t="shared" si="92"/>
        <v>2.3057927283880426</v>
      </c>
      <c r="S60" s="19">
        <f t="shared" si="92"/>
        <v>1.9289038143190156</v>
      </c>
      <c r="T60" s="19">
        <f t="shared" si="92"/>
        <v>2.7960524403698379</v>
      </c>
      <c r="U60" s="19">
        <f t="shared" si="92"/>
        <v>2.1452611769814958</v>
      </c>
      <c r="V60" s="19">
        <f t="shared" si="92"/>
        <v>2.6762710682165651</v>
      </c>
      <c r="W60" s="19">
        <f t="shared" si="92"/>
        <v>2.6960142079366594</v>
      </c>
      <c r="X60" s="19">
        <f t="shared" si="92"/>
        <v>1.8981048351955248</v>
      </c>
      <c r="Y60" s="19">
        <f t="shared" si="92"/>
        <v>2.4854500189603153</v>
      </c>
      <c r="Z60" s="19">
        <f t="shared" si="92"/>
        <v>2.2474079198204615</v>
      </c>
      <c r="AA60" s="19">
        <f t="shared" si="92"/>
        <v>2.3196514966762325</v>
      </c>
      <c r="AB60" s="19">
        <f t="shared" si="92"/>
        <v>3.199395680383351</v>
      </c>
      <c r="AC60" s="19">
        <f t="shared" si="92"/>
        <v>1.1800159992698873</v>
      </c>
      <c r="AD60" s="19">
        <f t="shared" si="92"/>
        <v>0.6979484017046057</v>
      </c>
      <c r="AE60" s="19">
        <f t="shared" si="92"/>
        <v>3.9584005528068538</v>
      </c>
      <c r="AF60" s="19">
        <f t="shared" si="92"/>
        <v>2.8444819582190308</v>
      </c>
      <c r="AG60" s="19">
        <f t="shared" si="92"/>
        <v>1.8161735538320618</v>
      </c>
      <c r="AH60" s="19">
        <f t="shared" si="92"/>
        <v>1.4936739896352125</v>
      </c>
      <c r="AI60" s="19">
        <f t="shared" si="92"/>
        <v>4.5019420969683406</v>
      </c>
      <c r="AJ60" s="19">
        <f t="shared" si="92"/>
        <v>0.76759750530811233</v>
      </c>
      <c r="AK60" s="19">
        <f t="shared" si="92"/>
        <v>1.3028947455254192</v>
      </c>
      <c r="AL60" s="19">
        <f t="shared" si="92"/>
        <v>1.0166413068598734</v>
      </c>
      <c r="AM60" s="19">
        <f t="shared" ref="AM60:BE60" si="93">((AM12-AL12)/AL12)*100</f>
        <v>1.9355863993041214</v>
      </c>
      <c r="AN60" s="19">
        <f t="shared" si="93"/>
        <v>3.6692542268462249</v>
      </c>
      <c r="AO60" s="19">
        <f t="shared" si="93"/>
        <v>0.31595037203537291</v>
      </c>
      <c r="AP60" s="19">
        <f t="shared" si="93"/>
        <v>2.8797151860003098</v>
      </c>
      <c r="AQ60" s="19">
        <f t="shared" si="93"/>
        <v>2.4342617002030877</v>
      </c>
      <c r="AR60" s="19">
        <f t="shared" si="93"/>
        <v>3.3345794598041705</v>
      </c>
      <c r="AS60" s="19">
        <f t="shared" si="93"/>
        <v>0.81066702134734314</v>
      </c>
      <c r="AT60" s="19">
        <f t="shared" si="93"/>
        <v>2.9170322384869576</v>
      </c>
      <c r="AU60" s="19">
        <f t="shared" si="93"/>
        <v>3.392903957351709</v>
      </c>
      <c r="AV60" s="19">
        <f t="shared" si="93"/>
        <v>3.2172131909770481</v>
      </c>
      <c r="AW60" s="19">
        <f t="shared" si="93"/>
        <v>1.0573373046547672</v>
      </c>
      <c r="AX60" s="19">
        <f t="shared" si="93"/>
        <v>0.8088955930345828</v>
      </c>
      <c r="AY60" s="19">
        <f t="shared" si="93"/>
        <v>1.6574585635359047</v>
      </c>
      <c r="AZ60" s="19">
        <f t="shared" si="93"/>
        <v>1.9046387328158598</v>
      </c>
      <c r="BA60" s="19">
        <f t="shared" si="93"/>
        <v>1.7061587099234217</v>
      </c>
      <c r="BB60" s="19">
        <f t="shared" si="93"/>
        <v>2.8886163157411806</v>
      </c>
      <c r="BC60" s="19">
        <f t="shared" si="93"/>
        <v>2.7704809795584531</v>
      </c>
      <c r="BD60" s="19">
        <f t="shared" si="93"/>
        <v>1.6919033025744896</v>
      </c>
      <c r="BE60" s="19">
        <f t="shared" si="93"/>
        <v>1.1070878811501679</v>
      </c>
      <c r="BF60" s="66">
        <f>((BF12-BE12)/BE12)*100</f>
        <v>1.7786227103920564</v>
      </c>
      <c r="BG60" s="66">
        <f>((BG12-BF12)/BF12)*100</f>
        <v>3.9822955705302423</v>
      </c>
      <c r="BH60" s="66">
        <f t="shared" si="74"/>
        <v>3.4849590713944765</v>
      </c>
      <c r="BI60" s="66">
        <f t="shared" si="75"/>
        <v>1.0529264745012166</v>
      </c>
      <c r="BL60" s="7" t="e">
        <f t="shared" si="76"/>
        <v>#DIV/0!</v>
      </c>
      <c r="BM60" s="7">
        <f t="shared" si="77"/>
        <v>1.8695761718602766</v>
      </c>
      <c r="BT60">
        <v>13.158639707719001</v>
      </c>
      <c r="BU60">
        <v>9.4263294164508959</v>
      </c>
      <c r="BV60">
        <v>8.1577635673993232</v>
      </c>
      <c r="BW60">
        <v>9.5794094529060292</v>
      </c>
      <c r="BX60">
        <v>12.267010822058499</v>
      </c>
      <c r="BY60">
        <v>12.424230511060941</v>
      </c>
      <c r="BZ60">
        <v>12.809070855521053</v>
      </c>
      <c r="CA60">
        <v>11.638649150136082</v>
      </c>
      <c r="CB60">
        <v>10.617684956160534</v>
      </c>
      <c r="CC60">
        <v>11.405295843235773</v>
      </c>
      <c r="CD60">
        <v>10.129830015344442</v>
      </c>
      <c r="CE60">
        <v>9.4944834333277939</v>
      </c>
      <c r="CF60">
        <v>9.8909940644555725</v>
      </c>
      <c r="CG60">
        <v>10.718026638703449</v>
      </c>
      <c r="CH60">
        <v>9.7508787326345612</v>
      </c>
      <c r="CI60">
        <v>10.11639764082477</v>
      </c>
      <c r="CJ60">
        <v>9.6564582167400594</v>
      </c>
      <c r="CK60">
        <v>9.2545867104311128</v>
      </c>
      <c r="CL60">
        <v>10.649823586632134</v>
      </c>
      <c r="CM60">
        <v>9.2403938192260338</v>
      </c>
    </row>
    <row r="61" spans="4:91" x14ac:dyDescent="0.3">
      <c r="D61" s="3" t="s">
        <v>49</v>
      </c>
      <c r="E61" s="13" t="s">
        <v>50</v>
      </c>
      <c r="F61" s="21"/>
      <c r="G61" s="21">
        <f t="shared" ref="G61:AL61" si="94">((G13-F13)/F13)*100</f>
        <v>1.6366445908642397</v>
      </c>
      <c r="H61" s="21">
        <f t="shared" si="94"/>
        <v>-6.2779656726839161E-2</v>
      </c>
      <c r="I61" s="21">
        <f t="shared" si="94"/>
        <v>0.94245304397669627</v>
      </c>
      <c r="J61" s="21">
        <f t="shared" si="94"/>
        <v>5.9292628492948101</v>
      </c>
      <c r="K61" s="21">
        <f t="shared" si="94"/>
        <v>2.4584275476032023</v>
      </c>
      <c r="L61" s="21">
        <f t="shared" si="94"/>
        <v>-2.8354933253433083</v>
      </c>
      <c r="M61" s="21">
        <f t="shared" si="94"/>
        <v>-1.9497717752690775</v>
      </c>
      <c r="N61" s="21">
        <f t="shared" si="94"/>
        <v>6.1830686411617073</v>
      </c>
      <c r="O61" s="21">
        <f t="shared" si="94"/>
        <v>4.0953635294789708</v>
      </c>
      <c r="P61" s="21">
        <f t="shared" si="94"/>
        <v>4.4744257658982409</v>
      </c>
      <c r="Q61" s="21">
        <f t="shared" si="94"/>
        <v>0.66552750035943764</v>
      </c>
      <c r="R61" s="21">
        <f t="shared" si="94"/>
        <v>2.8231820366682649</v>
      </c>
      <c r="S61" s="21">
        <f t="shared" si="94"/>
        <v>2.018947331866813</v>
      </c>
      <c r="T61" s="21">
        <f t="shared" si="94"/>
        <v>3.0555508278750363</v>
      </c>
      <c r="U61" s="21">
        <f t="shared" si="94"/>
        <v>-4.0275064091000363</v>
      </c>
      <c r="V61" s="21">
        <f t="shared" si="94"/>
        <v>2.6759890344810322</v>
      </c>
      <c r="W61" s="21">
        <f t="shared" si="94"/>
        <v>3.8483901118380839</v>
      </c>
      <c r="X61" s="21">
        <f t="shared" si="94"/>
        <v>-0.41935331696308115</v>
      </c>
      <c r="Y61" s="21">
        <f t="shared" si="94"/>
        <v>1.5904795623750265</v>
      </c>
      <c r="Z61" s="21">
        <f t="shared" si="94"/>
        <v>3.3275003497335782</v>
      </c>
      <c r="AA61" s="21">
        <f t="shared" si="94"/>
        <v>-1.8347501609221544</v>
      </c>
      <c r="AB61" s="21">
        <f t="shared" si="94"/>
        <v>7.0826170223319691</v>
      </c>
      <c r="AC61" s="21">
        <f t="shared" si="94"/>
        <v>3.8258262193881802</v>
      </c>
      <c r="AD61" s="21">
        <f t="shared" si="94"/>
        <v>0.17062413831001896</v>
      </c>
      <c r="AE61" s="21">
        <f t="shared" si="94"/>
        <v>2.0187996919223119</v>
      </c>
      <c r="AF61" s="21">
        <f t="shared" si="94"/>
        <v>2.8044010899437852</v>
      </c>
      <c r="AG61" s="21">
        <f t="shared" si="94"/>
        <v>-0.80996987989244584</v>
      </c>
      <c r="AH61" s="21">
        <f t="shared" si="94"/>
        <v>1.9017426027099698</v>
      </c>
      <c r="AI61" s="21">
        <f t="shared" si="94"/>
        <v>1.9411595925645102</v>
      </c>
      <c r="AJ61" s="21">
        <f t="shared" si="94"/>
        <v>3.0069269996170123</v>
      </c>
      <c r="AK61" s="21">
        <f t="shared" si="94"/>
        <v>-2.9648214724860407</v>
      </c>
      <c r="AL61" s="21">
        <f t="shared" si="94"/>
        <v>2.3574549824757307</v>
      </c>
      <c r="AM61" s="21">
        <f t="shared" ref="AM61:BE61" si="95">((AM13-AL13)/AL13)*100</f>
        <v>0.76372404143936223</v>
      </c>
      <c r="AN61" s="21">
        <f t="shared" si="95"/>
        <v>3.0259890068636439</v>
      </c>
      <c r="AO61" s="21">
        <f t="shared" si="95"/>
        <v>-2.678448052304782E-2</v>
      </c>
      <c r="AP61" s="21">
        <f t="shared" si="95"/>
        <v>3.3204613466452293</v>
      </c>
      <c r="AQ61" s="21">
        <f t="shared" si="95"/>
        <v>-1.8045159629201095</v>
      </c>
      <c r="AR61" s="21">
        <f t="shared" si="95"/>
        <v>4.6662293466607183</v>
      </c>
      <c r="AS61" s="21">
        <f t="shared" si="95"/>
        <v>2.1848360414590151</v>
      </c>
      <c r="AT61" s="21">
        <f t="shared" si="95"/>
        <v>5.3359251016190115</v>
      </c>
      <c r="AU61" s="21">
        <f t="shared" si="95"/>
        <v>-10.29740266516918</v>
      </c>
      <c r="AV61" s="21">
        <f t="shared" si="95"/>
        <v>2.5890397930984177</v>
      </c>
      <c r="AW61" s="21">
        <f t="shared" si="95"/>
        <v>5.6085726603346151</v>
      </c>
      <c r="AX61" s="21">
        <f t="shared" si="95"/>
        <v>-0.16388524794142309</v>
      </c>
      <c r="AY61" s="21">
        <f t="shared" si="95"/>
        <v>0.15194727258913884</v>
      </c>
      <c r="AZ61" s="21">
        <f t="shared" si="95"/>
        <v>-1.2370028613095785</v>
      </c>
      <c r="BA61" s="21">
        <f t="shared" si="95"/>
        <v>-1.3604596772662463</v>
      </c>
      <c r="BB61" s="21">
        <f t="shared" si="95"/>
        <v>5.6362328756336604</v>
      </c>
      <c r="BC61" s="21">
        <f t="shared" si="95"/>
        <v>-1.5408545100059421</v>
      </c>
      <c r="BD61" s="21">
        <f t="shared" si="95"/>
        <v>2.7717538514339934</v>
      </c>
      <c r="BE61" s="21">
        <f t="shared" si="95"/>
        <v>0.85108960423269564</v>
      </c>
      <c r="BF61" s="67">
        <f t="shared" si="72"/>
        <v>2.1833432619715682</v>
      </c>
      <c r="BG61" s="67">
        <f t="shared" si="73"/>
        <v>1.2966277131634627</v>
      </c>
      <c r="BH61" s="67">
        <f t="shared" si="74"/>
        <v>3.3138353504854954</v>
      </c>
      <c r="BI61" s="67">
        <f t="shared" si="75"/>
        <v>0.91697614490761203</v>
      </c>
      <c r="BL61" s="7" t="e">
        <f t="shared" si="76"/>
        <v>#DIV/0!</v>
      </c>
      <c r="BM61" s="7">
        <f t="shared" si="77"/>
        <v>34.238988947575358</v>
      </c>
      <c r="BT61">
        <v>8.609393696802691</v>
      </c>
      <c r="BU61">
        <v>9.4875548073064095</v>
      </c>
      <c r="BV61">
        <v>6.4498713624911774</v>
      </c>
      <c r="BW61">
        <v>3.3998468121071435</v>
      </c>
      <c r="BX61">
        <v>3.6475921403871903</v>
      </c>
      <c r="BY61">
        <v>5.3035269138401286</v>
      </c>
      <c r="BZ61">
        <v>13.225764036290567</v>
      </c>
      <c r="CA61">
        <v>16.245841235783566</v>
      </c>
      <c r="CB61">
        <v>12.56754440565433</v>
      </c>
      <c r="CC61">
        <v>10.322131501523057</v>
      </c>
      <c r="CD61">
        <v>8.8238384374619727</v>
      </c>
      <c r="CE61">
        <v>3.7504635033990263</v>
      </c>
      <c r="CF61">
        <v>3.6019430832087806</v>
      </c>
      <c r="CG61">
        <v>5.4597727483985281</v>
      </c>
      <c r="CH61">
        <v>1.9038012505685042</v>
      </c>
      <c r="CI61">
        <v>7.8689909048671236</v>
      </c>
      <c r="CJ61">
        <v>8.5534534437747833</v>
      </c>
      <c r="CK61">
        <v>2.6128268982006819</v>
      </c>
      <c r="CL61">
        <v>10.343228431661</v>
      </c>
      <c r="CM61">
        <v>12.771166244941124</v>
      </c>
    </row>
    <row r="62" spans="4:91" x14ac:dyDescent="0.3">
      <c r="D62" s="3" t="s">
        <v>52</v>
      </c>
      <c r="E62" s="13" t="s">
        <v>53</v>
      </c>
      <c r="F62" s="21"/>
      <c r="G62" s="21">
        <f t="shared" ref="G62:AL62" si="96">((G14-F14)/F14)*100</f>
        <v>2.5824636728794768</v>
      </c>
      <c r="H62" s="21">
        <f t="shared" si="96"/>
        <v>3.8573320617684046</v>
      </c>
      <c r="I62" s="21">
        <f t="shared" si="96"/>
        <v>2.9628057705198825</v>
      </c>
      <c r="J62" s="21">
        <f t="shared" si="96"/>
        <v>0.93594038027032567</v>
      </c>
      <c r="K62" s="21">
        <f t="shared" si="96"/>
        <v>1.0864172086348565</v>
      </c>
      <c r="L62" s="21">
        <f t="shared" si="96"/>
        <v>1.4085092003345205</v>
      </c>
      <c r="M62" s="21">
        <f t="shared" si="96"/>
        <v>1.1819349554144898</v>
      </c>
      <c r="N62" s="21">
        <f t="shared" si="96"/>
        <v>1.4220294046758282</v>
      </c>
      <c r="O62" s="21">
        <f t="shared" si="96"/>
        <v>2.2108016718427952</v>
      </c>
      <c r="P62" s="21">
        <f t="shared" si="96"/>
        <v>3.438018582445177</v>
      </c>
      <c r="Q62" s="21">
        <f t="shared" si="96"/>
        <v>2.1013853666571802</v>
      </c>
      <c r="R62" s="21">
        <f t="shared" si="96"/>
        <v>0.8943741145746632</v>
      </c>
      <c r="S62" s="21">
        <f t="shared" si="96"/>
        <v>1.0368519675202998</v>
      </c>
      <c r="T62" s="21">
        <f t="shared" si="96"/>
        <v>1.3125618199802129</v>
      </c>
      <c r="U62" s="21">
        <f t="shared" si="96"/>
        <v>1.0212151092973627</v>
      </c>
      <c r="V62" s="21">
        <f t="shared" si="96"/>
        <v>1.2138432248026032</v>
      </c>
      <c r="W62" s="21">
        <f t="shared" si="96"/>
        <v>1.2985896933991541</v>
      </c>
      <c r="X62" s="21">
        <f t="shared" si="96"/>
        <v>1.446741258126041</v>
      </c>
      <c r="Y62" s="21">
        <f t="shared" si="96"/>
        <v>1.2401218441392252</v>
      </c>
      <c r="Z62" s="21">
        <f t="shared" si="96"/>
        <v>0.48367038826709924</v>
      </c>
      <c r="AA62" s="21">
        <f t="shared" si="96"/>
        <v>1.0753326544001933</v>
      </c>
      <c r="AB62" s="21">
        <f t="shared" si="96"/>
        <v>1.2078731642812928</v>
      </c>
      <c r="AC62" s="21">
        <f t="shared" si="96"/>
        <v>0.73095564414721659</v>
      </c>
      <c r="AD62" s="21">
        <f t="shared" si="96"/>
        <v>2.144158225108558</v>
      </c>
      <c r="AE62" s="21">
        <f t="shared" si="96"/>
        <v>0.9713301408833539</v>
      </c>
      <c r="AF62" s="21">
        <f t="shared" si="96"/>
        <v>0.4481915492473687</v>
      </c>
      <c r="AG62" s="21">
        <f t="shared" si="96"/>
        <v>0.41453481407963444</v>
      </c>
      <c r="AH62" s="21">
        <f t="shared" si="96"/>
        <v>1.755387510206988</v>
      </c>
      <c r="AI62" s="21">
        <f t="shared" si="96"/>
        <v>1.0238145745642804</v>
      </c>
      <c r="AJ62" s="21">
        <f t="shared" si="96"/>
        <v>0.29148799787807789</v>
      </c>
      <c r="AK62" s="21">
        <f t="shared" si="96"/>
        <v>0.45634740255268441</v>
      </c>
      <c r="AL62" s="21">
        <f t="shared" si="96"/>
        <v>1.2778093912614157</v>
      </c>
      <c r="AM62" s="21">
        <f t="shared" ref="AM62:BE62" si="97">((AM14-AL14)/AL14)*100</f>
        <v>0.9011472839670055</v>
      </c>
      <c r="AN62" s="21">
        <f t="shared" si="97"/>
        <v>1.0322433480483622</v>
      </c>
      <c r="AO62" s="21">
        <f t="shared" si="97"/>
        <v>0.88609931696510602</v>
      </c>
      <c r="AP62" s="21">
        <f t="shared" si="97"/>
        <v>2.4959355479934442</v>
      </c>
      <c r="AQ62" s="21">
        <f t="shared" si="97"/>
        <v>1.2052479145126724</v>
      </c>
      <c r="AR62" s="21">
        <f t="shared" si="97"/>
        <v>1.2851865341589201</v>
      </c>
      <c r="AS62" s="21">
        <f t="shared" si="97"/>
        <v>0.77997158272209455</v>
      </c>
      <c r="AT62" s="21">
        <f t="shared" si="97"/>
        <v>0.48860481567911718</v>
      </c>
      <c r="AU62" s="21">
        <f t="shared" si="97"/>
        <v>-0.25771378304780618</v>
      </c>
      <c r="AV62" s="21">
        <f t="shared" si="97"/>
        <v>0.94296793015934077</v>
      </c>
      <c r="AW62" s="21">
        <f t="shared" si="97"/>
        <v>7.3115584064489175E-2</v>
      </c>
      <c r="AX62" s="21">
        <f t="shared" si="97"/>
        <v>0.18369915579432794</v>
      </c>
      <c r="AY62" s="21">
        <f t="shared" si="97"/>
        <v>1.5936342877734311</v>
      </c>
      <c r="AZ62" s="21">
        <f t="shared" si="97"/>
        <v>1.5406461544772239</v>
      </c>
      <c r="BA62" s="21">
        <f t="shared" si="97"/>
        <v>0.570194251006655</v>
      </c>
      <c r="BB62" s="21">
        <f t="shared" si="97"/>
        <v>-2.5773495407836569</v>
      </c>
      <c r="BC62" s="21">
        <f t="shared" si="97"/>
        <v>2.0839355278767719</v>
      </c>
      <c r="BD62" s="21">
        <f t="shared" si="97"/>
        <v>3.1717446091555836</v>
      </c>
      <c r="BE62" s="21">
        <f t="shared" si="97"/>
        <v>1.6234610829182077</v>
      </c>
      <c r="BF62" s="67">
        <f t="shared" si="72"/>
        <v>-3.9675826961453082</v>
      </c>
      <c r="BG62" s="67">
        <f t="shared" si="73"/>
        <v>3.2916340784719584</v>
      </c>
      <c r="BH62" s="67">
        <f t="shared" si="74"/>
        <v>4.0883846669213488</v>
      </c>
      <c r="BI62" s="67">
        <f t="shared" si="75"/>
        <v>1.0881751670418043</v>
      </c>
      <c r="BL62" s="7" t="e">
        <f t="shared" si="76"/>
        <v>#DIV/0!</v>
      </c>
      <c r="BM62" s="7">
        <f t="shared" si="77"/>
        <v>58.397933520352076</v>
      </c>
      <c r="BT62">
        <v>10.72265455797865</v>
      </c>
      <c r="BU62">
        <v>9.1078928342646961</v>
      </c>
      <c r="BV62">
        <v>6.535268475143674</v>
      </c>
      <c r="BW62">
        <v>4.6926074385975847</v>
      </c>
      <c r="BX62">
        <v>5.1967878843394155</v>
      </c>
      <c r="BY62">
        <v>6.3668920105189875</v>
      </c>
      <c r="BZ62">
        <v>8.4956345291062441</v>
      </c>
      <c r="CA62">
        <v>9.4815452633670638</v>
      </c>
      <c r="CB62">
        <v>8.9119597712826071</v>
      </c>
      <c r="CC62">
        <v>7.6610434211577205</v>
      </c>
      <c r="CD62">
        <v>5.4488114398273169</v>
      </c>
      <c r="CE62">
        <v>4.3332274604110932</v>
      </c>
      <c r="CF62">
        <v>4.6635852592129989</v>
      </c>
      <c r="CG62">
        <v>4.9347181008902119</v>
      </c>
      <c r="CH62">
        <v>5.0736947614724137</v>
      </c>
      <c r="CI62">
        <v>5.3013829694702919</v>
      </c>
      <c r="CJ62">
        <v>4.5417219681272547</v>
      </c>
      <c r="CK62">
        <v>4.3113172273594014</v>
      </c>
      <c r="CL62">
        <v>4.0657041578460618</v>
      </c>
      <c r="CM62">
        <v>3.5423272775108483</v>
      </c>
    </row>
    <row r="63" spans="4:91" x14ac:dyDescent="0.3">
      <c r="D63" s="3" t="s">
        <v>55</v>
      </c>
      <c r="E63" s="13" t="s">
        <v>56</v>
      </c>
      <c r="F63" s="21"/>
      <c r="G63" s="21">
        <f t="shared" ref="G63:AL63" si="98">((G15-F15)/F15)*100</f>
        <v>2.5310909642411752</v>
      </c>
      <c r="H63" s="21">
        <f t="shared" si="98"/>
        <v>3.3676286897639955</v>
      </c>
      <c r="I63" s="21">
        <f t="shared" si="98"/>
        <v>2.7689885996851737</v>
      </c>
      <c r="J63" s="21">
        <f t="shared" si="98"/>
        <v>1.2129744950452244</v>
      </c>
      <c r="K63" s="21">
        <f t="shared" si="98"/>
        <v>1.9130674044803782</v>
      </c>
      <c r="L63" s="21">
        <f t="shared" si="98"/>
        <v>2.7467376631168441</v>
      </c>
      <c r="M63" s="21">
        <f t="shared" si="98"/>
        <v>2.2003248115910345</v>
      </c>
      <c r="N63" s="21">
        <f t="shared" si="98"/>
        <v>0.90631851846561218</v>
      </c>
      <c r="O63" s="21">
        <f t="shared" si="98"/>
        <v>1.9931203374715143</v>
      </c>
      <c r="P63" s="21">
        <f t="shared" si="98"/>
        <v>2.153682808010982</v>
      </c>
      <c r="Q63" s="21">
        <f t="shared" si="98"/>
        <v>1.1327701750274277</v>
      </c>
      <c r="R63" s="21">
        <f t="shared" si="98"/>
        <v>2.307671639585426</v>
      </c>
      <c r="S63" s="21">
        <f t="shared" si="98"/>
        <v>1.7753441206498628</v>
      </c>
      <c r="T63" s="21">
        <f t="shared" si="98"/>
        <v>2.7975163293282779</v>
      </c>
      <c r="U63" s="21">
        <f t="shared" si="98"/>
        <v>0.90022529165542753</v>
      </c>
      <c r="V63" s="21">
        <f t="shared" si="98"/>
        <v>4.4566140182294891</v>
      </c>
      <c r="W63" s="21">
        <f t="shared" si="98"/>
        <v>1.5135547100607749</v>
      </c>
      <c r="X63" s="21">
        <f t="shared" si="98"/>
        <v>2.1605246024716975</v>
      </c>
      <c r="Y63" s="21">
        <f t="shared" si="98"/>
        <v>1.2559243746931954</v>
      </c>
      <c r="Z63" s="21">
        <f t="shared" si="98"/>
        <v>2.2371599324117399</v>
      </c>
      <c r="AA63" s="21">
        <f t="shared" si="98"/>
        <v>1.779460089014592</v>
      </c>
      <c r="AB63" s="21">
        <f t="shared" si="98"/>
        <v>2.1474966760391583</v>
      </c>
      <c r="AC63" s="21">
        <f t="shared" si="98"/>
        <v>1.7283963789028949</v>
      </c>
      <c r="AD63" s="21">
        <f t="shared" si="98"/>
        <v>2.249642102392801</v>
      </c>
      <c r="AE63" s="21">
        <f t="shared" si="98"/>
        <v>1.2385441080687429</v>
      </c>
      <c r="AF63" s="21">
        <f t="shared" si="98"/>
        <v>1.5638139431211471</v>
      </c>
      <c r="AG63" s="21">
        <f t="shared" si="98"/>
        <v>1.6167969315024653</v>
      </c>
      <c r="AH63" s="21">
        <f t="shared" si="98"/>
        <v>2.2488041800319611</v>
      </c>
      <c r="AI63" s="21">
        <f t="shared" si="98"/>
        <v>2.5706632359153576</v>
      </c>
      <c r="AJ63" s="21">
        <f t="shared" si="98"/>
        <v>2.6204327294341092</v>
      </c>
      <c r="AK63" s="21">
        <f t="shared" si="98"/>
        <v>1.508669834812524</v>
      </c>
      <c r="AL63" s="21">
        <f t="shared" si="98"/>
        <v>1.1187290519108251</v>
      </c>
      <c r="AM63" s="21">
        <f t="shared" ref="AM63:BE63" si="99">((AM15-AL15)/AL15)*100</f>
        <v>3.3721519212312812</v>
      </c>
      <c r="AN63" s="21">
        <f t="shared" si="99"/>
        <v>2.41474983183147</v>
      </c>
      <c r="AO63" s="21">
        <f t="shared" si="99"/>
        <v>1.7605966303145779</v>
      </c>
      <c r="AP63" s="21">
        <f t="shared" si="99"/>
        <v>2.4405433327903028</v>
      </c>
      <c r="AQ63" s="21">
        <f t="shared" si="99"/>
        <v>2.9776475135274354</v>
      </c>
      <c r="AR63" s="21">
        <f t="shared" si="99"/>
        <v>2.6761279224333414</v>
      </c>
      <c r="AS63" s="21">
        <f t="shared" si="99"/>
        <v>2.0055211803902928</v>
      </c>
      <c r="AT63" s="21">
        <f t="shared" si="99"/>
        <v>-2.2822630015080758</v>
      </c>
      <c r="AU63" s="21">
        <f t="shared" si="99"/>
        <v>-14.107946427889273</v>
      </c>
      <c r="AV63" s="21">
        <f t="shared" si="99"/>
        <v>7.9154000618199518</v>
      </c>
      <c r="AW63" s="21">
        <f t="shared" si="99"/>
        <v>2.6553304429534594</v>
      </c>
      <c r="AX63" s="21">
        <f t="shared" si="99"/>
        <v>-1.3137979902604311</v>
      </c>
      <c r="AY63" s="21">
        <f t="shared" si="99"/>
        <v>0.5603819140042593</v>
      </c>
      <c r="AZ63" s="21">
        <f t="shared" si="99"/>
        <v>-2.419576685329631</v>
      </c>
      <c r="BA63" s="21">
        <f t="shared" si="99"/>
        <v>4.1892782667457125</v>
      </c>
      <c r="BB63" s="21">
        <f t="shared" si="99"/>
        <v>9.1420337344219558</v>
      </c>
      <c r="BC63" s="21">
        <f t="shared" si="99"/>
        <v>-1.3142780216324508</v>
      </c>
      <c r="BD63" s="21">
        <f t="shared" si="99"/>
        <v>-2.7355751345684367</v>
      </c>
      <c r="BE63" s="21">
        <f t="shared" si="99"/>
        <v>0.59129936649027792</v>
      </c>
      <c r="BF63" s="67">
        <f t="shared" si="72"/>
        <v>8.3715933654038199</v>
      </c>
      <c r="BG63" s="67">
        <f t="shared" si="73"/>
        <v>3.1530881243452353</v>
      </c>
      <c r="BH63" s="67">
        <f t="shared" si="74"/>
        <v>-0.51681568491555907</v>
      </c>
      <c r="BI63" s="67">
        <f t="shared" si="75"/>
        <v>-0.59149202307274806</v>
      </c>
      <c r="BL63" s="7" t="e">
        <f t="shared" si="76"/>
        <v>#DIV/0!</v>
      </c>
      <c r="BM63" s="7">
        <f t="shared" si="77"/>
        <v>65.407097861898819</v>
      </c>
      <c r="BT63">
        <v>10.239796434228721</v>
      </c>
      <c r="BU63">
        <v>9.5753073433699321</v>
      </c>
      <c r="BV63">
        <v>8.9171290922678068</v>
      </c>
      <c r="BW63">
        <v>8.3144450719043306</v>
      </c>
      <c r="BX63">
        <v>7.9862729961708068</v>
      </c>
      <c r="BY63">
        <v>8.0710964451777389</v>
      </c>
      <c r="BZ63">
        <v>7.4473093556686853</v>
      </c>
      <c r="CA63">
        <v>6.3249462565259762</v>
      </c>
      <c r="CB63">
        <v>7.8015514629899529</v>
      </c>
      <c r="CC63">
        <v>7.5713730551970171</v>
      </c>
      <c r="CD63">
        <v>8.2493520962192424</v>
      </c>
      <c r="CE63">
        <v>8.0004433308927823</v>
      </c>
      <c r="CF63">
        <v>10.268960694905417</v>
      </c>
      <c r="CG63">
        <v>9.9853237642125503</v>
      </c>
      <c r="CH63">
        <v>9.3037923049407389</v>
      </c>
      <c r="CI63">
        <v>9.6891161095510547</v>
      </c>
      <c r="CJ63">
        <v>7.3584838254469931</v>
      </c>
      <c r="CK63">
        <v>7.6396994562762943</v>
      </c>
      <c r="CL63">
        <v>7.6259728031370821</v>
      </c>
      <c r="CM63">
        <v>8.1281681994987522</v>
      </c>
    </row>
    <row r="64" spans="4:91" x14ac:dyDescent="0.3">
      <c r="D64" s="3" t="s">
        <v>58</v>
      </c>
      <c r="E64" s="9" t="s">
        <v>59</v>
      </c>
      <c r="F64" s="14"/>
      <c r="G64" s="14">
        <f t="shared" ref="G64:AL64" si="100">((G16-F16)/F16)*100</f>
        <v>15.632294137290318</v>
      </c>
      <c r="H64" s="14">
        <f t="shared" si="100"/>
        <v>-3.5188062124108903</v>
      </c>
      <c r="I64" s="14">
        <f t="shared" si="100"/>
        <v>5.2725455854384498</v>
      </c>
      <c r="J64" s="14">
        <f t="shared" si="100"/>
        <v>-3.2152845215494574</v>
      </c>
      <c r="K64" s="14">
        <f t="shared" si="100"/>
        <v>2.8891162109595645</v>
      </c>
      <c r="L64" s="14">
        <f t="shared" si="100"/>
        <v>3.3627940211789045</v>
      </c>
      <c r="M64" s="14">
        <f t="shared" si="100"/>
        <v>0.68521482908585674</v>
      </c>
      <c r="N64" s="14">
        <f t="shared" si="100"/>
        <v>-4.3980488134314948</v>
      </c>
      <c r="O64" s="14">
        <f t="shared" si="100"/>
        <v>8.1461335593858859</v>
      </c>
      <c r="P64" s="14">
        <f t="shared" si="100"/>
        <v>-5.8659027815578897</v>
      </c>
      <c r="Q64" s="14">
        <f t="shared" si="100"/>
        <v>3.5497697817805949</v>
      </c>
      <c r="R64" s="14">
        <f t="shared" si="100"/>
        <v>-3.4370157338508065</v>
      </c>
      <c r="S64" s="14">
        <f t="shared" si="100"/>
        <v>4.3159247677002455</v>
      </c>
      <c r="T64" s="14">
        <f t="shared" si="100"/>
        <v>2.222659568717833</v>
      </c>
      <c r="U64" s="14">
        <f t="shared" si="100"/>
        <v>0.83722002277780794</v>
      </c>
      <c r="V64" s="14">
        <f t="shared" si="100"/>
        <v>-4.5282257793434528</v>
      </c>
      <c r="W64" s="14">
        <f t="shared" si="100"/>
        <v>-0.91626446890882185</v>
      </c>
      <c r="X64" s="14">
        <f t="shared" si="100"/>
        <v>7.326547755599794</v>
      </c>
      <c r="Y64" s="14">
        <f t="shared" si="100"/>
        <v>5.2304538357323631</v>
      </c>
      <c r="Z64" s="14">
        <f t="shared" si="100"/>
        <v>-6.4081943941041368</v>
      </c>
      <c r="AA64" s="14">
        <f t="shared" si="100"/>
        <v>0.55320012962685772</v>
      </c>
      <c r="AB64" s="14">
        <f t="shared" si="100"/>
        <v>2.2585308383269687</v>
      </c>
      <c r="AC64" s="14">
        <f t="shared" si="100"/>
        <v>10.427161307534163</v>
      </c>
      <c r="AD64" s="14">
        <f t="shared" si="100"/>
        <v>-7.8638339195414586</v>
      </c>
      <c r="AE64" s="14">
        <f t="shared" si="100"/>
        <v>0.38572917724391403</v>
      </c>
      <c r="AF64" s="14">
        <f t="shared" si="100"/>
        <v>1.6482545633335419</v>
      </c>
      <c r="AG64" s="14">
        <f t="shared" si="100"/>
        <v>6.6600661812034652</v>
      </c>
      <c r="AH64" s="14">
        <f t="shared" si="100"/>
        <v>-7.9129239424909583</v>
      </c>
      <c r="AI64" s="14">
        <f t="shared" si="100"/>
        <v>0.13093923573036939</v>
      </c>
      <c r="AJ64" s="14">
        <f t="shared" si="100"/>
        <v>2.3638142761267131</v>
      </c>
      <c r="AK64" s="14">
        <f t="shared" si="100"/>
        <v>13.283318402258171</v>
      </c>
      <c r="AL64" s="14">
        <f t="shared" si="100"/>
        <v>-8.9541325746196119</v>
      </c>
      <c r="AM64" s="14">
        <f t="shared" ref="AM64:BE64" si="101">((AM16-AL16)/AL16)*100</f>
        <v>1.4980796339294702</v>
      </c>
      <c r="AN64" s="14">
        <f t="shared" si="101"/>
        <v>3.0444463833454214</v>
      </c>
      <c r="AO64" s="14">
        <f t="shared" si="101"/>
        <v>12.468581198246691</v>
      </c>
      <c r="AP64" s="14">
        <f t="shared" si="101"/>
        <v>-9.5460170785033593</v>
      </c>
      <c r="AQ64" s="14">
        <f t="shared" si="101"/>
        <v>3.8413915296016969</v>
      </c>
      <c r="AR64" s="14">
        <f t="shared" si="101"/>
        <v>-3.5904783864202878</v>
      </c>
      <c r="AS64" s="14">
        <f t="shared" si="101"/>
        <v>12.687157842948574</v>
      </c>
      <c r="AT64" s="14">
        <f t="shared" si="101"/>
        <v>-8.5549753353054392</v>
      </c>
      <c r="AU64" s="14">
        <f t="shared" si="101"/>
        <v>-2.5773024970657215</v>
      </c>
      <c r="AV64" s="14">
        <f t="shared" si="101"/>
        <v>1.4098663417666697</v>
      </c>
      <c r="AW64" s="14">
        <f t="shared" si="101"/>
        <v>8.9726264920071976</v>
      </c>
      <c r="AX64" s="14">
        <f t="shared" si="101"/>
        <v>-9.214496083207834</v>
      </c>
      <c r="AY64" s="14">
        <f t="shared" si="101"/>
        <v>9.5939853704924456</v>
      </c>
      <c r="AZ64" s="14">
        <f t="shared" si="101"/>
        <v>-16.943451668551337</v>
      </c>
      <c r="BA64" s="14">
        <f t="shared" si="101"/>
        <v>22.201753034767531</v>
      </c>
      <c r="BB64" s="14">
        <f t="shared" si="101"/>
        <v>-5.8276313903524226</v>
      </c>
      <c r="BC64" s="14">
        <f t="shared" si="101"/>
        <v>-0.88950690786245312</v>
      </c>
      <c r="BD64" s="14">
        <f t="shared" si="101"/>
        <v>-5.5580042922778743</v>
      </c>
      <c r="BE64" s="14">
        <f t="shared" si="101"/>
        <v>12.221475752572463</v>
      </c>
      <c r="BF64" s="63">
        <f t="shared" si="72"/>
        <v>-3.8449145401522555</v>
      </c>
      <c r="BG64" s="63">
        <f t="shared" si="73"/>
        <v>-0.85003391417950125</v>
      </c>
      <c r="BH64" s="63">
        <f t="shared" si="74"/>
        <v>-4.608945377046969</v>
      </c>
      <c r="BI64" s="63">
        <f t="shared" si="75"/>
        <v>10.716937391396424</v>
      </c>
      <c r="BL64" s="7" t="e">
        <f t="shared" si="76"/>
        <v>#DIV/0!</v>
      </c>
      <c r="BM64" s="7">
        <f t="shared" si="77"/>
        <v>18.671922853333388</v>
      </c>
      <c r="BT64">
        <v>13.669438046391358</v>
      </c>
      <c r="BU64">
        <v>1.142575333701612</v>
      </c>
      <c r="BV64">
        <v>8.3566524270533229</v>
      </c>
      <c r="BW64">
        <v>3.6349293835973961</v>
      </c>
      <c r="BX64">
        <v>2.3684515801478678</v>
      </c>
      <c r="BY64">
        <v>7.5988660856527224</v>
      </c>
      <c r="BZ64">
        <v>-2.0080463515179003</v>
      </c>
      <c r="CA64">
        <v>0.77988369982568972</v>
      </c>
      <c r="CB64">
        <v>1.7929676462277611</v>
      </c>
      <c r="CC64">
        <v>-1.8122312340101199</v>
      </c>
      <c r="CD64">
        <v>6.6246467216491967</v>
      </c>
      <c r="CE64">
        <v>3.8315486744195715</v>
      </c>
      <c r="CF64">
        <v>2.6582002136853911</v>
      </c>
      <c r="CG64">
        <v>-2.4908422877718328</v>
      </c>
      <c r="CH64">
        <v>2.3777048646889787</v>
      </c>
      <c r="CI64">
        <v>6.838053876716832</v>
      </c>
      <c r="CJ64">
        <v>4.7342678123023951</v>
      </c>
      <c r="CK64">
        <v>6.2875328156736243</v>
      </c>
      <c r="CL64">
        <v>1.2685787388905023</v>
      </c>
      <c r="CM64">
        <v>6.2696327171680499</v>
      </c>
    </row>
    <row r="65" spans="2:91" x14ac:dyDescent="0.3">
      <c r="D65" s="3" t="s">
        <v>61</v>
      </c>
      <c r="E65" s="9" t="s">
        <v>62</v>
      </c>
      <c r="F65" s="14"/>
      <c r="G65" s="14">
        <f t="shared" ref="G65:AL65" si="102">((G17-F17)/F17)*100</f>
        <v>15.793563501451507</v>
      </c>
      <c r="H65" s="14">
        <f t="shared" si="102"/>
        <v>5.5229530623664571</v>
      </c>
      <c r="I65" s="14">
        <f t="shared" si="102"/>
        <v>3.7574163257295665</v>
      </c>
      <c r="J65" s="14">
        <f t="shared" si="102"/>
        <v>-9.8806343132244479</v>
      </c>
      <c r="K65" s="14">
        <f t="shared" si="102"/>
        <v>5.7895406026676337</v>
      </c>
      <c r="L65" s="14">
        <f t="shared" si="102"/>
        <v>5.2544526349526031</v>
      </c>
      <c r="M65" s="14">
        <f t="shared" si="102"/>
        <v>4.9219994671277751</v>
      </c>
      <c r="N65" s="14">
        <f t="shared" si="102"/>
        <v>-7.4652390897642533</v>
      </c>
      <c r="O65" s="14">
        <f t="shared" si="102"/>
        <v>8.3656294570517495</v>
      </c>
      <c r="P65" s="14">
        <f t="shared" si="102"/>
        <v>-1.3101226571113562</v>
      </c>
      <c r="Q65" s="14">
        <f t="shared" si="102"/>
        <v>11.371590661138992</v>
      </c>
      <c r="R65" s="14">
        <f t="shared" si="102"/>
        <v>-6.6822356665935265</v>
      </c>
      <c r="S65" s="14">
        <f t="shared" si="102"/>
        <v>0.18811325761774714</v>
      </c>
      <c r="T65" s="14">
        <f t="shared" si="102"/>
        <v>3.4645083201174822</v>
      </c>
      <c r="U65" s="14">
        <f t="shared" si="102"/>
        <v>11.978184363516178</v>
      </c>
      <c r="V65" s="14">
        <f t="shared" si="102"/>
        <v>-9.9553174802994739</v>
      </c>
      <c r="W65" s="14">
        <f t="shared" si="102"/>
        <v>7.1830653209005293E-2</v>
      </c>
      <c r="X65" s="14">
        <f t="shared" si="102"/>
        <v>5.2724715131739552</v>
      </c>
      <c r="Y65" s="14">
        <f t="shared" si="102"/>
        <v>12.302578793065056</v>
      </c>
      <c r="Z65" s="14">
        <f t="shared" si="102"/>
        <v>-11.32810218531956</v>
      </c>
      <c r="AA65" s="14">
        <f t="shared" si="102"/>
        <v>6.4611001332659344</v>
      </c>
      <c r="AB65" s="14">
        <f t="shared" si="102"/>
        <v>1.8070243593617272</v>
      </c>
      <c r="AC65" s="14">
        <f t="shared" si="102"/>
        <v>9.5005575427979512</v>
      </c>
      <c r="AD65" s="14">
        <f t="shared" si="102"/>
        <v>-11.246244153269522</v>
      </c>
      <c r="AE65" s="14">
        <f t="shared" si="102"/>
        <v>6.2739127210222581</v>
      </c>
      <c r="AF65" s="14">
        <f t="shared" si="102"/>
        <v>-1.2873563218390844</v>
      </c>
      <c r="AG65" s="14">
        <f t="shared" si="102"/>
        <v>10.76183267904274</v>
      </c>
      <c r="AH65" s="14">
        <f t="shared" si="102"/>
        <v>-10.411162576483653</v>
      </c>
      <c r="AI65" s="14">
        <f t="shared" si="102"/>
        <v>3.0652143847988329</v>
      </c>
      <c r="AJ65" s="14">
        <f t="shared" si="102"/>
        <v>1.3937740332158028</v>
      </c>
      <c r="AK65" s="14">
        <f t="shared" si="102"/>
        <v>13.148607605766353</v>
      </c>
      <c r="AL65" s="14">
        <f t="shared" si="102"/>
        <v>-11.349276485543875</v>
      </c>
      <c r="AM65" s="14">
        <f t="shared" ref="AM65:BE65" si="103">((AM17-AL17)/AL17)*100</f>
        <v>3.2720250652685801</v>
      </c>
      <c r="AN65" s="14">
        <f t="shared" si="103"/>
        <v>2.9177468954579417</v>
      </c>
      <c r="AO65" s="14">
        <f t="shared" si="103"/>
        <v>11.412586220083938</v>
      </c>
      <c r="AP65" s="14">
        <f t="shared" si="103"/>
        <v>-10.781156975311211</v>
      </c>
      <c r="AQ65" s="14">
        <f t="shared" si="103"/>
        <v>3.9349299775716231</v>
      </c>
      <c r="AR65" s="14">
        <f t="shared" si="103"/>
        <v>4.3700997645459587</v>
      </c>
      <c r="AS65" s="14">
        <f t="shared" si="103"/>
        <v>8.9446210057131541</v>
      </c>
      <c r="AT65" s="14">
        <f t="shared" si="103"/>
        <v>-10.423582454694694</v>
      </c>
      <c r="AU65" s="14">
        <f t="shared" si="103"/>
        <v>-0.65966723505769798</v>
      </c>
      <c r="AV65" s="14">
        <f t="shared" si="103"/>
        <v>5.607460941014188</v>
      </c>
      <c r="AW65" s="14">
        <f t="shared" si="103"/>
        <v>7.8273738873246081</v>
      </c>
      <c r="AX65" s="14">
        <f t="shared" si="103"/>
        <v>-12.965364248944264</v>
      </c>
      <c r="AY65" s="14">
        <f t="shared" si="103"/>
        <v>6.8394388152767025</v>
      </c>
      <c r="AZ65" s="14">
        <f t="shared" si="103"/>
        <v>-4.6719221353862777</v>
      </c>
      <c r="BA65" s="14">
        <f t="shared" si="103"/>
        <v>13.605839901796854</v>
      </c>
      <c r="BB65" s="14">
        <f t="shared" si="103"/>
        <v>-10.730917964847908</v>
      </c>
      <c r="BC65" s="14">
        <f t="shared" si="103"/>
        <v>4.9806802592276238</v>
      </c>
      <c r="BD65" s="14">
        <f t="shared" si="103"/>
        <v>3.1400635381553106</v>
      </c>
      <c r="BE65" s="14">
        <f t="shared" si="103"/>
        <v>10.316243302704251</v>
      </c>
      <c r="BF65" s="63">
        <f t="shared" si="72"/>
        <v>-12.574387186137672</v>
      </c>
      <c r="BG65" s="63">
        <f t="shared" si="73"/>
        <v>9.1993588066244936</v>
      </c>
      <c r="BH65" s="63">
        <f t="shared" si="74"/>
        <v>-1.4869105407105263</v>
      </c>
      <c r="BI65" s="63">
        <f t="shared" si="75"/>
        <v>12.522262559212535</v>
      </c>
      <c r="BL65" s="7" t="e">
        <f t="shared" si="76"/>
        <v>#DIV/0!</v>
      </c>
      <c r="BM65" s="7">
        <f t="shared" si="77"/>
        <v>-33.219626848344376</v>
      </c>
      <c r="BT65">
        <v>14.253267939946902</v>
      </c>
      <c r="BU65">
        <v>4.3823193814133354</v>
      </c>
      <c r="BV65">
        <v>4.1167212669273479</v>
      </c>
      <c r="BW65">
        <v>5.285337281270519</v>
      </c>
      <c r="BX65">
        <v>8.1072135653697419</v>
      </c>
      <c r="BY65">
        <v>10.739740243883823</v>
      </c>
      <c r="BZ65">
        <v>3.8330551160265847</v>
      </c>
      <c r="CA65">
        <v>10.215708528320921</v>
      </c>
      <c r="CB65">
        <v>11.148323215125778</v>
      </c>
      <c r="CC65">
        <v>2.7608186328555551</v>
      </c>
      <c r="CD65">
        <v>7.7324023565350064</v>
      </c>
      <c r="CE65">
        <v>8.3191749474938135</v>
      </c>
      <c r="CF65">
        <v>4.5199248890635646</v>
      </c>
      <c r="CG65">
        <v>4.3986145990149383</v>
      </c>
      <c r="CH65">
        <v>6.2229005852501462</v>
      </c>
      <c r="CI65">
        <v>6.5306222851173157</v>
      </c>
      <c r="CJ65">
        <v>4.9064996295980823</v>
      </c>
      <c r="CK65">
        <v>11.604447413383356</v>
      </c>
      <c r="CL65">
        <v>7.930558987641434</v>
      </c>
      <c r="CM65">
        <v>5.2376224310032971</v>
      </c>
    </row>
    <row r="66" spans="2:91" x14ac:dyDescent="0.3">
      <c r="D66" s="3" t="s">
        <v>64</v>
      </c>
      <c r="E66" s="9" t="s">
        <v>65</v>
      </c>
      <c r="F66" s="14"/>
      <c r="G66" s="14">
        <f t="shared" ref="G66:AL66" si="104">((G18-F18)/F18)*100</f>
        <v>7.3353819711194204</v>
      </c>
      <c r="H66" s="14">
        <f t="shared" si="104"/>
        <v>4.3611439662754377</v>
      </c>
      <c r="I66" s="14">
        <f t="shared" si="104"/>
        <v>1.0891865973090085</v>
      </c>
      <c r="J66" s="14">
        <f t="shared" si="104"/>
        <v>-1.1176974512588553</v>
      </c>
      <c r="K66" s="14">
        <f t="shared" si="104"/>
        <v>3.6288048376311806</v>
      </c>
      <c r="L66" s="14">
        <f t="shared" si="104"/>
        <v>3.6941860334631391</v>
      </c>
      <c r="M66" s="14">
        <f t="shared" si="104"/>
        <v>3.295276229641253</v>
      </c>
      <c r="N66" s="14">
        <f t="shared" si="104"/>
        <v>-2.3493975903614457</v>
      </c>
      <c r="O66" s="14">
        <f t="shared" si="104"/>
        <v>3.4315908054609379</v>
      </c>
      <c r="P66" s="14">
        <f t="shared" si="104"/>
        <v>1.1015911872704904</v>
      </c>
      <c r="Q66" s="14">
        <f t="shared" si="104"/>
        <v>7.5419624902532147</v>
      </c>
      <c r="R66" s="14">
        <f t="shared" si="104"/>
        <v>-4.8159207777215896</v>
      </c>
      <c r="S66" s="14">
        <f t="shared" si="104"/>
        <v>1.8467290094315982</v>
      </c>
      <c r="T66" s="14">
        <f t="shared" si="104"/>
        <v>4.0240716046588263</v>
      </c>
      <c r="U66" s="14">
        <f t="shared" si="104"/>
        <v>9.7608855041271489</v>
      </c>
      <c r="V66" s="14">
        <f t="shared" si="104"/>
        <v>-7.4366488536459165</v>
      </c>
      <c r="W66" s="14">
        <f t="shared" si="104"/>
        <v>2.8922079856972447</v>
      </c>
      <c r="X66" s="14">
        <f t="shared" si="104"/>
        <v>4.8706763923329</v>
      </c>
      <c r="Y66" s="14">
        <f t="shared" si="104"/>
        <v>6.1576630997583646</v>
      </c>
      <c r="Z66" s="14">
        <f t="shared" si="104"/>
        <v>-5.2395836297051943</v>
      </c>
      <c r="AA66" s="14">
        <f t="shared" si="104"/>
        <v>2.6799348031225843</v>
      </c>
      <c r="AB66" s="14">
        <f t="shared" si="104"/>
        <v>1.1775861780874624</v>
      </c>
      <c r="AC66" s="14">
        <f t="shared" si="104"/>
        <v>7.3144046208408451</v>
      </c>
      <c r="AD66" s="14">
        <f t="shared" si="104"/>
        <v>-4.3409009591302015</v>
      </c>
      <c r="AE66" s="14">
        <f t="shared" si="104"/>
        <v>1.2894144144144086</v>
      </c>
      <c r="AF66" s="14">
        <f t="shared" si="104"/>
        <v>0.63650008338430197</v>
      </c>
      <c r="AG66" s="14">
        <f t="shared" si="104"/>
        <v>6.9118441974519493</v>
      </c>
      <c r="AH66" s="14">
        <f t="shared" si="104"/>
        <v>-1.7230880513125268</v>
      </c>
      <c r="AI66" s="14">
        <f t="shared" si="104"/>
        <v>0.60270824414753399</v>
      </c>
      <c r="AJ66" s="14">
        <f t="shared" si="104"/>
        <v>1.7595920911673311</v>
      </c>
      <c r="AK66" s="14">
        <f t="shared" si="104"/>
        <v>5.7003048232502005</v>
      </c>
      <c r="AL66" s="14">
        <f t="shared" si="104"/>
        <v>-1.9968281180051204</v>
      </c>
      <c r="AM66" s="14">
        <f t="shared" ref="AM66:BE66" si="105">((AM18-AL18)/AL18)*100</f>
        <v>1.5761164010297419</v>
      </c>
      <c r="AN66" s="14">
        <f t="shared" si="105"/>
        <v>2.2258710005786915</v>
      </c>
      <c r="AO66" s="14">
        <f t="shared" si="105"/>
        <v>5.96339504636149</v>
      </c>
      <c r="AP66" s="14">
        <f t="shared" si="105"/>
        <v>-1.2528723055038822</v>
      </c>
      <c r="AQ66" s="14">
        <f t="shared" si="105"/>
        <v>2.0229245224601029</v>
      </c>
      <c r="AR66" s="14">
        <f t="shared" si="105"/>
        <v>2.2540250447227144</v>
      </c>
      <c r="AS66" s="14">
        <f t="shared" si="105"/>
        <v>4.6279866040187985</v>
      </c>
      <c r="AT66" s="14">
        <f t="shared" si="105"/>
        <v>1.0826789286673988</v>
      </c>
      <c r="AU66" s="14">
        <f t="shared" si="105"/>
        <v>-4.138112342557358</v>
      </c>
      <c r="AV66" s="14">
        <f t="shared" si="105"/>
        <v>13.686688626832282</v>
      </c>
      <c r="AW66" s="14">
        <f t="shared" si="105"/>
        <v>5.7821783251658667</v>
      </c>
      <c r="AX66" s="14">
        <f t="shared" si="105"/>
        <v>-10.316006323713667</v>
      </c>
      <c r="AY66" s="14">
        <f t="shared" si="105"/>
        <v>3.559551563357108</v>
      </c>
      <c r="AZ66" s="14">
        <f t="shared" si="105"/>
        <v>16.09242016690806</v>
      </c>
      <c r="BA66" s="14">
        <f t="shared" si="105"/>
        <v>4.0265585566745754</v>
      </c>
      <c r="BB66" s="14">
        <f t="shared" si="105"/>
        <v>-15.280045688178175</v>
      </c>
      <c r="BC66" s="14">
        <f t="shared" si="105"/>
        <v>4.6194321547445139</v>
      </c>
      <c r="BD66" s="14">
        <f t="shared" si="105"/>
        <v>18.309104822170891</v>
      </c>
      <c r="BE66" s="14">
        <f t="shared" si="105"/>
        <v>0.39465709753189759</v>
      </c>
      <c r="BF66" s="63">
        <f t="shared" si="72"/>
        <v>-13.51623003929755</v>
      </c>
      <c r="BG66" s="63">
        <f t="shared" si="73"/>
        <v>5.1096161527761303</v>
      </c>
      <c r="BH66" s="63">
        <f t="shared" si="74"/>
        <v>19.566646535487759</v>
      </c>
      <c r="BI66" s="63">
        <f t="shared" si="75"/>
        <v>-1.6875383519127023</v>
      </c>
      <c r="BL66" s="7" t="e">
        <f t="shared" si="76"/>
        <v>#DIV/0!</v>
      </c>
      <c r="BM66" s="7">
        <f t="shared" si="77"/>
        <v>17.555168672256816</v>
      </c>
      <c r="BT66">
        <v>11.970858995559851</v>
      </c>
      <c r="BU66">
        <v>8.1042064719619056</v>
      </c>
      <c r="BV66">
        <v>7.4133271337653683</v>
      </c>
      <c r="BW66">
        <v>9.7574297558199028</v>
      </c>
      <c r="BX66">
        <v>8.3902665930168254</v>
      </c>
      <c r="BY66">
        <v>8.1839911124078633</v>
      </c>
      <c r="BZ66">
        <v>5.4791407391374891</v>
      </c>
      <c r="CA66">
        <v>9.8156102671555843</v>
      </c>
      <c r="CB66">
        <v>7.0418153045624043</v>
      </c>
      <c r="CC66">
        <v>5.4016347530236652</v>
      </c>
      <c r="CD66">
        <v>8.4484138383879923</v>
      </c>
      <c r="CE66">
        <v>10.686039744702768</v>
      </c>
      <c r="CF66">
        <v>7.6384921470166622</v>
      </c>
      <c r="CG66">
        <v>8.7434248402033177</v>
      </c>
      <c r="CH66">
        <v>9.6284383056219003</v>
      </c>
      <c r="CI66">
        <v>6.0295638682985597</v>
      </c>
      <c r="CJ66">
        <v>8.5462604290822419</v>
      </c>
      <c r="CK66">
        <v>8.3223225759742281</v>
      </c>
      <c r="CL66">
        <v>4.5076803589920722</v>
      </c>
      <c r="CM66">
        <v>5.6464429279237116</v>
      </c>
    </row>
    <row r="67" spans="2:91" x14ac:dyDescent="0.3">
      <c r="D67" s="3" t="s">
        <v>67</v>
      </c>
      <c r="E67" s="9" t="s">
        <v>68</v>
      </c>
      <c r="F67" s="14"/>
      <c r="G67" s="14">
        <f t="shared" ref="G67:AL67" si="106">((G19-F19)/F19)*100</f>
        <v>2.0027734485255406</v>
      </c>
      <c r="H67" s="14">
        <f t="shared" si="106"/>
        <v>1.9654551506474593</v>
      </c>
      <c r="I67" s="14">
        <f t="shared" si="106"/>
        <v>3.2549614958034838</v>
      </c>
      <c r="J67" s="14">
        <f t="shared" si="106"/>
        <v>1.4104839754088965</v>
      </c>
      <c r="K67" s="14">
        <f t="shared" si="106"/>
        <v>1.7277838917956558</v>
      </c>
      <c r="L67" s="14">
        <f t="shared" si="106"/>
        <v>1.8058832434268528</v>
      </c>
      <c r="M67" s="14">
        <f t="shared" si="106"/>
        <v>1.8837404978819761</v>
      </c>
      <c r="N67" s="14">
        <f t="shared" si="106"/>
        <v>1.2106563387701874</v>
      </c>
      <c r="O67" s="14">
        <f t="shared" si="106"/>
        <v>0.93168684911175481</v>
      </c>
      <c r="P67" s="14">
        <f t="shared" si="106"/>
        <v>1.4628604881312437</v>
      </c>
      <c r="Q67" s="14">
        <f t="shared" si="106"/>
        <v>1.0711955215166447</v>
      </c>
      <c r="R67" s="14">
        <f t="shared" si="106"/>
        <v>2.0364335737999015</v>
      </c>
      <c r="S67" s="14">
        <f t="shared" si="106"/>
        <v>0.90548218008404702</v>
      </c>
      <c r="T67" s="14">
        <f t="shared" si="106"/>
        <v>2.0250758248322684</v>
      </c>
      <c r="U67" s="14">
        <f t="shared" si="106"/>
        <v>2.9999644170707418</v>
      </c>
      <c r="V67" s="14">
        <f t="shared" si="106"/>
        <v>2.1993586904975109</v>
      </c>
      <c r="W67" s="14">
        <f t="shared" si="106"/>
        <v>1.9237033440478897</v>
      </c>
      <c r="X67" s="14">
        <f t="shared" si="106"/>
        <v>2.0601554538492484</v>
      </c>
      <c r="Y67" s="14">
        <f t="shared" si="106"/>
        <v>1.9494426998555465</v>
      </c>
      <c r="Z67" s="14">
        <f t="shared" si="106"/>
        <v>1.8232079419077163</v>
      </c>
      <c r="AA67" s="14">
        <f t="shared" si="106"/>
        <v>2.000295960705508</v>
      </c>
      <c r="AB67" s="14">
        <f t="shared" si="106"/>
        <v>2.1050311499970706</v>
      </c>
      <c r="AC67" s="14">
        <f t="shared" si="106"/>
        <v>1.9873105046287773</v>
      </c>
      <c r="AD67" s="14">
        <f t="shared" si="106"/>
        <v>1.7958713445592116</v>
      </c>
      <c r="AE67" s="14">
        <f t="shared" si="106"/>
        <v>1.9660585132702368</v>
      </c>
      <c r="AF67" s="14">
        <f t="shared" si="106"/>
        <v>1.9454439391045255</v>
      </c>
      <c r="AG67" s="14">
        <f t="shared" si="106"/>
        <v>1.9746553404818308</v>
      </c>
      <c r="AH67" s="14">
        <f t="shared" si="106"/>
        <v>1.8544818921723967</v>
      </c>
      <c r="AI67" s="14">
        <f t="shared" si="106"/>
        <v>2.5527578902206778</v>
      </c>
      <c r="AJ67" s="14">
        <f t="shared" si="106"/>
        <v>2.6972034371694389</v>
      </c>
      <c r="AK67" s="14">
        <f t="shared" si="106"/>
        <v>1.5614222691312554</v>
      </c>
      <c r="AL67" s="14">
        <f t="shared" si="106"/>
        <v>1.3473476941028402</v>
      </c>
      <c r="AM67" s="14">
        <f t="shared" ref="AM67:BE67" si="107">((AM19-AL19)/AL19)*100</f>
        <v>3.2948054868450574</v>
      </c>
      <c r="AN67" s="14">
        <f t="shared" si="107"/>
        <v>2.6576568731604588</v>
      </c>
      <c r="AO67" s="14">
        <f t="shared" si="107"/>
        <v>1.4598354398167814</v>
      </c>
      <c r="AP67" s="14">
        <f t="shared" si="107"/>
        <v>2.2316091329392722</v>
      </c>
      <c r="AQ67" s="14">
        <f t="shared" si="107"/>
        <v>4.0039172311145945</v>
      </c>
      <c r="AR67" s="14">
        <f t="shared" si="107"/>
        <v>2.6443616634395122</v>
      </c>
      <c r="AS67" s="14">
        <f t="shared" si="107"/>
        <v>1.5271268986147872</v>
      </c>
      <c r="AT67" s="14">
        <f t="shared" si="107"/>
        <v>-1.1959308170999243</v>
      </c>
      <c r="AU67" s="14">
        <f t="shared" si="107"/>
        <v>-15.117098231928377</v>
      </c>
      <c r="AV67" s="14">
        <f t="shared" si="107"/>
        <v>10.928478730749942</v>
      </c>
      <c r="AW67" s="14">
        <f t="shared" si="107"/>
        <v>2.2893442390277303</v>
      </c>
      <c r="AX67" s="14">
        <f t="shared" si="107"/>
        <v>-1.5247111433549678</v>
      </c>
      <c r="AY67" s="14">
        <f t="shared" si="107"/>
        <v>0.20752943355134154</v>
      </c>
      <c r="AZ67" s="14">
        <f t="shared" si="107"/>
        <v>-1.2297419992447278</v>
      </c>
      <c r="BA67" s="14">
        <f t="shared" si="107"/>
        <v>6.0385677620366733</v>
      </c>
      <c r="BB67" s="14">
        <f t="shared" si="107"/>
        <v>6.9551627931061981</v>
      </c>
      <c r="BC67" s="14">
        <f t="shared" si="107"/>
        <v>-4.5375107652312385</v>
      </c>
      <c r="BD67" s="14">
        <f t="shared" si="107"/>
        <v>1.1893746547669741</v>
      </c>
      <c r="BE67" s="14">
        <f t="shared" si="107"/>
        <v>-3.5045424522982476</v>
      </c>
      <c r="BF67" s="63">
        <f t="shared" si="72"/>
        <v>8.3687324849696711</v>
      </c>
      <c r="BG67" s="63">
        <f t="shared" si="73"/>
        <v>0.9894003187632936</v>
      </c>
      <c r="BH67" s="63">
        <f t="shared" si="74"/>
        <v>1.44413266429568</v>
      </c>
      <c r="BI67" s="63">
        <f t="shared" si="75"/>
        <v>-8.5052996139418546</v>
      </c>
      <c r="BL67" s="7" t="e">
        <f t="shared" si="76"/>
        <v>#DIV/0!</v>
      </c>
      <c r="BM67" s="7">
        <f t="shared" si="77"/>
        <v>21.25330889413517</v>
      </c>
      <c r="BT67">
        <v>8.9077603380498296</v>
      </c>
      <c r="BU67">
        <v>8.6141556082243618</v>
      </c>
      <c r="BV67">
        <v>8.4441787475713745</v>
      </c>
      <c r="BW67">
        <v>7.004045190337238</v>
      </c>
      <c r="BX67">
        <v>6.7931955363078611</v>
      </c>
      <c r="BY67">
        <v>5.957457806725075</v>
      </c>
      <c r="BZ67">
        <v>5.6004468171531485</v>
      </c>
      <c r="CA67">
        <v>4.758260300012096</v>
      </c>
      <c r="CB67">
        <v>5.6129824178838827</v>
      </c>
      <c r="CC67">
        <v>5.5855623545154165</v>
      </c>
      <c r="CD67">
        <v>6.1706219734176004</v>
      </c>
      <c r="CE67">
        <v>8.1967045999000945</v>
      </c>
      <c r="CF67">
        <v>8.3694660352601868</v>
      </c>
      <c r="CG67">
        <v>9.4630050725905246</v>
      </c>
      <c r="CH67">
        <v>9.5006421101323966</v>
      </c>
      <c r="CI67">
        <v>8.3838183982337213</v>
      </c>
      <c r="CJ67">
        <v>7.9849053820671534</v>
      </c>
      <c r="CK67">
        <v>8.0660528108926108</v>
      </c>
      <c r="CL67">
        <v>8.1135692910338619</v>
      </c>
      <c r="CM67">
        <v>8.1537266810776998</v>
      </c>
    </row>
    <row r="68" spans="2:91" x14ac:dyDescent="0.3">
      <c r="D68" s="3" t="s">
        <v>70</v>
      </c>
      <c r="E68" s="4" t="s">
        <v>71</v>
      </c>
      <c r="F68" s="5"/>
      <c r="G68" s="5">
        <f t="shared" ref="G68:AL68" si="108">((G20-F20)/F20)*100</f>
        <v>4.1483065669979151</v>
      </c>
      <c r="H68" s="5">
        <f t="shared" si="108"/>
        <v>3.7585328511390195</v>
      </c>
      <c r="I68" s="5">
        <f t="shared" si="108"/>
        <v>-2.009488589171502</v>
      </c>
      <c r="J68" s="5">
        <f t="shared" si="108"/>
        <v>1.088104382971351</v>
      </c>
      <c r="K68" s="5">
        <f t="shared" si="108"/>
        <v>4.1267142290529657</v>
      </c>
      <c r="L68" s="5">
        <f t="shared" si="108"/>
        <v>3.6123041093842287</v>
      </c>
      <c r="M68" s="5">
        <f t="shared" si="108"/>
        <v>-2.3085085183008278</v>
      </c>
      <c r="N68" s="5">
        <f t="shared" si="108"/>
        <v>1.0154085581710777</v>
      </c>
      <c r="O68" s="5">
        <f t="shared" si="108"/>
        <v>3.6843177629866544</v>
      </c>
      <c r="P68" s="5">
        <f t="shared" si="108"/>
        <v>3.0309970127041468</v>
      </c>
      <c r="Q68" s="5">
        <f t="shared" si="108"/>
        <v>-2.2087580625503573</v>
      </c>
      <c r="R68" s="5">
        <f t="shared" si="108"/>
        <v>0.58947587660176048</v>
      </c>
      <c r="S68" s="5">
        <f t="shared" si="108"/>
        <v>3.7586887779177798</v>
      </c>
      <c r="T68" s="5">
        <f t="shared" si="108"/>
        <v>3.0534625144198566</v>
      </c>
      <c r="U68" s="5">
        <f t="shared" si="108"/>
        <v>-2.0360860095879718</v>
      </c>
      <c r="V68" s="5">
        <f t="shared" si="108"/>
        <v>0.18453814948632069</v>
      </c>
      <c r="W68" s="5">
        <f t="shared" si="108"/>
        <v>3.8096835600077767</v>
      </c>
      <c r="X68" s="5">
        <f t="shared" si="108"/>
        <v>2.9617736225198152</v>
      </c>
      <c r="Y68" s="5">
        <f t="shared" si="108"/>
        <v>-1.7759037360957102</v>
      </c>
      <c r="Z68" s="5">
        <f t="shared" si="108"/>
        <v>-0.42955800967457269</v>
      </c>
      <c r="AA68" s="5">
        <f t="shared" si="108"/>
        <v>3.4541129071194345</v>
      </c>
      <c r="AB68" s="5">
        <f t="shared" si="108"/>
        <v>2.6696703647401838</v>
      </c>
      <c r="AC68" s="5">
        <f t="shared" si="108"/>
        <v>-1.5648197085373652</v>
      </c>
      <c r="AD68" s="5">
        <f t="shared" si="108"/>
        <v>0.19597040187504339</v>
      </c>
      <c r="AE68" s="5">
        <f t="shared" si="108"/>
        <v>3.6642584920539329</v>
      </c>
      <c r="AF68" s="5">
        <f t="shared" si="108"/>
        <v>2.1235471973426487</v>
      </c>
      <c r="AG68" s="5">
        <f t="shared" si="108"/>
        <v>-1.7862507213322685</v>
      </c>
      <c r="AH68" s="5">
        <f t="shared" si="108"/>
        <v>0.8701290151503428</v>
      </c>
      <c r="AI68" s="5">
        <f t="shared" si="108"/>
        <v>3.1802904342055904</v>
      </c>
      <c r="AJ68" s="5">
        <f t="shared" si="108"/>
        <v>2.7121966864463198</v>
      </c>
      <c r="AK68" s="5">
        <f t="shared" si="108"/>
        <v>-1.9641244019878452</v>
      </c>
      <c r="AL68" s="5">
        <f t="shared" si="108"/>
        <v>0.99610235868553931</v>
      </c>
      <c r="AM68" s="5">
        <f t="shared" ref="AM68:BE68" si="109">((AM20-AL20)/AL20)*100</f>
        <v>3.1748167548154091</v>
      </c>
      <c r="AN68" s="5">
        <f t="shared" si="109"/>
        <v>2.8016188283849015</v>
      </c>
      <c r="AO68" s="5">
        <f t="shared" si="109"/>
        <v>-2.060707512538611</v>
      </c>
      <c r="AP68" s="5">
        <f t="shared" si="109"/>
        <v>0.98342741366534125</v>
      </c>
      <c r="AQ68" s="5">
        <f t="shared" si="109"/>
        <v>3.236766026122166</v>
      </c>
      <c r="AR68" s="5">
        <f t="shared" si="109"/>
        <v>2.7631109824147604</v>
      </c>
      <c r="AS68" s="5">
        <f t="shared" si="109"/>
        <v>-1.961525943843486</v>
      </c>
      <c r="AT68" s="5">
        <f t="shared" si="109"/>
        <v>-1.0246988520059919</v>
      </c>
      <c r="AU68" s="5">
        <f t="shared" si="109"/>
        <v>-4.4468349273597214</v>
      </c>
      <c r="AV68" s="5">
        <f t="shared" si="109"/>
        <v>5.0640595656159482</v>
      </c>
      <c r="AW68" s="5">
        <f t="shared" si="109"/>
        <v>-1.1980360925892168</v>
      </c>
      <c r="AX68" s="5">
        <f t="shared" si="109"/>
        <v>-0.13977127404581621</v>
      </c>
      <c r="AY68" s="5">
        <f t="shared" si="109"/>
        <v>3.2510007440833903</v>
      </c>
      <c r="AZ68" s="5">
        <f t="shared" si="109"/>
        <v>1.1045342247500067</v>
      </c>
      <c r="BA68" s="5">
        <f t="shared" si="109"/>
        <v>-7.0434886880669692E-2</v>
      </c>
      <c r="BB68" s="5">
        <f t="shared" si="109"/>
        <v>-8.2821873042354721E-2</v>
      </c>
      <c r="BC68" s="5">
        <f t="shared" si="109"/>
        <v>2.9637204011422345</v>
      </c>
      <c r="BD68" s="5">
        <f t="shared" si="109"/>
        <v>3.3422301652373601</v>
      </c>
      <c r="BE68" s="5">
        <f t="shared" si="109"/>
        <v>-1.4566541826936992</v>
      </c>
      <c r="BF68" s="62">
        <f t="shared" si="72"/>
        <v>1.0981943233317106E-2</v>
      </c>
      <c r="BG68" s="62">
        <f t="shared" si="73"/>
        <v>3.9552740276020826</v>
      </c>
      <c r="BH68" s="62">
        <f t="shared" si="74"/>
        <v>3.807783725784101</v>
      </c>
      <c r="BI68" s="62">
        <f t="shared" si="75"/>
        <v>-1.8488651501845583</v>
      </c>
      <c r="BL68" s="7" t="e">
        <f t="shared" si="76"/>
        <v>#DIV/0!</v>
      </c>
      <c r="BM68" s="7">
        <f t="shared" si="77"/>
        <v>18.150143692408307</v>
      </c>
      <c r="BT68">
        <v>7.0434534452930464</v>
      </c>
      <c r="BU68">
        <v>7.021260876851243</v>
      </c>
      <c r="BV68">
        <v>6.8704339145860382</v>
      </c>
      <c r="BW68">
        <v>6.5443167312479344</v>
      </c>
      <c r="BX68">
        <v>6.4676971623101487</v>
      </c>
      <c r="BY68">
        <v>6.0153547127902884</v>
      </c>
      <c r="BZ68">
        <v>5.4205655264930597</v>
      </c>
      <c r="CA68">
        <v>5.5282079557082087</v>
      </c>
      <c r="CB68">
        <v>5.0832470013613795</v>
      </c>
      <c r="CC68">
        <v>5.1586214446751155</v>
      </c>
      <c r="CD68">
        <v>5.1815508664897481</v>
      </c>
      <c r="CE68">
        <v>5.3672721433859039</v>
      </c>
      <c r="CF68">
        <v>4.9431006948097211</v>
      </c>
      <c r="CG68">
        <v>4.9946775855242542</v>
      </c>
      <c r="CH68">
        <v>4.9012615526386805</v>
      </c>
      <c r="CI68">
        <v>5.1798687214543504</v>
      </c>
      <c r="CJ68">
        <v>4.5351529340090346</v>
      </c>
      <c r="CK68">
        <v>4.177097391367468</v>
      </c>
      <c r="CL68">
        <v>3.8815462517221011</v>
      </c>
      <c r="CM68">
        <v>4.1047881649170836</v>
      </c>
    </row>
    <row r="69" spans="2:91" x14ac:dyDescent="0.3">
      <c r="D69" s="3" t="s">
        <v>73</v>
      </c>
      <c r="E69" s="4" t="s">
        <v>74</v>
      </c>
      <c r="F69" s="5"/>
      <c r="G69" s="5">
        <f t="shared" ref="G69:AL69" si="110">((G21-F21)/F21)*100</f>
        <v>1.055021459031412</v>
      </c>
      <c r="H69" s="5">
        <f t="shared" si="110"/>
        <v>7.6904821101643188</v>
      </c>
      <c r="I69" s="5">
        <f t="shared" si="110"/>
        <v>-6.0064434206798181</v>
      </c>
      <c r="J69" s="5">
        <f t="shared" si="110"/>
        <v>-16.127742906459268</v>
      </c>
      <c r="K69" s="5">
        <f t="shared" si="110"/>
        <v>-8.1949144194392574</v>
      </c>
      <c r="L69" s="5">
        <f t="shared" si="110"/>
        <v>3.5321752747730764</v>
      </c>
      <c r="M69" s="5">
        <f t="shared" si="110"/>
        <v>4.3556202907481589</v>
      </c>
      <c r="N69" s="5">
        <f t="shared" si="110"/>
        <v>-9.445995275928702</v>
      </c>
      <c r="O69" s="5">
        <f t="shared" si="110"/>
        <v>18.721396220151288</v>
      </c>
      <c r="P69" s="5">
        <f t="shared" si="110"/>
        <v>18.373496983981141</v>
      </c>
      <c r="Q69" s="5">
        <f t="shared" si="110"/>
        <v>-3.7813291599788301</v>
      </c>
      <c r="R69" s="5">
        <f t="shared" si="110"/>
        <v>-3.6734613352740317</v>
      </c>
      <c r="S69" s="5">
        <f t="shared" si="110"/>
        <v>14.707133965815029</v>
      </c>
      <c r="T69" s="5">
        <f t="shared" si="110"/>
        <v>12.155671634980695</v>
      </c>
      <c r="U69" s="5">
        <f t="shared" si="110"/>
        <v>-7.4832001669812298</v>
      </c>
      <c r="V69" s="5">
        <f t="shared" si="110"/>
        <v>-5.3599424887386551</v>
      </c>
      <c r="W69" s="5">
        <f t="shared" si="110"/>
        <v>4.5675301114761018</v>
      </c>
      <c r="X69" s="5">
        <f t="shared" si="110"/>
        <v>15.816175717683242</v>
      </c>
      <c r="Y69" s="5">
        <f t="shared" si="110"/>
        <v>-12.770323019744175</v>
      </c>
      <c r="Z69" s="5">
        <f t="shared" si="110"/>
        <v>10.609775221164474</v>
      </c>
      <c r="AA69" s="5">
        <f t="shared" si="110"/>
        <v>14.040774973460996</v>
      </c>
      <c r="AB69" s="5">
        <f t="shared" si="110"/>
        <v>24.460093540831256</v>
      </c>
      <c r="AC69" s="5">
        <f t="shared" si="110"/>
        <v>-6.099190566968562</v>
      </c>
      <c r="AD69" s="5">
        <f t="shared" si="110"/>
        <v>-16.230149155374281</v>
      </c>
      <c r="AE69" s="5">
        <f t="shared" si="110"/>
        <v>15.648228444003964</v>
      </c>
      <c r="AF69" s="5">
        <f t="shared" si="110"/>
        <v>33.987895180835821</v>
      </c>
      <c r="AG69" s="5">
        <f t="shared" si="110"/>
        <v>-2.4669334972292596</v>
      </c>
      <c r="AH69" s="5">
        <f t="shared" si="110"/>
        <v>-27.609406219580919</v>
      </c>
      <c r="AI69" s="5">
        <f t="shared" si="110"/>
        <v>31.113268864933406</v>
      </c>
      <c r="AJ69" s="5">
        <f t="shared" si="110"/>
        <v>15.340220876380481</v>
      </c>
      <c r="AK69" s="5">
        <f t="shared" si="110"/>
        <v>4.4054331304146013</v>
      </c>
      <c r="AL69" s="5">
        <f t="shared" si="110"/>
        <v>-30.61939476958716</v>
      </c>
      <c r="AM69" s="5">
        <f t="shared" ref="AM69:BE69" si="111">((AM21-AL21)/AL21)*100</f>
        <v>36.545061272166265</v>
      </c>
      <c r="AN69" s="5">
        <f t="shared" si="111"/>
        <v>9.9268042261451299</v>
      </c>
      <c r="AO69" s="5">
        <f t="shared" si="111"/>
        <v>6.5077729484693005</v>
      </c>
      <c r="AP69" s="5">
        <f t="shared" si="111"/>
        <v>-31.137235250615269</v>
      </c>
      <c r="AQ69" s="5">
        <f t="shared" si="111"/>
        <v>32.887484624557509</v>
      </c>
      <c r="AR69" s="5">
        <f t="shared" si="111"/>
        <v>9.6664758896743717</v>
      </c>
      <c r="AS69" s="5">
        <f t="shared" si="111"/>
        <v>3.0536613573635925</v>
      </c>
      <c r="AT69" s="5">
        <f t="shared" si="111"/>
        <v>-30.982757529269527</v>
      </c>
      <c r="AU69" s="5">
        <f t="shared" si="111"/>
        <v>3.4291822457950443</v>
      </c>
      <c r="AV69" s="5">
        <f t="shared" si="111"/>
        <v>4.5761487174434201</v>
      </c>
      <c r="AW69" s="5">
        <f t="shared" si="111"/>
        <v>21.667509414170095</v>
      </c>
      <c r="AX69" s="5">
        <f t="shared" si="111"/>
        <v>-18.856819818633792</v>
      </c>
      <c r="AY69" s="5">
        <f t="shared" si="111"/>
        <v>4.8153344170751913</v>
      </c>
      <c r="AZ69" s="5">
        <f t="shared" si="111"/>
        <v>13.550659170672141</v>
      </c>
      <c r="BA69" s="5">
        <f t="shared" si="111"/>
        <v>28.415713408750531</v>
      </c>
      <c r="BB69" s="5">
        <f t="shared" si="111"/>
        <v>-25.49914773424991</v>
      </c>
      <c r="BC69" s="5">
        <f t="shared" si="111"/>
        <v>25.596463664123508</v>
      </c>
      <c r="BD69" s="5">
        <f t="shared" si="111"/>
        <v>-28.536143058979896</v>
      </c>
      <c r="BE69" s="5">
        <f t="shared" si="111"/>
        <v>70.017075154989882</v>
      </c>
      <c r="BF69" s="62">
        <f t="shared" si="72"/>
        <v>-24.712350675299845</v>
      </c>
      <c r="BG69" s="62">
        <f t="shared" si="73"/>
        <v>1.1809135412658271</v>
      </c>
      <c r="BH69" s="62">
        <f t="shared" si="74"/>
        <v>-42.698601483186174</v>
      </c>
      <c r="BI69" s="62">
        <f t="shared" si="75"/>
        <v>109.60065548915982</v>
      </c>
      <c r="BL69" s="7" t="e">
        <f t="shared" si="76"/>
        <v>#DIV/0!</v>
      </c>
      <c r="BM69" s="7">
        <f t="shared" si="77"/>
        <v>0.15074171820683713</v>
      </c>
      <c r="BT69">
        <v>-14.207043678664999</v>
      </c>
      <c r="BU69">
        <v>-22.059986890581563</v>
      </c>
      <c r="BV69">
        <v>-25.069523879484944</v>
      </c>
      <c r="BW69">
        <v>-16.809017566659289</v>
      </c>
      <c r="BX69">
        <v>-10.181544203976978</v>
      </c>
      <c r="BY69">
        <v>16.152306933851477</v>
      </c>
      <c r="BZ69">
        <v>32.802722612811962</v>
      </c>
      <c r="CA69">
        <v>22.447659437406053</v>
      </c>
      <c r="CB69">
        <v>30.253313888691281</v>
      </c>
      <c r="CC69">
        <v>25.849129149522621</v>
      </c>
      <c r="CD69">
        <v>19.238629964207309</v>
      </c>
      <c r="CE69">
        <v>14.651100087463377</v>
      </c>
      <c r="CF69">
        <v>12.643793251758506</v>
      </c>
      <c r="CG69">
        <v>2.6865796004848619</v>
      </c>
      <c r="CH69">
        <v>6.0380342205390347</v>
      </c>
      <c r="CI69">
        <v>-2.1796156228737207E-2</v>
      </c>
      <c r="CJ69">
        <v>16.848689075019085</v>
      </c>
      <c r="CK69">
        <v>27.434539598881756</v>
      </c>
      <c r="CL69">
        <v>36.945591758025451</v>
      </c>
      <c r="CM69">
        <v>47.418887235759598</v>
      </c>
    </row>
    <row r="70" spans="2:91" x14ac:dyDescent="0.3">
      <c r="E70" s="4" t="s">
        <v>75</v>
      </c>
      <c r="G70" s="7">
        <f t="shared" ref="G70:AL70" si="112">((G22-F22)/F22)*100</f>
        <v>4.0658473438437168</v>
      </c>
      <c r="H70" s="7">
        <f t="shared" si="112"/>
        <v>3.8603162306948735</v>
      </c>
      <c r="I70" s="7">
        <f t="shared" si="112"/>
        <v>-2.1167703475711561</v>
      </c>
      <c r="J70" s="7">
        <f t="shared" si="112"/>
        <v>0.64437842370821141</v>
      </c>
      <c r="K70" s="7">
        <f t="shared" si="112"/>
        <v>3.862057244704046</v>
      </c>
      <c r="L70" s="7">
        <f t="shared" si="112"/>
        <v>3.6107828128026465</v>
      </c>
      <c r="M70" s="7">
        <f t="shared" si="112"/>
        <v>-2.1820818102529653</v>
      </c>
      <c r="N70" s="7">
        <f t="shared" si="112"/>
        <v>0.80367834135218963</v>
      </c>
      <c r="O70" s="7">
        <f t="shared" si="112"/>
        <v>3.9577109089652929</v>
      </c>
      <c r="P70" s="7">
        <f t="shared" si="112"/>
        <v>3.3495579902880204</v>
      </c>
      <c r="Q70" s="7">
        <f t="shared" si="112"/>
        <v>-2.2461564251341679</v>
      </c>
      <c r="R70" s="7">
        <f t="shared" si="112"/>
        <v>0.48968823803057243</v>
      </c>
      <c r="S70" s="7">
        <f t="shared" si="112"/>
        <v>4.0043545851693434</v>
      </c>
      <c r="T70" s="7">
        <f t="shared" si="112"/>
        <v>3.2787193505787413</v>
      </c>
      <c r="U70" s="7">
        <f t="shared" si="112"/>
        <v>-2.1824748748346936</v>
      </c>
      <c r="V70" s="7">
        <f t="shared" si="112"/>
        <v>4.3607202570488043E-2</v>
      </c>
      <c r="W70" s="7">
        <f t="shared" si="112"/>
        <v>3.8279062476364318</v>
      </c>
      <c r="X70" s="7">
        <f t="shared" si="112"/>
        <v>3.2730640648088958</v>
      </c>
      <c r="Y70" s="7">
        <f t="shared" si="112"/>
        <v>-2.0744889921079839</v>
      </c>
      <c r="Z70" s="7">
        <f t="shared" si="112"/>
        <v>-0.16249894462429204</v>
      </c>
      <c r="AA70" s="7">
        <f t="shared" si="112"/>
        <v>3.7378547200237207</v>
      </c>
      <c r="AB70" s="7">
        <f t="shared" si="112"/>
        <v>3.311696711723088</v>
      </c>
      <c r="AC70" s="7">
        <f t="shared" si="112"/>
        <v>-1.7257674373557839</v>
      </c>
      <c r="AD70" s="7">
        <f t="shared" si="112"/>
        <v>-0.36112871443598793</v>
      </c>
      <c r="AE70" s="7">
        <f t="shared" si="112"/>
        <v>4.0059680640573383</v>
      </c>
      <c r="AF70" s="7">
        <f t="shared" si="112"/>
        <v>3.1338282150506629</v>
      </c>
      <c r="AG70" s="7">
        <f t="shared" si="112"/>
        <v>-1.814288676974396</v>
      </c>
      <c r="AH70" s="7">
        <f t="shared" si="112"/>
        <v>-0.29517184985259465</v>
      </c>
      <c r="AI70" s="7">
        <f t="shared" si="112"/>
        <v>4.0101189733314984</v>
      </c>
      <c r="AJ70" s="7">
        <f t="shared" si="112"/>
        <v>3.1851056851169042</v>
      </c>
      <c r="AK70" s="7">
        <f t="shared" si="112"/>
        <v>-1.6974906015048641</v>
      </c>
      <c r="AL70" s="7">
        <f t="shared" si="112"/>
        <v>-0.40950637988412331</v>
      </c>
      <c r="AM70" s="7">
        <f t="shared" ref="AM70:BE70" si="113">((AM22-AL22)/AL22)*100</f>
        <v>4.2083965746153789</v>
      </c>
      <c r="AN70" s="7">
        <f t="shared" si="113"/>
        <v>3.0907893941462006</v>
      </c>
      <c r="AO70" s="7">
        <f t="shared" si="113"/>
        <v>-1.6899026133948731</v>
      </c>
      <c r="AP70" s="7">
        <f t="shared" si="113"/>
        <v>-0.52251833442871387</v>
      </c>
      <c r="AQ70" s="7">
        <f t="shared" si="113"/>
        <v>4.1990865009091793</v>
      </c>
      <c r="AR70" s="7">
        <f t="shared" si="113"/>
        <v>3.0488473390555417</v>
      </c>
      <c r="AS70" s="7">
        <f t="shared" si="113"/>
        <v>-1.7406122797729728</v>
      </c>
      <c r="AT70" s="7">
        <f t="shared" si="113"/>
        <v>-2.4087064090774208</v>
      </c>
      <c r="AU70" s="7">
        <f t="shared" si="113"/>
        <v>-4.1895122997018506</v>
      </c>
      <c r="AV70" s="7">
        <f t="shared" si="113"/>
        <v>5.0468511123164355</v>
      </c>
      <c r="AW70" s="7">
        <f t="shared" si="113"/>
        <v>-0.39518956112312242</v>
      </c>
      <c r="AX70" s="7">
        <f t="shared" si="113"/>
        <v>-0.94252557292564665</v>
      </c>
      <c r="AY70" s="7">
        <f t="shared" si="113"/>
        <v>3.3059598223799092</v>
      </c>
      <c r="AZ70" s="7">
        <f t="shared" si="113"/>
        <v>1.5481874576848047</v>
      </c>
      <c r="BA70" s="7">
        <f t="shared" si="113"/>
        <v>1.0649960117117603</v>
      </c>
      <c r="BB70" s="7">
        <f t="shared" si="113"/>
        <v>-1.3700548382832496</v>
      </c>
      <c r="BC70" s="7">
        <f t="shared" si="113"/>
        <v>3.8295531924273338</v>
      </c>
      <c r="BD70" s="7">
        <f t="shared" si="113"/>
        <v>1.867035239426361</v>
      </c>
      <c r="BE70" s="7">
        <f t="shared" si="113"/>
        <v>0.86369041404069646</v>
      </c>
      <c r="BF70" s="62">
        <f t="shared" si="72"/>
        <v>-1.3419337742759201</v>
      </c>
      <c r="BG70" s="62">
        <f t="shared" si="73"/>
        <v>3.8394182331106941</v>
      </c>
      <c r="BH70" s="62">
        <f t="shared" si="74"/>
        <v>1.9154235328138984</v>
      </c>
      <c r="BI70" s="62">
        <f t="shared" si="75"/>
        <v>0.70086800999181353</v>
      </c>
      <c r="BL70" s="7" t="e">
        <f t="shared" si="76"/>
        <v>#DIV/0!</v>
      </c>
      <c r="BM70" s="7">
        <f t="shared" si="77"/>
        <v>-39.712158277538336</v>
      </c>
      <c r="BT70">
        <v>6.4769684872886479</v>
      </c>
      <c r="BU70">
        <v>6.2684567371039668</v>
      </c>
      <c r="BV70">
        <v>6.0131375527791242</v>
      </c>
      <c r="BW70">
        <v>5.9424015022662369</v>
      </c>
      <c r="BX70">
        <v>6.1100871306007498</v>
      </c>
      <c r="BY70">
        <v>6.2078111591669094</v>
      </c>
      <c r="BZ70">
        <v>5.9400386757773482</v>
      </c>
      <c r="CA70">
        <v>5.8706437499368436</v>
      </c>
      <c r="CB70">
        <v>5.5408707206511476</v>
      </c>
      <c r="CC70">
        <v>5.5882247279406938</v>
      </c>
      <c r="CD70">
        <v>5.5158516442575634</v>
      </c>
      <c r="CE70">
        <v>5.5845897395400357</v>
      </c>
      <c r="CF70">
        <v>5.1158920657242035</v>
      </c>
      <c r="CG70">
        <v>4.9375579519530532</v>
      </c>
      <c r="CH70">
        <v>4.9318118323077087</v>
      </c>
      <c r="CI70">
        <v>5.0476515482719586</v>
      </c>
      <c r="CJ70">
        <v>4.831236253603155</v>
      </c>
      <c r="CK70">
        <v>4.7403145225643817</v>
      </c>
      <c r="CL70">
        <v>4.7794960422110844</v>
      </c>
      <c r="CM70">
        <v>5.1526252543021789</v>
      </c>
    </row>
    <row r="72" spans="2:91" x14ac:dyDescent="0.3">
      <c r="B72" s="6"/>
      <c r="D72" s="51" t="s">
        <v>80</v>
      </c>
    </row>
    <row r="73" spans="2:91" x14ac:dyDescent="0.3">
      <c r="F73" t="s">
        <v>0</v>
      </c>
      <c r="J73" t="s">
        <v>1</v>
      </c>
      <c r="N73" t="s">
        <v>2</v>
      </c>
      <c r="R73" t="s">
        <v>3</v>
      </c>
      <c r="V73" t="s">
        <v>4</v>
      </c>
      <c r="Z73" t="s">
        <v>5</v>
      </c>
      <c r="AD73" t="s">
        <v>6</v>
      </c>
      <c r="AH73" t="s">
        <v>7</v>
      </c>
      <c r="AL73" t="s">
        <v>8</v>
      </c>
      <c r="AP73" t="s">
        <v>9</v>
      </c>
      <c r="AT73" t="s">
        <v>10</v>
      </c>
      <c r="AX73" t="s">
        <v>11</v>
      </c>
      <c r="BB73" t="s">
        <v>12</v>
      </c>
      <c r="BF73" s="70" t="s">
        <v>97</v>
      </c>
      <c r="BG73" s="71"/>
      <c r="BH73" s="71"/>
      <c r="BI73" s="72"/>
    </row>
    <row r="74" spans="2:91" x14ac:dyDescent="0.3"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14</v>
      </c>
      <c r="K74" t="s">
        <v>15</v>
      </c>
      <c r="L74" t="s">
        <v>16</v>
      </c>
      <c r="M74" t="s">
        <v>17</v>
      </c>
      <c r="N74" t="s">
        <v>14</v>
      </c>
      <c r="O74" t="s">
        <v>15</v>
      </c>
      <c r="P74" t="s">
        <v>16</v>
      </c>
      <c r="Q74" t="s">
        <v>17</v>
      </c>
      <c r="R74" t="s">
        <v>14</v>
      </c>
      <c r="S74" t="s">
        <v>15</v>
      </c>
      <c r="T74" t="s">
        <v>16</v>
      </c>
      <c r="U74" t="s">
        <v>17</v>
      </c>
      <c r="V74" t="s">
        <v>14</v>
      </c>
      <c r="W74" t="s">
        <v>15</v>
      </c>
      <c r="X74" t="s">
        <v>16</v>
      </c>
      <c r="Y74" t="s">
        <v>17</v>
      </c>
      <c r="Z74" t="s">
        <v>14</v>
      </c>
      <c r="AA74" t="s">
        <v>15</v>
      </c>
      <c r="AB74" t="s">
        <v>16</v>
      </c>
      <c r="AC74" t="s">
        <v>17</v>
      </c>
      <c r="AD74" t="s">
        <v>14</v>
      </c>
      <c r="AE74" t="s">
        <v>15</v>
      </c>
      <c r="AF74" t="s">
        <v>16</v>
      </c>
      <c r="AG74" t="s">
        <v>17</v>
      </c>
      <c r="AH74" t="s">
        <v>14</v>
      </c>
      <c r="AI74" t="s">
        <v>15</v>
      </c>
      <c r="AJ74" t="s">
        <v>16</v>
      </c>
      <c r="AK74" t="s">
        <v>17</v>
      </c>
      <c r="AL74" t="s">
        <v>14</v>
      </c>
      <c r="AM74" t="s">
        <v>15</v>
      </c>
      <c r="AN74" t="s">
        <v>16</v>
      </c>
      <c r="AO74" t="s">
        <v>17</v>
      </c>
      <c r="AP74" t="s">
        <v>14</v>
      </c>
      <c r="AQ74" t="s">
        <v>15</v>
      </c>
      <c r="AR74" t="s">
        <v>16</v>
      </c>
      <c r="AS74" t="s">
        <v>17</v>
      </c>
      <c r="AT74" t="s">
        <v>14</v>
      </c>
      <c r="AU74" t="s">
        <v>15</v>
      </c>
      <c r="AV74" t="s">
        <v>16</v>
      </c>
      <c r="AW74" t="s">
        <v>17</v>
      </c>
      <c r="AX74" t="s">
        <v>14</v>
      </c>
      <c r="AY74" t="s">
        <v>15</v>
      </c>
      <c r="AZ74" t="s">
        <v>16</v>
      </c>
      <c r="BA74" t="s">
        <v>17</v>
      </c>
      <c r="BB74" t="s">
        <v>14</v>
      </c>
      <c r="BC74" t="s">
        <v>15</v>
      </c>
      <c r="BD74" t="s">
        <v>16</v>
      </c>
      <c r="BE74" t="s">
        <v>17</v>
      </c>
      <c r="BF74" s="1" t="s">
        <v>14</v>
      </c>
      <c r="BG74" s="1" t="s">
        <v>15</v>
      </c>
      <c r="BH74" s="1" t="s">
        <v>16</v>
      </c>
      <c r="BI74" s="1" t="s">
        <v>17</v>
      </c>
    </row>
    <row r="75" spans="2:91" x14ac:dyDescent="0.3">
      <c r="D75" t="s">
        <v>19</v>
      </c>
      <c r="E75" t="s">
        <v>20</v>
      </c>
      <c r="F75">
        <v>225677.1</v>
      </c>
      <c r="G75">
        <v>243260.6</v>
      </c>
      <c r="H75">
        <v>270493.90000000002</v>
      </c>
      <c r="I75">
        <v>216688.1</v>
      </c>
      <c r="J75">
        <v>235110</v>
      </c>
      <c r="K75">
        <v>255305.3</v>
      </c>
      <c r="L75">
        <v>280486.90000000002</v>
      </c>
      <c r="M75">
        <v>222955.1</v>
      </c>
      <c r="N75">
        <v>248019.4</v>
      </c>
      <c r="O75">
        <v>266057.8</v>
      </c>
      <c r="P75">
        <v>296205.7</v>
      </c>
      <c r="Q75">
        <v>229157.8</v>
      </c>
      <c r="R75">
        <v>258472.7</v>
      </c>
      <c r="S75">
        <v>278294.09999999998</v>
      </c>
      <c r="T75">
        <v>306599.59999999998</v>
      </c>
      <c r="U75">
        <v>239775.4</v>
      </c>
      <c r="V75">
        <v>271803.90000000002</v>
      </c>
      <c r="W75">
        <v>291882.8</v>
      </c>
      <c r="X75">
        <v>317624.3</v>
      </c>
      <c r="Y75">
        <v>247741.7</v>
      </c>
      <c r="Z75">
        <v>281894.2</v>
      </c>
      <c r="AA75">
        <v>310969.59999999998</v>
      </c>
      <c r="AB75">
        <v>326782.7</v>
      </c>
      <c r="AC75">
        <v>251799.3</v>
      </c>
      <c r="AD75">
        <v>286069.2</v>
      </c>
      <c r="AE75">
        <v>321931.5</v>
      </c>
      <c r="AF75">
        <v>337298.7</v>
      </c>
      <c r="AG75">
        <v>265656.09999999998</v>
      </c>
      <c r="AH75">
        <v>306492.90000000002</v>
      </c>
      <c r="AI75">
        <v>332720.40000000002</v>
      </c>
      <c r="AJ75">
        <v>346953.5</v>
      </c>
      <c r="AK75">
        <v>272208.90000000002</v>
      </c>
      <c r="AL75">
        <v>316734.3</v>
      </c>
      <c r="AM75">
        <v>348350.5</v>
      </c>
      <c r="AN75">
        <v>359518.5</v>
      </c>
      <c r="AO75">
        <v>282649.7</v>
      </c>
      <c r="AP75">
        <v>322418.09999999998</v>
      </c>
      <c r="AQ75">
        <v>366760.5</v>
      </c>
      <c r="AR75">
        <v>370560.6</v>
      </c>
      <c r="AS75">
        <v>294659.90000000002</v>
      </c>
      <c r="AT75">
        <v>322450.7</v>
      </c>
      <c r="AU75">
        <v>374813.2</v>
      </c>
      <c r="AV75">
        <v>378573.7</v>
      </c>
      <c r="AW75">
        <v>302293.7</v>
      </c>
      <c r="AX75">
        <v>333336.79999999993</v>
      </c>
      <c r="AY75">
        <v>376254.1</v>
      </c>
      <c r="AZ75">
        <v>383514.6</v>
      </c>
      <c r="BA75">
        <v>302958.7</v>
      </c>
      <c r="BB75">
        <v>340303.49999999994</v>
      </c>
      <c r="BC75">
        <v>391841.50640222826</v>
      </c>
      <c r="BD75">
        <v>398838.2</v>
      </c>
      <c r="BE75">
        <v>322923.2</v>
      </c>
      <c r="BF75">
        <v>355603.79649999982</v>
      </c>
      <c r="BG75">
        <v>413408.65343834693</v>
      </c>
      <c r="BH75">
        <v>419204.50844023307</v>
      </c>
      <c r="BI75">
        <v>337235.36807806109</v>
      </c>
    </row>
    <row r="76" spans="2:91" x14ac:dyDescent="0.3">
      <c r="D76" t="s">
        <v>22</v>
      </c>
      <c r="E76" t="s">
        <v>23</v>
      </c>
      <c r="F76">
        <v>171254.7</v>
      </c>
      <c r="G76">
        <v>176963.4</v>
      </c>
      <c r="H76">
        <v>184706.5</v>
      </c>
      <c r="I76">
        <v>185204</v>
      </c>
      <c r="J76">
        <v>180027.4</v>
      </c>
      <c r="K76">
        <v>181780.1</v>
      </c>
      <c r="L76">
        <v>189873.7</v>
      </c>
      <c r="M76">
        <v>197275.1</v>
      </c>
      <c r="N76">
        <v>193122.1</v>
      </c>
      <c r="O76">
        <v>191766.6</v>
      </c>
      <c r="P76">
        <v>191051.9</v>
      </c>
      <c r="Q76">
        <v>195621</v>
      </c>
      <c r="R76">
        <v>194748.6</v>
      </c>
      <c r="S76">
        <v>194571.1</v>
      </c>
      <c r="T76">
        <v>199013.4</v>
      </c>
      <c r="U76">
        <v>202721.3</v>
      </c>
      <c r="V76">
        <v>192375.8</v>
      </c>
      <c r="W76">
        <v>195958.7</v>
      </c>
      <c r="X76">
        <v>200470</v>
      </c>
      <c r="Y76">
        <v>205685</v>
      </c>
      <c r="Z76">
        <v>193496.6</v>
      </c>
      <c r="AA76">
        <v>188914.9</v>
      </c>
      <c r="AB76">
        <v>191629.5</v>
      </c>
      <c r="AC76">
        <v>193286.2</v>
      </c>
      <c r="AD76">
        <v>195852</v>
      </c>
      <c r="AE76">
        <v>190886.6</v>
      </c>
      <c r="AF76">
        <v>191954.4</v>
      </c>
      <c r="AG76">
        <v>195900.1</v>
      </c>
      <c r="AH76">
        <v>193307</v>
      </c>
      <c r="AI76">
        <v>194921.2</v>
      </c>
      <c r="AJ76">
        <v>195475.1</v>
      </c>
      <c r="AK76">
        <v>195975.1</v>
      </c>
      <c r="AL76">
        <v>195347.9</v>
      </c>
      <c r="AM76">
        <v>200079.6</v>
      </c>
      <c r="AN76">
        <v>200700.3</v>
      </c>
      <c r="AO76">
        <v>200377.2</v>
      </c>
      <c r="AP76">
        <v>199889.4</v>
      </c>
      <c r="AQ76">
        <v>198665.2</v>
      </c>
      <c r="AR76">
        <v>205388.3</v>
      </c>
      <c r="AS76">
        <v>202263.3</v>
      </c>
      <c r="AT76">
        <v>200784.4</v>
      </c>
      <c r="AU76">
        <v>193261.5</v>
      </c>
      <c r="AV76">
        <v>196594.9</v>
      </c>
      <c r="AW76">
        <v>199834.4</v>
      </c>
      <c r="AX76">
        <v>196726.1</v>
      </c>
      <c r="AY76">
        <v>203356.1</v>
      </c>
      <c r="AZ76">
        <v>211889.9</v>
      </c>
      <c r="BA76">
        <v>212503.9</v>
      </c>
      <c r="BB76">
        <v>208293.60000000003</v>
      </c>
      <c r="BC76">
        <v>210858.7</v>
      </c>
      <c r="BD76">
        <v>215960.30000000002</v>
      </c>
      <c r="BE76">
        <v>215463.49999999997</v>
      </c>
      <c r="BF76">
        <v>212285.60000000003</v>
      </c>
      <c r="BG76">
        <v>216116.8</v>
      </c>
      <c r="BH76">
        <v>222014</v>
      </c>
      <c r="BI76">
        <v>221591.7</v>
      </c>
    </row>
    <row r="77" spans="2:91" x14ac:dyDescent="0.3">
      <c r="D77" t="s">
        <v>25</v>
      </c>
      <c r="E77" t="s">
        <v>26</v>
      </c>
      <c r="F77">
        <v>371813.3</v>
      </c>
      <c r="G77">
        <v>376831.9</v>
      </c>
      <c r="H77">
        <v>381827</v>
      </c>
      <c r="I77">
        <v>382288.6</v>
      </c>
      <c r="J77">
        <v>388876.5</v>
      </c>
      <c r="K77">
        <v>400406.5</v>
      </c>
      <c r="L77">
        <v>409101.9</v>
      </c>
      <c r="M77">
        <v>409067.1</v>
      </c>
      <c r="N77">
        <v>411748.4</v>
      </c>
      <c r="O77">
        <v>421984.5</v>
      </c>
      <c r="P77">
        <v>430505.9</v>
      </c>
      <c r="Q77">
        <v>433548.4</v>
      </c>
      <c r="R77">
        <v>430780.1</v>
      </c>
      <c r="S77">
        <v>443932.4</v>
      </c>
      <c r="T77">
        <v>445628.5</v>
      </c>
      <c r="U77">
        <v>451620.9</v>
      </c>
      <c r="V77">
        <v>449951.5</v>
      </c>
      <c r="W77">
        <v>465493.4</v>
      </c>
      <c r="X77">
        <v>468015.5</v>
      </c>
      <c r="Y77">
        <v>470796.3</v>
      </c>
      <c r="Z77">
        <v>468270.5</v>
      </c>
      <c r="AA77">
        <v>485053</v>
      </c>
      <c r="AB77">
        <v>489547.9</v>
      </c>
      <c r="AC77">
        <v>491661.8</v>
      </c>
      <c r="AD77">
        <v>490162.7</v>
      </c>
      <c r="AE77">
        <v>507478.3</v>
      </c>
      <c r="AF77">
        <v>511443.9</v>
      </c>
      <c r="AG77">
        <v>507792</v>
      </c>
      <c r="AH77">
        <v>511134.3</v>
      </c>
      <c r="AI77">
        <v>525246.69999999995</v>
      </c>
      <c r="AJ77">
        <v>536388.6</v>
      </c>
      <c r="AK77">
        <v>530696.5</v>
      </c>
      <c r="AL77">
        <v>534688.4</v>
      </c>
      <c r="AM77">
        <v>545680.9</v>
      </c>
      <c r="AN77">
        <v>559760.6</v>
      </c>
      <c r="AO77">
        <v>553238.5</v>
      </c>
      <c r="AP77">
        <v>555288</v>
      </c>
      <c r="AQ77">
        <v>564913</v>
      </c>
      <c r="AR77">
        <v>582944.5</v>
      </c>
      <c r="AS77">
        <v>573522.30000000005</v>
      </c>
      <c r="AT77">
        <v>566752</v>
      </c>
      <c r="AU77">
        <v>529988.80000000005</v>
      </c>
      <c r="AV77">
        <v>557651.4</v>
      </c>
      <c r="AW77">
        <v>555528.1</v>
      </c>
      <c r="AX77">
        <v>558907.5</v>
      </c>
      <c r="AY77">
        <v>564865.5</v>
      </c>
      <c r="AZ77">
        <v>578167.1</v>
      </c>
      <c r="BA77">
        <v>580638</v>
      </c>
      <c r="BB77">
        <v>581655</v>
      </c>
      <c r="BC77">
        <v>590153.9</v>
      </c>
      <c r="BD77">
        <v>612082.13030000008</v>
      </c>
      <c r="BE77">
        <v>599772.1</v>
      </c>
      <c r="BF77">
        <v>608826.40700000012</v>
      </c>
      <c r="BG77">
        <v>621739.03797363024</v>
      </c>
      <c r="BH77">
        <v>648541.23756818066</v>
      </c>
      <c r="BI77">
        <v>630544.33645716112</v>
      </c>
    </row>
    <row r="78" spans="2:91" x14ac:dyDescent="0.3">
      <c r="D78" t="s">
        <v>28</v>
      </c>
      <c r="E78" t="s">
        <v>29</v>
      </c>
      <c r="F78">
        <v>17346.900000000001</v>
      </c>
      <c r="G78">
        <v>18265.599999999999</v>
      </c>
      <c r="H78">
        <v>18261.900000000001</v>
      </c>
      <c r="I78">
        <v>18674.7</v>
      </c>
      <c r="J78">
        <v>18489</v>
      </c>
      <c r="K78">
        <v>19033.5</v>
      </c>
      <c r="L78">
        <v>19225</v>
      </c>
      <c r="M78">
        <v>19930.599999999999</v>
      </c>
      <c r="N78">
        <v>19700</v>
      </c>
      <c r="O78">
        <v>21126.2</v>
      </c>
      <c r="P78">
        <v>21557.4</v>
      </c>
      <c r="Q78">
        <v>22009.4</v>
      </c>
      <c r="R78">
        <v>21622.7</v>
      </c>
      <c r="S78">
        <v>22118.7</v>
      </c>
      <c r="T78">
        <v>22080.6</v>
      </c>
      <c r="U78">
        <v>22983.1</v>
      </c>
      <c r="V78">
        <v>22334.3</v>
      </c>
      <c r="W78">
        <v>23544.3</v>
      </c>
      <c r="X78">
        <v>23390.400000000001</v>
      </c>
      <c r="Y78">
        <v>24778.2</v>
      </c>
      <c r="Z78">
        <v>22721</v>
      </c>
      <c r="AA78">
        <v>23728.1</v>
      </c>
      <c r="AB78">
        <v>23525.9</v>
      </c>
      <c r="AC78">
        <v>24919.8</v>
      </c>
      <c r="AD78">
        <v>24425.4</v>
      </c>
      <c r="AE78">
        <v>25208.1</v>
      </c>
      <c r="AF78">
        <v>24673.3</v>
      </c>
      <c r="AG78">
        <v>25703.1</v>
      </c>
      <c r="AH78">
        <v>24816.6</v>
      </c>
      <c r="AI78">
        <v>24570.5</v>
      </c>
      <c r="AJ78">
        <v>25878.3</v>
      </c>
      <c r="AK78">
        <v>26285.9</v>
      </c>
      <c r="AL78">
        <v>25637.1</v>
      </c>
      <c r="AM78">
        <v>26429</v>
      </c>
      <c r="AN78">
        <v>27321.3</v>
      </c>
      <c r="AO78">
        <v>27721.200000000001</v>
      </c>
      <c r="AP78">
        <v>26694.2</v>
      </c>
      <c r="AQ78">
        <v>27011.5</v>
      </c>
      <c r="AR78">
        <v>28344.6</v>
      </c>
      <c r="AS78">
        <v>29386.400000000001</v>
      </c>
      <c r="AT78">
        <v>27722.2</v>
      </c>
      <c r="AU78">
        <v>25535.4</v>
      </c>
      <c r="AV78">
        <v>27654</v>
      </c>
      <c r="AW78">
        <v>27914.799999999999</v>
      </c>
      <c r="AX78">
        <v>28188.2</v>
      </c>
      <c r="AY78">
        <v>27857.3</v>
      </c>
      <c r="AZ78">
        <v>28719.7</v>
      </c>
      <c r="BA78">
        <v>28839.49</v>
      </c>
      <c r="BB78">
        <v>28502.579999999998</v>
      </c>
      <c r="BC78">
        <v>28883.980000000003</v>
      </c>
      <c r="BD78">
        <v>30923.18</v>
      </c>
      <c r="BE78">
        <v>30367.419999999995</v>
      </c>
      <c r="BF78">
        <v>29580.019999999997</v>
      </c>
      <c r="BG78">
        <v>30007.967370027738</v>
      </c>
      <c r="BH78">
        <v>32452.734345655699</v>
      </c>
      <c r="BI78">
        <v>31857.262947266572</v>
      </c>
    </row>
    <row r="79" spans="2:91" x14ac:dyDescent="0.3">
      <c r="D79" t="s">
        <v>31</v>
      </c>
      <c r="E79" t="s">
        <v>32</v>
      </c>
      <c r="F79">
        <v>1400.4</v>
      </c>
      <c r="G79">
        <v>1450.6</v>
      </c>
      <c r="H79">
        <v>1478.9</v>
      </c>
      <c r="I79">
        <v>1518.6</v>
      </c>
      <c r="J79">
        <v>1517.6</v>
      </c>
      <c r="K79">
        <v>1520</v>
      </c>
      <c r="L79">
        <v>1531.3</v>
      </c>
      <c r="M79">
        <v>1556.2</v>
      </c>
      <c r="N79">
        <v>1567.4</v>
      </c>
      <c r="O79">
        <v>1577.9</v>
      </c>
      <c r="P79">
        <v>1586.8</v>
      </c>
      <c r="Q79">
        <v>1597.7</v>
      </c>
      <c r="R79">
        <v>1617.5</v>
      </c>
      <c r="S79">
        <v>1623.4</v>
      </c>
      <c r="T79">
        <v>1639.9</v>
      </c>
      <c r="U79">
        <v>1659.1</v>
      </c>
      <c r="V79">
        <v>1689.6</v>
      </c>
      <c r="W79">
        <v>1707.2</v>
      </c>
      <c r="X79">
        <v>1726.7</v>
      </c>
      <c r="Y79">
        <v>1759</v>
      </c>
      <c r="Z79">
        <v>1775.2</v>
      </c>
      <c r="AA79">
        <v>1832.2</v>
      </c>
      <c r="AB79">
        <v>1872.2</v>
      </c>
      <c r="AC79">
        <v>1889.4</v>
      </c>
      <c r="AD79">
        <v>1870.9</v>
      </c>
      <c r="AE79">
        <v>1907.7</v>
      </c>
      <c r="AF79">
        <v>1916.4</v>
      </c>
      <c r="AG79">
        <v>1939.6</v>
      </c>
      <c r="AH79">
        <v>1952.9</v>
      </c>
      <c r="AI79">
        <v>1977.5</v>
      </c>
      <c r="AJ79">
        <v>2008.5</v>
      </c>
      <c r="AK79">
        <v>2046.4</v>
      </c>
      <c r="AL79">
        <v>2025.1</v>
      </c>
      <c r="AM79">
        <v>2063</v>
      </c>
      <c r="AN79">
        <v>2132.9</v>
      </c>
      <c r="AO79">
        <v>2208.4</v>
      </c>
      <c r="AP79">
        <v>2206.3000000000002</v>
      </c>
      <c r="AQ79">
        <v>2235</v>
      </c>
      <c r="AR79">
        <v>2236.4</v>
      </c>
      <c r="AS79">
        <v>2327.1999999999998</v>
      </c>
      <c r="AT79">
        <v>2302.9</v>
      </c>
      <c r="AU79">
        <v>2334.1999999999998</v>
      </c>
      <c r="AV79">
        <v>2369.1999999999998</v>
      </c>
      <c r="AW79">
        <v>2443</v>
      </c>
      <c r="AX79">
        <v>2428.6999999999998</v>
      </c>
      <c r="AY79">
        <v>2469.1</v>
      </c>
      <c r="AZ79">
        <v>2477.3000000000002</v>
      </c>
      <c r="BA79">
        <v>2568.4780000000001</v>
      </c>
      <c r="BB79">
        <v>2566.9310000000005</v>
      </c>
      <c r="BC79">
        <v>2602.7075888141908</v>
      </c>
      <c r="BD79">
        <v>2632.2499999999995</v>
      </c>
      <c r="BE79">
        <v>2701.0059999999999</v>
      </c>
      <c r="BF79">
        <v>2716.1520000000005</v>
      </c>
      <c r="BG79">
        <v>2750.8891831638698</v>
      </c>
      <c r="BH79">
        <v>2791.530540451437</v>
      </c>
      <c r="BI79">
        <v>2859.8091393238992</v>
      </c>
    </row>
    <row r="80" spans="2:91" x14ac:dyDescent="0.3">
      <c r="D80" t="s">
        <v>34</v>
      </c>
      <c r="E80" t="s">
        <v>35</v>
      </c>
      <c r="F80">
        <v>149919</v>
      </c>
      <c r="G80">
        <v>153138.9</v>
      </c>
      <c r="H80">
        <v>159863.4</v>
      </c>
      <c r="I80">
        <v>163984.1</v>
      </c>
      <c r="J80">
        <v>162272.1</v>
      </c>
      <c r="K80">
        <v>169063.9</v>
      </c>
      <c r="L80">
        <v>172845.3</v>
      </c>
      <c r="M80">
        <v>179240.6</v>
      </c>
      <c r="N80">
        <v>172524.4</v>
      </c>
      <c r="O80">
        <v>178851</v>
      </c>
      <c r="P80">
        <v>184628.4</v>
      </c>
      <c r="Q80">
        <v>192222.6</v>
      </c>
      <c r="R80">
        <v>181865.3</v>
      </c>
      <c r="S80">
        <v>190136.1</v>
      </c>
      <c r="T80">
        <v>196549.1</v>
      </c>
      <c r="U80">
        <v>204169.1</v>
      </c>
      <c r="V80">
        <v>194998.3</v>
      </c>
      <c r="W80">
        <v>202412.3</v>
      </c>
      <c r="X80">
        <v>209376.3</v>
      </c>
      <c r="Y80">
        <v>219828.7</v>
      </c>
      <c r="Z80">
        <v>206755</v>
      </c>
      <c r="AA80">
        <v>213247.1</v>
      </c>
      <c r="AB80">
        <v>223649.5</v>
      </c>
      <c r="AC80">
        <v>235512.3</v>
      </c>
      <c r="AD80">
        <v>220732.5</v>
      </c>
      <c r="AE80">
        <v>224160.2</v>
      </c>
      <c r="AF80">
        <v>234726.3</v>
      </c>
      <c r="AG80">
        <v>245421.3</v>
      </c>
      <c r="AH80">
        <v>233893.3</v>
      </c>
      <c r="AI80">
        <v>239742</v>
      </c>
      <c r="AJ80">
        <v>251107.5</v>
      </c>
      <c r="AK80">
        <v>263182.09999999998</v>
      </c>
      <c r="AL80">
        <v>251087.9</v>
      </c>
      <c r="AM80">
        <v>253483.1</v>
      </c>
      <c r="AN80">
        <v>265639.90000000002</v>
      </c>
      <c r="AO80">
        <v>277871.90000000002</v>
      </c>
      <c r="AP80">
        <v>265916.2</v>
      </c>
      <c r="AQ80">
        <v>267906.2</v>
      </c>
      <c r="AR80">
        <v>280645.2</v>
      </c>
      <c r="AS80">
        <v>293957.40000000002</v>
      </c>
      <c r="AT80">
        <v>273624.59999999998</v>
      </c>
      <c r="AU80">
        <v>253459</v>
      </c>
      <c r="AV80">
        <v>267958.40000000002</v>
      </c>
      <c r="AW80">
        <v>277292.79999999999</v>
      </c>
      <c r="AX80">
        <v>271471.40000000002</v>
      </c>
      <c r="AY80">
        <v>264663.7</v>
      </c>
      <c r="AZ80">
        <v>278240.8</v>
      </c>
      <c r="BA80">
        <v>291822.90000000002</v>
      </c>
      <c r="BB80">
        <v>279181.2</v>
      </c>
      <c r="BC80">
        <v>276658.96369999996</v>
      </c>
      <c r="BD80">
        <v>293377.8</v>
      </c>
      <c r="BE80">
        <v>305773.32289999997</v>
      </c>
      <c r="BF80">
        <v>294953.09319999994</v>
      </c>
      <c r="BG80">
        <v>293315.39795153792</v>
      </c>
      <c r="BH80">
        <v>316129.40000000002</v>
      </c>
      <c r="BI80">
        <v>330994.59349012043</v>
      </c>
    </row>
    <row r="81" spans="4:61" x14ac:dyDescent="0.3">
      <c r="D81" t="s">
        <v>37</v>
      </c>
      <c r="E81" t="s">
        <v>38</v>
      </c>
      <c r="F81">
        <v>222691.8</v>
      </c>
      <c r="G81">
        <v>230324.8</v>
      </c>
      <c r="H81">
        <v>235277.9</v>
      </c>
      <c r="I81">
        <v>235629.3</v>
      </c>
      <c r="J81">
        <v>238434.5</v>
      </c>
      <c r="K81">
        <v>256239.6</v>
      </c>
      <c r="L81">
        <v>263384.40000000002</v>
      </c>
      <c r="M81">
        <v>255141.1</v>
      </c>
      <c r="N81">
        <v>256214.7</v>
      </c>
      <c r="O81">
        <v>270227</v>
      </c>
      <c r="P81">
        <v>275207.09999999998</v>
      </c>
      <c r="Q81">
        <v>266262.7</v>
      </c>
      <c r="R81">
        <v>264095.3</v>
      </c>
      <c r="S81">
        <v>283478.59999999998</v>
      </c>
      <c r="T81">
        <v>288923.59999999998</v>
      </c>
      <c r="U81">
        <v>282774.59999999998</v>
      </c>
      <c r="V81">
        <v>280190.40000000002</v>
      </c>
      <c r="W81">
        <v>297883.8</v>
      </c>
      <c r="X81">
        <v>303900.59999999998</v>
      </c>
      <c r="Y81">
        <v>295322.7</v>
      </c>
      <c r="Z81">
        <v>290775.40000000002</v>
      </c>
      <c r="AA81">
        <v>302556</v>
      </c>
      <c r="AB81">
        <v>308304.90000000002</v>
      </c>
      <c r="AC81">
        <v>305528.2</v>
      </c>
      <c r="AD81">
        <v>303316.40000000002</v>
      </c>
      <c r="AE81">
        <v>315531.7</v>
      </c>
      <c r="AF81">
        <v>319587.20000000001</v>
      </c>
      <c r="AG81">
        <v>317325.5</v>
      </c>
      <c r="AH81">
        <v>317298.59999999998</v>
      </c>
      <c r="AI81">
        <v>326462.59999999998</v>
      </c>
      <c r="AJ81">
        <v>336254.5</v>
      </c>
      <c r="AK81">
        <v>331730.8</v>
      </c>
      <c r="AL81">
        <v>333097.90000000002</v>
      </c>
      <c r="AM81">
        <v>343478.3</v>
      </c>
      <c r="AN81">
        <v>353947</v>
      </c>
      <c r="AO81">
        <v>346355.5</v>
      </c>
      <c r="AP81">
        <v>350441.3</v>
      </c>
      <c r="AQ81">
        <v>359309.9</v>
      </c>
      <c r="AR81">
        <v>369536.5</v>
      </c>
      <c r="AS81">
        <v>360975.3</v>
      </c>
      <c r="AT81">
        <v>355938.3</v>
      </c>
      <c r="AU81">
        <v>332044</v>
      </c>
      <c r="AV81">
        <v>350880.4</v>
      </c>
      <c r="AW81">
        <v>347832.7</v>
      </c>
      <c r="AX81">
        <v>351576.8</v>
      </c>
      <c r="AY81">
        <v>363388.8</v>
      </c>
      <c r="AZ81">
        <v>368999.5</v>
      </c>
      <c r="BA81">
        <v>371833.2</v>
      </c>
      <c r="BB81">
        <v>370772.9</v>
      </c>
      <c r="BC81">
        <v>380955.12835970719</v>
      </c>
      <c r="BD81">
        <v>398350.2</v>
      </c>
      <c r="BE81">
        <v>383014.2</v>
      </c>
      <c r="BF81">
        <v>384859.32709999988</v>
      </c>
      <c r="BG81">
        <v>399002.62757610547</v>
      </c>
      <c r="BH81">
        <v>425988.63499898079</v>
      </c>
      <c r="BI81">
        <v>408452.91478601127</v>
      </c>
    </row>
    <row r="82" spans="4:61" x14ac:dyDescent="0.3">
      <c r="D82" t="s">
        <v>40</v>
      </c>
      <c r="E82" t="s">
        <v>41</v>
      </c>
      <c r="F82">
        <v>58429.5</v>
      </c>
      <c r="G82">
        <v>60139.9</v>
      </c>
      <c r="H82">
        <v>62509.2</v>
      </c>
      <c r="I82">
        <v>64296.800000000003</v>
      </c>
      <c r="J82">
        <v>63923.4</v>
      </c>
      <c r="K82">
        <v>65630.7</v>
      </c>
      <c r="L82">
        <v>67705.399999999994</v>
      </c>
      <c r="M82">
        <v>68514.5</v>
      </c>
      <c r="N82">
        <v>68510.5</v>
      </c>
      <c r="O82">
        <v>69785.100000000006</v>
      </c>
      <c r="P82">
        <v>72747.600000000006</v>
      </c>
      <c r="Q82">
        <v>73619.399999999994</v>
      </c>
      <c r="R82">
        <v>73258.8</v>
      </c>
      <c r="S82">
        <v>75348.3</v>
      </c>
      <c r="T82">
        <v>77344.600000000006</v>
      </c>
      <c r="U82">
        <v>78554.5</v>
      </c>
      <c r="V82">
        <v>78378.8</v>
      </c>
      <c r="W82">
        <v>81046</v>
      </c>
      <c r="X82">
        <v>83296.800000000003</v>
      </c>
      <c r="Y82">
        <v>84211.4</v>
      </c>
      <c r="Z82">
        <v>83287.399999999994</v>
      </c>
      <c r="AA82">
        <v>85932.6</v>
      </c>
      <c r="AB82">
        <v>89096.3</v>
      </c>
      <c r="AC82">
        <v>90539.6</v>
      </c>
      <c r="AD82">
        <v>89466.2</v>
      </c>
      <c r="AE82">
        <v>91533.7</v>
      </c>
      <c r="AF82">
        <v>96387.4</v>
      </c>
      <c r="AG82">
        <v>97456.1</v>
      </c>
      <c r="AH82">
        <v>96679.5</v>
      </c>
      <c r="AI82">
        <v>99593.1</v>
      </c>
      <c r="AJ82">
        <v>104949.3</v>
      </c>
      <c r="AK82">
        <v>105457.5</v>
      </c>
      <c r="AL82">
        <v>104874.2</v>
      </c>
      <c r="AM82">
        <v>108271.6</v>
      </c>
      <c r="AN82">
        <v>110957.8</v>
      </c>
      <c r="AO82">
        <v>111232.9</v>
      </c>
      <c r="AP82">
        <v>110570.9</v>
      </c>
      <c r="AQ82">
        <v>114612.6</v>
      </c>
      <c r="AR82">
        <v>118341.3</v>
      </c>
      <c r="AS82">
        <v>119632.7</v>
      </c>
      <c r="AT82">
        <v>112012.7</v>
      </c>
      <c r="AU82">
        <v>79314.7</v>
      </c>
      <c r="AV82">
        <v>98571.8</v>
      </c>
      <c r="AW82">
        <v>103582.7</v>
      </c>
      <c r="AX82">
        <v>97315.500000000029</v>
      </c>
      <c r="AY82">
        <v>99221.4</v>
      </c>
      <c r="AZ82">
        <v>97857.600000000006</v>
      </c>
      <c r="BA82">
        <v>110709.19999999998</v>
      </c>
      <c r="BB82">
        <v>103193.40000000004</v>
      </c>
      <c r="BC82">
        <v>105321.66419999998</v>
      </c>
      <c r="BD82">
        <v>106758.3152</v>
      </c>
      <c r="BE82">
        <v>114621.62759999996</v>
      </c>
      <c r="BF82">
        <v>111628.50198633065</v>
      </c>
      <c r="BG82">
        <v>114245.38678541585</v>
      </c>
      <c r="BH82">
        <v>116886.63044345936</v>
      </c>
      <c r="BI82">
        <v>122277.82209658096</v>
      </c>
    </row>
    <row r="83" spans="4:61" x14ac:dyDescent="0.3">
      <c r="D83" t="s">
        <v>43</v>
      </c>
      <c r="E83" t="s">
        <v>44</v>
      </c>
      <c r="F83">
        <v>48274</v>
      </c>
      <c r="G83">
        <v>49650</v>
      </c>
      <c r="H83">
        <v>50878.9</v>
      </c>
      <c r="I83">
        <v>51478.9</v>
      </c>
      <c r="J83">
        <v>52077.1</v>
      </c>
      <c r="K83">
        <v>53120.2</v>
      </c>
      <c r="L83">
        <v>54002.400000000001</v>
      </c>
      <c r="M83">
        <v>54822.3</v>
      </c>
      <c r="N83">
        <v>55663.6</v>
      </c>
      <c r="O83">
        <v>56468.3</v>
      </c>
      <c r="P83">
        <v>57313.1</v>
      </c>
      <c r="Q83">
        <v>58787.6</v>
      </c>
      <c r="R83">
        <v>59543.3</v>
      </c>
      <c r="S83">
        <v>60419.6</v>
      </c>
      <c r="T83">
        <v>61293.1</v>
      </c>
      <c r="U83">
        <v>62492.3</v>
      </c>
      <c r="V83">
        <v>63376.1</v>
      </c>
      <c r="W83">
        <v>64259</v>
      </c>
      <c r="X83">
        <v>64833.2</v>
      </c>
      <c r="Y83">
        <v>65347.199999999997</v>
      </c>
      <c r="Z83">
        <v>65474.2</v>
      </c>
      <c r="AA83">
        <v>66640.100000000006</v>
      </c>
      <c r="AB83">
        <v>67715.100000000006</v>
      </c>
      <c r="AC83">
        <v>69093</v>
      </c>
      <c r="AD83">
        <v>69224.800000000003</v>
      </c>
      <c r="AE83">
        <v>70075.600000000006</v>
      </c>
      <c r="AF83">
        <v>71099.199999999997</v>
      </c>
      <c r="AG83">
        <v>72423.8</v>
      </c>
      <c r="AH83">
        <v>72934.100000000006</v>
      </c>
      <c r="AI83">
        <v>74015.7</v>
      </c>
      <c r="AJ83">
        <v>75036.899999999994</v>
      </c>
      <c r="AK83">
        <v>76143</v>
      </c>
      <c r="AL83">
        <v>76726.8</v>
      </c>
      <c r="AM83">
        <v>78173.2</v>
      </c>
      <c r="AN83">
        <v>79484.7</v>
      </c>
      <c r="AO83">
        <v>80683.899999999994</v>
      </c>
      <c r="AP83">
        <v>81225.899999999994</v>
      </c>
      <c r="AQ83">
        <v>82494</v>
      </c>
      <c r="AR83">
        <v>83768.800000000003</v>
      </c>
      <c r="AS83">
        <v>85818.1</v>
      </c>
      <c r="AT83">
        <v>82803.3</v>
      </c>
      <c r="AU83">
        <v>64369.3</v>
      </c>
      <c r="AV83">
        <v>73875</v>
      </c>
      <c r="AW83">
        <v>78200.399999999994</v>
      </c>
      <c r="AX83">
        <v>76794.60000000002</v>
      </c>
      <c r="AY83">
        <v>78258.599999999962</v>
      </c>
      <c r="AZ83">
        <v>73777.600000000006</v>
      </c>
      <c r="BA83">
        <v>86505.279999999984</v>
      </c>
      <c r="BB83">
        <v>85050.01999999999</v>
      </c>
      <c r="BC83">
        <v>80735.26999999996</v>
      </c>
      <c r="BD83">
        <v>79198.237599999993</v>
      </c>
      <c r="BE83">
        <v>87734.88</v>
      </c>
      <c r="BF83">
        <v>87731.024989999976</v>
      </c>
      <c r="BG83">
        <v>87594.177888181104</v>
      </c>
      <c r="BH83">
        <v>86714.621331700051</v>
      </c>
      <c r="BI83">
        <v>90304.19981737154</v>
      </c>
    </row>
    <row r="84" spans="4:61" x14ac:dyDescent="0.3">
      <c r="D84" t="s">
        <v>46</v>
      </c>
      <c r="E84" t="s">
        <v>47</v>
      </c>
      <c r="F84">
        <v>60051.8</v>
      </c>
      <c r="G84">
        <v>62762.5</v>
      </c>
      <c r="H84">
        <v>65804.800000000003</v>
      </c>
      <c r="I84">
        <v>67429</v>
      </c>
      <c r="J84">
        <v>67953.8</v>
      </c>
      <c r="K84">
        <v>68678.7</v>
      </c>
      <c r="L84">
        <v>71173</v>
      </c>
      <c r="M84">
        <v>73888.3</v>
      </c>
      <c r="N84">
        <v>76289.7</v>
      </c>
      <c r="O84">
        <v>77211.5</v>
      </c>
      <c r="P84">
        <v>80289.600000000006</v>
      </c>
      <c r="Q84">
        <v>82487.899999999994</v>
      </c>
      <c r="R84">
        <v>84389.9</v>
      </c>
      <c r="S84">
        <v>86017.7</v>
      </c>
      <c r="T84">
        <v>88422.8</v>
      </c>
      <c r="U84">
        <v>90319.7</v>
      </c>
      <c r="V84">
        <v>92736.9</v>
      </c>
      <c r="W84">
        <v>95237.1</v>
      </c>
      <c r="X84">
        <v>97044.800000000003</v>
      </c>
      <c r="Y84">
        <v>99456.8</v>
      </c>
      <c r="Z84">
        <v>101692</v>
      </c>
      <c r="AA84">
        <v>104050.9</v>
      </c>
      <c r="AB84">
        <v>107379.9</v>
      </c>
      <c r="AC84">
        <v>108647</v>
      </c>
      <c r="AD84">
        <v>109405.3</v>
      </c>
      <c r="AE84">
        <v>113736</v>
      </c>
      <c r="AF84">
        <v>116971.2</v>
      </c>
      <c r="AG84">
        <v>119095.6</v>
      </c>
      <c r="AH84">
        <v>120874.5</v>
      </c>
      <c r="AI84">
        <v>126316.2</v>
      </c>
      <c r="AJ84">
        <v>127285.8</v>
      </c>
      <c r="AK84">
        <v>128944.2</v>
      </c>
      <c r="AL84">
        <v>130255.1</v>
      </c>
      <c r="AM84">
        <v>132776.29999999999</v>
      </c>
      <c r="AN84">
        <v>137648.20000000001</v>
      </c>
      <c r="AO84">
        <v>138083.1</v>
      </c>
      <c r="AP84">
        <v>142059.5</v>
      </c>
      <c r="AQ84">
        <v>145517.6</v>
      </c>
      <c r="AR84">
        <v>150370</v>
      </c>
      <c r="AS84">
        <v>151589</v>
      </c>
      <c r="AT84">
        <v>156010.9</v>
      </c>
      <c r="AU84">
        <v>161304.20000000001</v>
      </c>
      <c r="AV84">
        <v>166482.5</v>
      </c>
      <c r="AW84">
        <v>168133.3</v>
      </c>
      <c r="AX84">
        <v>169605.3</v>
      </c>
      <c r="AY84">
        <v>172386.2</v>
      </c>
      <c r="AZ84">
        <v>175654.3</v>
      </c>
      <c r="BA84">
        <v>180121.19999999998</v>
      </c>
      <c r="BB84">
        <v>183886.1</v>
      </c>
      <c r="BC84">
        <v>188040.29992178085</v>
      </c>
      <c r="BD84">
        <v>191906.9828</v>
      </c>
      <c r="BE84">
        <v>193913.14239999995</v>
      </c>
      <c r="BF84">
        <v>199812.6</v>
      </c>
      <c r="BG84">
        <v>205041.29474077903</v>
      </c>
      <c r="BH84">
        <v>210937.53734858724</v>
      </c>
      <c r="BI84">
        <v>212966.55433783814</v>
      </c>
    </row>
    <row r="85" spans="4:61" x14ac:dyDescent="0.3">
      <c r="D85" t="s">
        <v>49</v>
      </c>
      <c r="E85" t="s">
        <v>50</v>
      </c>
      <c r="F85">
        <v>59084.3</v>
      </c>
      <c r="G85">
        <v>60051.3</v>
      </c>
      <c r="H85">
        <v>60013.599999999999</v>
      </c>
      <c r="I85">
        <v>60579.199999999997</v>
      </c>
      <c r="J85">
        <v>64171.1</v>
      </c>
      <c r="K85">
        <v>65748.7</v>
      </c>
      <c r="L85">
        <v>63884.4</v>
      </c>
      <c r="M85">
        <v>62638.8</v>
      </c>
      <c r="N85">
        <v>66511.8</v>
      </c>
      <c r="O85">
        <v>69235.7</v>
      </c>
      <c r="P85">
        <v>72333.600000000006</v>
      </c>
      <c r="Q85">
        <v>72815</v>
      </c>
      <c r="R85">
        <v>74870.7</v>
      </c>
      <c r="S85">
        <v>76382.3</v>
      </c>
      <c r="T85">
        <v>78716.2</v>
      </c>
      <c r="U85">
        <v>75545.899999999994</v>
      </c>
      <c r="V85">
        <v>77567.5</v>
      </c>
      <c r="W85">
        <v>80552.600000000006</v>
      </c>
      <c r="X85">
        <v>80214.8</v>
      </c>
      <c r="Y85">
        <v>81490.600000000006</v>
      </c>
      <c r="Z85">
        <v>84202.2</v>
      </c>
      <c r="AA85">
        <v>82657.3</v>
      </c>
      <c r="AB85">
        <v>88511.6</v>
      </c>
      <c r="AC85">
        <v>91897.9</v>
      </c>
      <c r="AD85">
        <v>92054.7</v>
      </c>
      <c r="AE85">
        <v>93913.1</v>
      </c>
      <c r="AF85">
        <v>96546.8</v>
      </c>
      <c r="AG85">
        <v>95764.800000000003</v>
      </c>
      <c r="AH85">
        <v>97586</v>
      </c>
      <c r="AI85">
        <v>99480.3</v>
      </c>
      <c r="AJ85">
        <v>102471.6</v>
      </c>
      <c r="AK85">
        <v>99433.5</v>
      </c>
      <c r="AL85">
        <v>101777.60000000001</v>
      </c>
      <c r="AM85">
        <v>102554.9</v>
      </c>
      <c r="AN85">
        <v>105658.2</v>
      </c>
      <c r="AO85">
        <v>105629.9</v>
      </c>
      <c r="AP85">
        <v>109137.3</v>
      </c>
      <c r="AQ85">
        <v>107167.9</v>
      </c>
      <c r="AR85">
        <v>112168.6</v>
      </c>
      <c r="AS85">
        <v>114619.3</v>
      </c>
      <c r="AT85">
        <v>120735.5</v>
      </c>
      <c r="AU85">
        <v>108302.2</v>
      </c>
      <c r="AV85">
        <v>111106.5</v>
      </c>
      <c r="AW85">
        <v>117337.8</v>
      </c>
      <c r="AX85">
        <v>117144.1</v>
      </c>
      <c r="AY85">
        <v>117341.59999999999</v>
      </c>
      <c r="AZ85">
        <v>115869.4</v>
      </c>
      <c r="BA85">
        <v>121381.1</v>
      </c>
      <c r="BB85">
        <v>126856.89999999998</v>
      </c>
      <c r="BC85">
        <v>123846.38097408756</v>
      </c>
      <c r="BD85">
        <v>126067.20000000001</v>
      </c>
      <c r="BE85">
        <v>126082.2</v>
      </c>
      <c r="BF85">
        <v>132050.79999999999</v>
      </c>
      <c r="BG85">
        <v>132147.26846663223</v>
      </c>
      <c r="BH85">
        <v>137763.83637969033</v>
      </c>
      <c r="BI85">
        <v>135306.68733438215</v>
      </c>
    </row>
    <row r="86" spans="4:61" x14ac:dyDescent="0.3">
      <c r="D86" t="s">
        <v>52</v>
      </c>
      <c r="E86" t="s">
        <v>53</v>
      </c>
      <c r="F86">
        <v>47326.9</v>
      </c>
      <c r="G86">
        <v>48549.1</v>
      </c>
      <c r="H86">
        <v>50421.8</v>
      </c>
      <c r="I86">
        <v>51915.7</v>
      </c>
      <c r="J86">
        <v>52401.599999999999</v>
      </c>
      <c r="K86">
        <v>52970.9</v>
      </c>
      <c r="L86">
        <v>53717</v>
      </c>
      <c r="M86">
        <v>54351.9</v>
      </c>
      <c r="N86">
        <v>55124.800000000003</v>
      </c>
      <c r="O86">
        <v>56343.5</v>
      </c>
      <c r="P86">
        <v>58280.6</v>
      </c>
      <c r="Q86">
        <v>59505.3</v>
      </c>
      <c r="R86">
        <v>60037.5</v>
      </c>
      <c r="S86">
        <v>60660</v>
      </c>
      <c r="T86">
        <v>61456.2</v>
      </c>
      <c r="U86">
        <v>62083.8</v>
      </c>
      <c r="V86">
        <v>62837.4</v>
      </c>
      <c r="W86">
        <v>63653.4</v>
      </c>
      <c r="X86">
        <v>64574.3</v>
      </c>
      <c r="Y86">
        <v>65375.1</v>
      </c>
      <c r="Z86">
        <v>65691.3</v>
      </c>
      <c r="AA86">
        <v>66397.7</v>
      </c>
      <c r="AB86">
        <v>67199.7</v>
      </c>
      <c r="AC86">
        <v>67690.899999999994</v>
      </c>
      <c r="AD86">
        <v>69142.3</v>
      </c>
      <c r="AE86">
        <v>69813.899999999994</v>
      </c>
      <c r="AF86">
        <v>70126.8</v>
      </c>
      <c r="AG86">
        <v>70417.5</v>
      </c>
      <c r="AH86">
        <v>71653.600000000006</v>
      </c>
      <c r="AI86">
        <v>72387.199999999997</v>
      </c>
      <c r="AJ86">
        <v>72598.2</v>
      </c>
      <c r="AK86">
        <v>72929.5</v>
      </c>
      <c r="AL86">
        <v>73861.399999999994</v>
      </c>
      <c r="AM86">
        <v>74527</v>
      </c>
      <c r="AN86">
        <v>75296.3</v>
      </c>
      <c r="AO86">
        <v>75963.5</v>
      </c>
      <c r="AP86">
        <v>77859.5</v>
      </c>
      <c r="AQ86">
        <v>78797.899999999994</v>
      </c>
      <c r="AR86">
        <v>79810.600000000006</v>
      </c>
      <c r="AS86">
        <v>80433.100000000006</v>
      </c>
      <c r="AT86">
        <v>80826.100000000006</v>
      </c>
      <c r="AU86">
        <v>80617.8</v>
      </c>
      <c r="AV86">
        <v>81378</v>
      </c>
      <c r="AW86">
        <v>81437.5</v>
      </c>
      <c r="AX86">
        <v>81587.100000000006</v>
      </c>
      <c r="AY86">
        <v>82887.3</v>
      </c>
      <c r="AZ86">
        <v>84164.300000000017</v>
      </c>
      <c r="BA86">
        <v>81880.039999999994</v>
      </c>
      <c r="BB86">
        <v>83138.460000000006</v>
      </c>
      <c r="BC86">
        <v>84803.14</v>
      </c>
      <c r="BD86">
        <v>86955.110000000015</v>
      </c>
      <c r="BE86">
        <v>85545.93</v>
      </c>
      <c r="BF86">
        <v>85811.416920000003</v>
      </c>
      <c r="BG86">
        <v>88399.691980000003</v>
      </c>
      <c r="BH86">
        <v>91446.400660000014</v>
      </c>
      <c r="BI86">
        <v>89500.197789999977</v>
      </c>
    </row>
    <row r="87" spans="4:61" x14ac:dyDescent="0.3">
      <c r="D87" t="s">
        <v>55</v>
      </c>
      <c r="E87" t="s">
        <v>56</v>
      </c>
      <c r="F87">
        <v>23736.799999999999</v>
      </c>
      <c r="G87">
        <v>24337.599999999999</v>
      </c>
      <c r="H87">
        <v>25157.200000000001</v>
      </c>
      <c r="I87">
        <v>25853.8</v>
      </c>
      <c r="J87">
        <v>26167.4</v>
      </c>
      <c r="K87">
        <v>26668</v>
      </c>
      <c r="L87">
        <v>27400.5</v>
      </c>
      <c r="M87">
        <v>28003.4</v>
      </c>
      <c r="N87">
        <v>28257.200000000001</v>
      </c>
      <c r="O87">
        <v>28820.400000000001</v>
      </c>
      <c r="P87">
        <v>29441.1</v>
      </c>
      <c r="Q87">
        <v>29774.6</v>
      </c>
      <c r="R87">
        <v>30461.7</v>
      </c>
      <c r="S87">
        <v>31002.5</v>
      </c>
      <c r="T87">
        <v>31869.8</v>
      </c>
      <c r="U87">
        <v>32156.7</v>
      </c>
      <c r="V87">
        <v>33589.800000000003</v>
      </c>
      <c r="W87">
        <v>34098.199999999997</v>
      </c>
      <c r="X87">
        <v>34834.9</v>
      </c>
      <c r="Y87">
        <v>35272.400000000001</v>
      </c>
      <c r="Z87">
        <v>36061.5</v>
      </c>
      <c r="AA87">
        <v>36703.199999999997</v>
      </c>
      <c r="AB87">
        <v>37491.4</v>
      </c>
      <c r="AC87">
        <v>38139.4</v>
      </c>
      <c r="AD87">
        <v>38997.4</v>
      </c>
      <c r="AE87">
        <v>39480.400000000001</v>
      </c>
      <c r="AF87">
        <v>40097.800000000003</v>
      </c>
      <c r="AG87">
        <v>40746.1</v>
      </c>
      <c r="AH87">
        <v>41662.400000000001</v>
      </c>
      <c r="AI87">
        <v>42733.4</v>
      </c>
      <c r="AJ87">
        <v>43853.2</v>
      </c>
      <c r="AK87">
        <v>44514.8</v>
      </c>
      <c r="AL87">
        <v>45012.800000000003</v>
      </c>
      <c r="AM87">
        <v>46530.7</v>
      </c>
      <c r="AN87">
        <v>47654.3</v>
      </c>
      <c r="AO87">
        <v>48493.3</v>
      </c>
      <c r="AP87">
        <v>49676.800000000003</v>
      </c>
      <c r="AQ87">
        <v>51156</v>
      </c>
      <c r="AR87">
        <v>52525</v>
      </c>
      <c r="AS87">
        <v>53578.400000000001</v>
      </c>
      <c r="AT87">
        <v>52355.6</v>
      </c>
      <c r="AU87">
        <v>44969.3</v>
      </c>
      <c r="AV87">
        <v>48528.800000000003</v>
      </c>
      <c r="AW87">
        <v>49817.4</v>
      </c>
      <c r="AX87">
        <v>49162.9</v>
      </c>
      <c r="AY87">
        <v>49438.399999999994</v>
      </c>
      <c r="AZ87">
        <v>48242.2</v>
      </c>
      <c r="BA87">
        <v>52460.37</v>
      </c>
      <c r="BB87">
        <v>54710.789999999979</v>
      </c>
      <c r="BC87">
        <v>54087.849999999991</v>
      </c>
      <c r="BD87">
        <v>52608.08</v>
      </c>
      <c r="BE87">
        <v>55230.61</v>
      </c>
      <c r="BF87">
        <v>57192.87920999997</v>
      </c>
      <c r="BG87">
        <v>58995.514353893224</v>
      </c>
      <c r="BH87">
        <v>58694.042222757547</v>
      </c>
      <c r="BI87">
        <v>60893.459855022433</v>
      </c>
    </row>
    <row r="88" spans="4:61" x14ac:dyDescent="0.3">
      <c r="D88" t="s">
        <v>58</v>
      </c>
      <c r="E88" t="s">
        <v>59</v>
      </c>
      <c r="F88">
        <v>58394.5</v>
      </c>
      <c r="G88">
        <v>67522.899999999994</v>
      </c>
      <c r="H88">
        <v>65146.9</v>
      </c>
      <c r="I88">
        <v>68581.8</v>
      </c>
      <c r="J88">
        <v>66376.7</v>
      </c>
      <c r="K88">
        <v>68294.399999999994</v>
      </c>
      <c r="L88">
        <v>70591</v>
      </c>
      <c r="M88">
        <v>71074.7</v>
      </c>
      <c r="N88">
        <v>67948.800000000003</v>
      </c>
      <c r="O88">
        <v>73484</v>
      </c>
      <c r="P88">
        <v>69173.5</v>
      </c>
      <c r="Q88">
        <v>71629</v>
      </c>
      <c r="R88">
        <v>69167.100000000006</v>
      </c>
      <c r="S88">
        <v>72152.3</v>
      </c>
      <c r="T88">
        <v>73756</v>
      </c>
      <c r="U88">
        <v>74373.5</v>
      </c>
      <c r="V88">
        <v>71005.7</v>
      </c>
      <c r="W88">
        <v>70355.100000000006</v>
      </c>
      <c r="X88">
        <v>75509.7</v>
      </c>
      <c r="Y88">
        <v>79459.199999999997</v>
      </c>
      <c r="Z88">
        <v>74367.3</v>
      </c>
      <c r="AA88">
        <v>74778.7</v>
      </c>
      <c r="AB88">
        <v>76467.600000000006</v>
      </c>
      <c r="AC88">
        <v>84441</v>
      </c>
      <c r="AD88">
        <v>77800.7</v>
      </c>
      <c r="AE88">
        <v>78100.800000000003</v>
      </c>
      <c r="AF88">
        <v>79388.100000000006</v>
      </c>
      <c r="AG88">
        <v>84675.4</v>
      </c>
      <c r="AH88">
        <v>77975.100000000006</v>
      </c>
      <c r="AI88">
        <v>78077.2</v>
      </c>
      <c r="AJ88">
        <v>79922.8</v>
      </c>
      <c r="AK88">
        <v>90539.199999999997</v>
      </c>
      <c r="AL88">
        <v>82432.2</v>
      </c>
      <c r="AM88">
        <v>83667.100000000006</v>
      </c>
      <c r="AN88">
        <v>86214.3</v>
      </c>
      <c r="AO88">
        <v>96964</v>
      </c>
      <c r="AP88">
        <v>87706.3</v>
      </c>
      <c r="AQ88">
        <v>91076.1</v>
      </c>
      <c r="AR88">
        <v>87806.6</v>
      </c>
      <c r="AS88">
        <v>98944.8</v>
      </c>
      <c r="AT88">
        <v>90467.9</v>
      </c>
      <c r="AU88">
        <v>88152.1</v>
      </c>
      <c r="AV88">
        <v>89408.8</v>
      </c>
      <c r="AW88">
        <v>97412.1</v>
      </c>
      <c r="AX88">
        <v>87837.10000000002</v>
      </c>
      <c r="AY88">
        <v>96518.5</v>
      </c>
      <c r="AZ88">
        <v>80508</v>
      </c>
      <c r="BA88">
        <v>106238.59999999999</v>
      </c>
      <c r="BB88">
        <v>94308.258700000006</v>
      </c>
      <c r="BC88">
        <v>92279.587384513827</v>
      </c>
      <c r="BD88">
        <v>86990.286000000007</v>
      </c>
      <c r="BE88">
        <v>102986.21580000001</v>
      </c>
      <c r="BF88">
        <v>95301.051150249405</v>
      </c>
      <c r="BG88">
        <v>93269.688843316137</v>
      </c>
      <c r="BH88">
        <v>88789.531443615793</v>
      </c>
      <c r="BI88">
        <v>103704.07786071238</v>
      </c>
    </row>
    <row r="89" spans="4:61" x14ac:dyDescent="0.3">
      <c r="D89" t="s">
        <v>61</v>
      </c>
      <c r="E89" t="s">
        <v>62</v>
      </c>
      <c r="F89">
        <v>43368.3</v>
      </c>
      <c r="G89">
        <v>50217.7</v>
      </c>
      <c r="H89">
        <v>52991.199999999997</v>
      </c>
      <c r="I89">
        <v>54982.3</v>
      </c>
      <c r="J89">
        <v>49549.7</v>
      </c>
      <c r="K89">
        <v>52418.400000000001</v>
      </c>
      <c r="L89">
        <v>55172.7</v>
      </c>
      <c r="M89">
        <v>57888.3</v>
      </c>
      <c r="N89">
        <v>53566.8</v>
      </c>
      <c r="O89">
        <v>58048</v>
      </c>
      <c r="P89">
        <v>57287.5</v>
      </c>
      <c r="Q89">
        <v>63802</v>
      </c>
      <c r="R89">
        <v>59538.6</v>
      </c>
      <c r="S89">
        <v>59650.6</v>
      </c>
      <c r="T89">
        <v>61717.2</v>
      </c>
      <c r="U89">
        <v>69109.8</v>
      </c>
      <c r="V89">
        <v>62229.7</v>
      </c>
      <c r="W89">
        <v>62274.400000000001</v>
      </c>
      <c r="X89">
        <v>65557.8</v>
      </c>
      <c r="Y89">
        <v>73623.100000000006</v>
      </c>
      <c r="Z89">
        <v>65283</v>
      </c>
      <c r="AA89">
        <v>69501</v>
      </c>
      <c r="AB89">
        <v>70756.899999999994</v>
      </c>
      <c r="AC89">
        <v>77479.199999999997</v>
      </c>
      <c r="AD89">
        <v>68765.7</v>
      </c>
      <c r="AE89">
        <v>73080</v>
      </c>
      <c r="AF89">
        <v>72139.199999999997</v>
      </c>
      <c r="AG89">
        <v>79902.7</v>
      </c>
      <c r="AH89">
        <v>71583.899999999994</v>
      </c>
      <c r="AI89">
        <v>73778.100000000006</v>
      </c>
      <c r="AJ89">
        <v>74806.399999999994</v>
      </c>
      <c r="AK89">
        <v>84642.4</v>
      </c>
      <c r="AL89">
        <v>75036.100000000006</v>
      </c>
      <c r="AM89">
        <v>77491.3</v>
      </c>
      <c r="AN89">
        <v>79752.3</v>
      </c>
      <c r="AO89">
        <v>88854.1</v>
      </c>
      <c r="AP89">
        <v>79275.399999999994</v>
      </c>
      <c r="AQ89">
        <v>82392.600000000006</v>
      </c>
      <c r="AR89">
        <v>85996.1</v>
      </c>
      <c r="AS89">
        <v>93691</v>
      </c>
      <c r="AT89">
        <v>83926.8</v>
      </c>
      <c r="AU89">
        <v>83372.600000000006</v>
      </c>
      <c r="AV89">
        <v>88066.4</v>
      </c>
      <c r="AW89">
        <v>94964</v>
      </c>
      <c r="AX89">
        <v>82644.2</v>
      </c>
      <c r="AY89">
        <v>88145.600000000006</v>
      </c>
      <c r="AZ89">
        <v>84172.800000000017</v>
      </c>
      <c r="BA89">
        <v>96592.24</v>
      </c>
      <c r="BB89">
        <v>85372.109999999986</v>
      </c>
      <c r="BC89">
        <v>89306.254242730778</v>
      </c>
      <c r="BD89">
        <v>92289.12</v>
      </c>
      <c r="BE89">
        <v>101729.79999999999</v>
      </c>
      <c r="BF89">
        <v>88908.754679999984</v>
      </c>
      <c r="BG89">
        <v>95973.038457680697</v>
      </c>
      <c r="BH89">
        <v>95785.566337937897</v>
      </c>
      <c r="BI89">
        <v>107685.39011146274</v>
      </c>
    </row>
    <row r="90" spans="4:61" x14ac:dyDescent="0.3">
      <c r="D90" t="s">
        <v>64</v>
      </c>
      <c r="E90" t="s">
        <v>65</v>
      </c>
      <c r="F90">
        <v>15359.8</v>
      </c>
      <c r="G90">
        <v>16486.5</v>
      </c>
      <c r="H90">
        <v>17205.5</v>
      </c>
      <c r="I90">
        <v>17392.900000000001</v>
      </c>
      <c r="J90">
        <v>17198.5</v>
      </c>
      <c r="K90">
        <v>17822.599999999999</v>
      </c>
      <c r="L90">
        <v>18481</v>
      </c>
      <c r="M90">
        <v>19090</v>
      </c>
      <c r="N90">
        <v>18641.5</v>
      </c>
      <c r="O90">
        <v>19281.2</v>
      </c>
      <c r="P90">
        <v>19493.599999999999</v>
      </c>
      <c r="Q90">
        <v>20963.8</v>
      </c>
      <c r="R90">
        <v>19954.2</v>
      </c>
      <c r="S90">
        <v>20322.7</v>
      </c>
      <c r="T90">
        <v>21140.5</v>
      </c>
      <c r="U90">
        <v>23204</v>
      </c>
      <c r="V90">
        <v>21478.400000000001</v>
      </c>
      <c r="W90">
        <v>22099.599999999999</v>
      </c>
      <c r="X90">
        <v>23176</v>
      </c>
      <c r="Y90">
        <v>24603.1</v>
      </c>
      <c r="Z90">
        <v>23314</v>
      </c>
      <c r="AA90">
        <v>23938.799999999999</v>
      </c>
      <c r="AB90">
        <v>24220.7</v>
      </c>
      <c r="AC90">
        <v>25992.3</v>
      </c>
      <c r="AD90">
        <v>24864</v>
      </c>
      <c r="AE90">
        <v>25184.6</v>
      </c>
      <c r="AF90">
        <v>25344.9</v>
      </c>
      <c r="AG90">
        <v>27096.7</v>
      </c>
      <c r="AH90">
        <v>26629.8</v>
      </c>
      <c r="AI90">
        <v>26790.3</v>
      </c>
      <c r="AJ90">
        <v>27261.7</v>
      </c>
      <c r="AK90">
        <v>28815.7</v>
      </c>
      <c r="AL90">
        <v>28240.3</v>
      </c>
      <c r="AM90">
        <v>28685.4</v>
      </c>
      <c r="AN90">
        <v>29323.9</v>
      </c>
      <c r="AO90">
        <v>31072.6</v>
      </c>
      <c r="AP90">
        <v>30685.5</v>
      </c>
      <c r="AQ90">
        <v>31308.9</v>
      </c>
      <c r="AR90">
        <v>32020.799999999999</v>
      </c>
      <c r="AS90">
        <v>33506.9</v>
      </c>
      <c r="AT90">
        <v>33873.5</v>
      </c>
      <c r="AU90">
        <v>32471.7</v>
      </c>
      <c r="AV90">
        <v>36915.4</v>
      </c>
      <c r="AW90">
        <v>39049.1</v>
      </c>
      <c r="AX90">
        <v>35020</v>
      </c>
      <c r="AY90">
        <v>36245.5</v>
      </c>
      <c r="AZ90">
        <v>42104.799999999974</v>
      </c>
      <c r="BA90">
        <v>40469.97</v>
      </c>
      <c r="BB90">
        <v>36675.42</v>
      </c>
      <c r="BC90">
        <v>38734.912019798161</v>
      </c>
      <c r="BD90">
        <v>45850.989999999969</v>
      </c>
      <c r="BE90">
        <v>43782.239999999998</v>
      </c>
      <c r="BF90">
        <v>39845.868320000001</v>
      </c>
      <c r="BG90">
        <v>41845.618868442711</v>
      </c>
      <c r="BH90">
        <v>50027.885118745806</v>
      </c>
      <c r="BI90">
        <v>46799.647009246561</v>
      </c>
    </row>
    <row r="91" spans="4:61" x14ac:dyDescent="0.3">
      <c r="D91" t="s">
        <v>67</v>
      </c>
      <c r="E91" t="s">
        <v>68</v>
      </c>
      <c r="F91">
        <v>24446.1</v>
      </c>
      <c r="G91">
        <v>24935.7</v>
      </c>
      <c r="H91">
        <v>25425.8</v>
      </c>
      <c r="I91">
        <v>26253.4</v>
      </c>
      <c r="J91">
        <v>26623.7</v>
      </c>
      <c r="K91">
        <v>27083.7</v>
      </c>
      <c r="L91">
        <v>27572.799999999999</v>
      </c>
      <c r="M91">
        <v>28092.2</v>
      </c>
      <c r="N91">
        <v>28432.3</v>
      </c>
      <c r="O91">
        <v>28697.200000000001</v>
      </c>
      <c r="P91">
        <v>29117</v>
      </c>
      <c r="Q91">
        <v>29428.9</v>
      </c>
      <c r="R91">
        <v>30028.2</v>
      </c>
      <c r="S91">
        <v>30300.1</v>
      </c>
      <c r="T91">
        <v>30913.7</v>
      </c>
      <c r="U91">
        <v>31841.1</v>
      </c>
      <c r="V91">
        <v>32541.4</v>
      </c>
      <c r="W91">
        <v>33167.4</v>
      </c>
      <c r="X91">
        <v>33850.699999999997</v>
      </c>
      <c r="Y91">
        <v>34510.6</v>
      </c>
      <c r="Z91">
        <v>35139.800000000003</v>
      </c>
      <c r="AA91">
        <v>35842.699999999997</v>
      </c>
      <c r="AB91">
        <v>36597.199999999997</v>
      </c>
      <c r="AC91">
        <v>37324.5</v>
      </c>
      <c r="AD91">
        <v>37994.800000000003</v>
      </c>
      <c r="AE91">
        <v>38741.800000000003</v>
      </c>
      <c r="AF91">
        <v>39495.5</v>
      </c>
      <c r="AG91">
        <v>40275.4</v>
      </c>
      <c r="AH91">
        <v>41022.300000000003</v>
      </c>
      <c r="AI91">
        <v>42069.5</v>
      </c>
      <c r="AJ91">
        <v>43204.2</v>
      </c>
      <c r="AK91">
        <v>43878.8</v>
      </c>
      <c r="AL91">
        <v>44470</v>
      </c>
      <c r="AM91">
        <v>45935.199999999997</v>
      </c>
      <c r="AN91">
        <v>47156</v>
      </c>
      <c r="AO91">
        <v>47844.4</v>
      </c>
      <c r="AP91">
        <v>48912.1</v>
      </c>
      <c r="AQ91">
        <v>50870.5</v>
      </c>
      <c r="AR91">
        <v>52215.7</v>
      </c>
      <c r="AS91">
        <v>53013.1</v>
      </c>
      <c r="AT91">
        <v>52379.1</v>
      </c>
      <c r="AU91">
        <v>44460.9</v>
      </c>
      <c r="AV91">
        <v>49319.8</v>
      </c>
      <c r="AW91">
        <v>50448.9</v>
      </c>
      <c r="AX91">
        <v>49679.7</v>
      </c>
      <c r="AY91">
        <v>49781.9</v>
      </c>
      <c r="AZ91">
        <v>49170.7</v>
      </c>
      <c r="BA91">
        <v>55878.86</v>
      </c>
      <c r="BB91">
        <v>55761.239999999991</v>
      </c>
      <c r="BC91">
        <v>53229.869664639191</v>
      </c>
      <c r="BD91">
        <v>53864.175999999992</v>
      </c>
      <c r="BE91">
        <v>55703.215092171718</v>
      </c>
      <c r="BF91">
        <v>56320.688737542645</v>
      </c>
      <c r="BG91">
        <v>56876.953844832853</v>
      </c>
      <c r="BH91">
        <v>57683.476293366279</v>
      </c>
      <c r="BI91">
        <v>56571.462316284873</v>
      </c>
    </row>
    <row r="92" spans="4:61" x14ac:dyDescent="0.3">
      <c r="D92" t="s">
        <v>70</v>
      </c>
      <c r="E92" t="s">
        <v>71</v>
      </c>
      <c r="F92">
        <v>1598575.2</v>
      </c>
      <c r="G92">
        <v>1664889</v>
      </c>
      <c r="H92">
        <v>1727464.4</v>
      </c>
      <c r="I92">
        <v>1692751.2</v>
      </c>
      <c r="J92">
        <v>1711170.1</v>
      </c>
      <c r="K92">
        <v>1781785.2</v>
      </c>
      <c r="L92">
        <v>1846148.7</v>
      </c>
      <c r="M92">
        <v>1803530.2</v>
      </c>
      <c r="N92">
        <v>1821843.4</v>
      </c>
      <c r="O92">
        <v>1888965.9</v>
      </c>
      <c r="P92">
        <v>1946220.4</v>
      </c>
      <c r="Q92">
        <v>1903233.1</v>
      </c>
      <c r="R92">
        <v>1914452.2</v>
      </c>
      <c r="S92">
        <v>1986410.5</v>
      </c>
      <c r="T92">
        <v>2047064.8</v>
      </c>
      <c r="U92">
        <v>2005384.8</v>
      </c>
      <c r="V92">
        <v>2009085.5</v>
      </c>
      <c r="W92">
        <v>2085625.3</v>
      </c>
      <c r="X92">
        <v>2147396.7999999998</v>
      </c>
      <c r="Y92">
        <v>2109261.1</v>
      </c>
      <c r="Z92">
        <v>2100200.6</v>
      </c>
      <c r="AA92">
        <v>2172743.9</v>
      </c>
      <c r="AB92">
        <v>2230749</v>
      </c>
      <c r="AC92">
        <v>2195841.7999999998</v>
      </c>
      <c r="AD92">
        <v>2200145</v>
      </c>
      <c r="AE92">
        <v>2280764</v>
      </c>
      <c r="AF92">
        <v>2329197.1</v>
      </c>
      <c r="AG92">
        <v>2287591.7999999998</v>
      </c>
      <c r="AH92">
        <v>2307496.7999999998</v>
      </c>
      <c r="AI92">
        <v>2380881.9</v>
      </c>
      <c r="AJ92">
        <v>2445456.1</v>
      </c>
      <c r="AK92">
        <v>2397424.2999999998</v>
      </c>
      <c r="AL92">
        <v>2421305.1</v>
      </c>
      <c r="AM92">
        <v>2498177.1</v>
      </c>
      <c r="AN92">
        <v>2568166.5</v>
      </c>
      <c r="AO92">
        <v>2515244.1</v>
      </c>
      <c r="AP92">
        <v>2539962.7000000002</v>
      </c>
      <c r="AQ92">
        <v>2622195.4</v>
      </c>
      <c r="AR92">
        <v>2694679.6</v>
      </c>
      <c r="AS92">
        <v>2641918.2000000002</v>
      </c>
      <c r="AT92">
        <v>2614966.5</v>
      </c>
      <c r="AU92">
        <v>2498770.9</v>
      </c>
      <c r="AV92">
        <v>2625335</v>
      </c>
      <c r="AW92">
        <v>2593522.7000000002</v>
      </c>
      <c r="AX92">
        <v>2589426.0000000005</v>
      </c>
      <c r="AY92">
        <v>2673079.5999999996</v>
      </c>
      <c r="AZ92">
        <v>2703530.6</v>
      </c>
      <c r="BA92">
        <v>2723403.1480000005</v>
      </c>
      <c r="BB92">
        <v>2718027.6422816729</v>
      </c>
      <c r="BC92">
        <v>2794919.6035243664</v>
      </c>
      <c r="BD92">
        <v>2875474.9558999999</v>
      </c>
      <c r="BE92">
        <v>2827027.5088999998</v>
      </c>
      <c r="BF92">
        <v>2841369.3709650664</v>
      </c>
      <c r="BG92">
        <v>2954979.1094301883</v>
      </c>
      <c r="BH92">
        <v>3063751.620787024</v>
      </c>
      <c r="BI92">
        <v>2997148.0243458785</v>
      </c>
    </row>
    <row r="93" spans="4:61" x14ac:dyDescent="0.3">
      <c r="D93" t="s">
        <v>73</v>
      </c>
      <c r="E93" t="s">
        <v>74</v>
      </c>
      <c r="F93">
        <v>43781.1</v>
      </c>
      <c r="G93">
        <v>44243</v>
      </c>
      <c r="H93">
        <v>47645.5</v>
      </c>
      <c r="I93">
        <v>44783.7</v>
      </c>
      <c r="J93">
        <v>37561.1</v>
      </c>
      <c r="K93">
        <v>34483</v>
      </c>
      <c r="L93">
        <v>35701</v>
      </c>
      <c r="M93">
        <v>37256</v>
      </c>
      <c r="N93">
        <v>33736.800000000003</v>
      </c>
      <c r="O93">
        <v>40052.800000000003</v>
      </c>
      <c r="P93">
        <v>47411.9</v>
      </c>
      <c r="Q93">
        <v>45619.1</v>
      </c>
      <c r="R93">
        <v>43943.3</v>
      </c>
      <c r="S93">
        <v>50406.1</v>
      </c>
      <c r="T93">
        <v>56533.3</v>
      </c>
      <c r="U93">
        <v>52302.8</v>
      </c>
      <c r="V93">
        <v>49499.4</v>
      </c>
      <c r="W93">
        <v>51760.3</v>
      </c>
      <c r="X93">
        <v>59946.8</v>
      </c>
      <c r="Y93">
        <v>52291.4</v>
      </c>
      <c r="Z93">
        <v>57839.4</v>
      </c>
      <c r="AA93">
        <v>65960.5</v>
      </c>
      <c r="AB93">
        <v>82094.5</v>
      </c>
      <c r="AC93">
        <v>77087.399999999994</v>
      </c>
      <c r="AD93">
        <v>64576</v>
      </c>
      <c r="AE93">
        <v>74681</v>
      </c>
      <c r="AF93">
        <v>100063.5</v>
      </c>
      <c r="AG93">
        <v>97595</v>
      </c>
      <c r="AH93">
        <v>70649.600000000006</v>
      </c>
      <c r="AI93">
        <v>92631</v>
      </c>
      <c r="AJ93">
        <v>106840.8</v>
      </c>
      <c r="AK93">
        <v>111547.6</v>
      </c>
      <c r="AL93">
        <v>77392.399999999994</v>
      </c>
      <c r="AM93">
        <v>105675.5</v>
      </c>
      <c r="AN93">
        <v>116165.7</v>
      </c>
      <c r="AO93">
        <v>123725.5</v>
      </c>
      <c r="AP93">
        <v>85163</v>
      </c>
      <c r="AQ93">
        <v>113207.7</v>
      </c>
      <c r="AR93">
        <v>124041.9</v>
      </c>
      <c r="AS93">
        <v>127869.3</v>
      </c>
      <c r="AT93">
        <v>88182.5</v>
      </c>
      <c r="AU93">
        <v>91047.2</v>
      </c>
      <c r="AV93">
        <v>95143.5</v>
      </c>
      <c r="AW93">
        <v>115474.4</v>
      </c>
      <c r="AX93">
        <v>94530.642099999357</v>
      </c>
      <c r="AY93">
        <v>99838.639670000412</v>
      </c>
      <c r="AZ93">
        <v>112436.6953499997</v>
      </c>
      <c r="BA93">
        <v>116979.95684998715</v>
      </c>
      <c r="BB93">
        <v>87512.357718327083</v>
      </c>
      <c r="BC93">
        <v>118585.50897407951</v>
      </c>
      <c r="BD93">
        <v>91990.498705971986</v>
      </c>
      <c r="BE93">
        <v>161623.60142315738</v>
      </c>
      <c r="BF93">
        <v>111180.62903493363</v>
      </c>
      <c r="BG93">
        <v>111777.00898570055</v>
      </c>
      <c r="BH93">
        <v>61286.804858422838</v>
      </c>
      <c r="BI93">
        <v>145120.0679471367</v>
      </c>
    </row>
    <row r="94" spans="4:61" x14ac:dyDescent="0.3">
      <c r="E94" t="s">
        <v>75</v>
      </c>
      <c r="F94">
        <v>1642356.3</v>
      </c>
      <c r="G94">
        <v>1709132</v>
      </c>
      <c r="H94">
        <v>1775109.9</v>
      </c>
      <c r="I94">
        <v>1737534.9</v>
      </c>
      <c r="J94">
        <v>1748731.2</v>
      </c>
      <c r="K94">
        <v>1816268.2</v>
      </c>
      <c r="L94">
        <v>1881849.7</v>
      </c>
      <c r="M94">
        <v>1840786.2</v>
      </c>
      <c r="N94">
        <v>1855580.2</v>
      </c>
      <c r="O94">
        <v>1929018.7</v>
      </c>
      <c r="P94">
        <v>1993632.3</v>
      </c>
      <c r="Q94">
        <v>1948852.2</v>
      </c>
      <c r="R94">
        <v>1958395.5</v>
      </c>
      <c r="S94">
        <v>2036816.6</v>
      </c>
      <c r="T94">
        <v>2103598.1</v>
      </c>
      <c r="U94">
        <v>2057687.6</v>
      </c>
      <c r="V94">
        <v>2058584.9</v>
      </c>
      <c r="W94">
        <v>2137385.6</v>
      </c>
      <c r="X94">
        <v>2207343.6</v>
      </c>
      <c r="Y94">
        <v>2161552.5</v>
      </c>
      <c r="Z94">
        <v>2158040</v>
      </c>
      <c r="AA94">
        <v>2238704.4</v>
      </c>
      <c r="AB94">
        <v>2312843.5</v>
      </c>
      <c r="AC94">
        <v>2272929.2000000002</v>
      </c>
      <c r="AD94">
        <v>2264721</v>
      </c>
      <c r="AE94">
        <v>2355445</v>
      </c>
      <c r="AF94">
        <v>2429260.6</v>
      </c>
      <c r="AG94">
        <v>2385186.7999999998</v>
      </c>
      <c r="AH94">
        <v>2378146.4</v>
      </c>
      <c r="AI94">
        <v>2473512.9</v>
      </c>
      <c r="AJ94">
        <v>2552296.9</v>
      </c>
      <c r="AK94">
        <v>2508971.9</v>
      </c>
      <c r="AL94">
        <v>2498697.5</v>
      </c>
      <c r="AM94">
        <v>2603852.6</v>
      </c>
      <c r="AN94">
        <v>2684332.2000000002</v>
      </c>
      <c r="AO94">
        <v>2638969.6</v>
      </c>
      <c r="AP94">
        <v>2625125.7000000002</v>
      </c>
      <c r="AQ94">
        <v>2735403.1</v>
      </c>
      <c r="AR94">
        <v>2818721.5</v>
      </c>
      <c r="AS94">
        <v>2769787.5</v>
      </c>
      <c r="AT94">
        <v>2703149</v>
      </c>
      <c r="AU94">
        <v>2589818.1</v>
      </c>
      <c r="AV94">
        <v>2720478.5</v>
      </c>
      <c r="AW94">
        <v>2708997.1000000006</v>
      </c>
      <c r="AX94">
        <v>2683956.6420999998</v>
      </c>
      <c r="AY94">
        <v>2772918.23967</v>
      </c>
      <c r="AZ94">
        <v>2815967.2953499998</v>
      </c>
      <c r="BA94">
        <v>2840383.1048499877</v>
      </c>
      <c r="BB94">
        <v>2805540</v>
      </c>
      <c r="BC94">
        <v>2913505.1124984459</v>
      </c>
      <c r="BD94">
        <v>2967465.4546059719</v>
      </c>
      <c r="BE94">
        <v>2988651.1103231572</v>
      </c>
      <c r="BF94">
        <v>2952550</v>
      </c>
      <c r="BG94">
        <v>3066756.1184158889</v>
      </c>
      <c r="BH94">
        <v>3125038.4256454469</v>
      </c>
      <c r="BI94">
        <v>3142268.0922930152</v>
      </c>
    </row>
    <row r="95" spans="4:61" x14ac:dyDescent="0.3">
      <c r="E95" t="s">
        <v>76</v>
      </c>
      <c r="F95">
        <v>9.4587448984384537E-11</v>
      </c>
      <c r="G95">
        <v>0</v>
      </c>
      <c r="H95">
        <v>0</v>
      </c>
      <c r="I95">
        <v>0</v>
      </c>
      <c r="J95">
        <v>-1.3824319466948509E-10</v>
      </c>
      <c r="K95">
        <v>0</v>
      </c>
      <c r="L95">
        <v>0</v>
      </c>
      <c r="M95">
        <v>0</v>
      </c>
      <c r="N95">
        <v>0</v>
      </c>
      <c r="O95">
        <v>0</v>
      </c>
      <c r="P95">
        <v>1.3824319466948509E-10</v>
      </c>
      <c r="Q95">
        <v>-1.3824319466948509E-10</v>
      </c>
      <c r="R95">
        <v>0</v>
      </c>
      <c r="S95">
        <v>9.4587448984384537E-11</v>
      </c>
      <c r="T95">
        <v>0</v>
      </c>
      <c r="U95">
        <v>0</v>
      </c>
      <c r="V95">
        <v>-9.4587448984384537E-11</v>
      </c>
      <c r="W95">
        <v>0</v>
      </c>
      <c r="X95">
        <v>2.7648638933897018E-10</v>
      </c>
      <c r="Y95">
        <v>-9.4587448984384537E-11</v>
      </c>
      <c r="Z95">
        <v>-9.4587448984384537E-11</v>
      </c>
      <c r="AA95">
        <v>0</v>
      </c>
      <c r="AB95">
        <v>0</v>
      </c>
      <c r="AC95">
        <v>3.7834979593753815E-10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-1.8917489796876907E-10</v>
      </c>
      <c r="AK95">
        <v>0</v>
      </c>
      <c r="AL95">
        <v>0</v>
      </c>
      <c r="AM95">
        <v>0</v>
      </c>
      <c r="AN95">
        <v>1.8917489796876907E-10</v>
      </c>
      <c r="AO95">
        <v>0</v>
      </c>
      <c r="AP95">
        <v>0</v>
      </c>
      <c r="AQ95">
        <v>1.8917489796876907E-10</v>
      </c>
      <c r="AR95">
        <v>0</v>
      </c>
      <c r="AS95">
        <v>-1.8917489796876907E-10</v>
      </c>
      <c r="AT95">
        <v>0</v>
      </c>
      <c r="AU95">
        <v>1.8917489796876907E-10</v>
      </c>
      <c r="AV95">
        <v>0</v>
      </c>
      <c r="AW95">
        <v>3.7834979593753815E-10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4:61" x14ac:dyDescent="0.3">
      <c r="D96" s="49" t="s">
        <v>81</v>
      </c>
    </row>
    <row r="97" spans="4:61" x14ac:dyDescent="0.3">
      <c r="F97" s="70" t="s">
        <v>0</v>
      </c>
      <c r="G97" s="71"/>
      <c r="H97" s="71"/>
      <c r="I97" s="72"/>
      <c r="J97" s="70" t="s">
        <v>1</v>
      </c>
      <c r="K97" s="71"/>
      <c r="L97" s="71"/>
      <c r="M97" s="72"/>
      <c r="N97" s="70" t="s">
        <v>2</v>
      </c>
      <c r="O97" s="71"/>
      <c r="P97" s="71"/>
      <c r="Q97" s="72"/>
      <c r="R97" s="70" t="s">
        <v>3</v>
      </c>
      <c r="S97" s="71"/>
      <c r="T97" s="71"/>
      <c r="U97" s="72"/>
      <c r="V97" s="70" t="s">
        <v>4</v>
      </c>
      <c r="W97" s="71"/>
      <c r="X97" s="71"/>
      <c r="Y97" s="72"/>
      <c r="Z97" s="70" t="s">
        <v>5</v>
      </c>
      <c r="AA97" s="71"/>
      <c r="AB97" s="71"/>
      <c r="AC97" s="72"/>
      <c r="AD97" s="70" t="s">
        <v>6</v>
      </c>
      <c r="AE97" s="71"/>
      <c r="AF97" s="71"/>
      <c r="AG97" s="72"/>
      <c r="AH97" s="70" t="s">
        <v>7</v>
      </c>
      <c r="AI97" s="71"/>
      <c r="AJ97" s="71"/>
      <c r="AK97" s="72"/>
      <c r="AL97" s="70" t="s">
        <v>8</v>
      </c>
      <c r="AM97" s="71"/>
      <c r="AN97" s="71"/>
      <c r="AO97" s="72"/>
      <c r="AP97" s="70" t="s">
        <v>9</v>
      </c>
      <c r="AQ97" s="71"/>
      <c r="AR97" s="71"/>
      <c r="AS97" s="72"/>
      <c r="AT97" s="70" t="s">
        <v>10</v>
      </c>
      <c r="AU97" s="71"/>
      <c r="AV97" s="71"/>
      <c r="AW97" s="72"/>
      <c r="AX97" s="70" t="s">
        <v>11</v>
      </c>
      <c r="AY97" s="71"/>
      <c r="AZ97" s="71"/>
      <c r="BA97" s="72"/>
      <c r="BB97" s="70" t="s">
        <v>12</v>
      </c>
      <c r="BC97" s="71"/>
      <c r="BD97" s="71"/>
      <c r="BE97" s="72"/>
      <c r="BF97" s="70" t="s">
        <v>97</v>
      </c>
      <c r="BG97" s="71"/>
      <c r="BH97" s="71"/>
      <c r="BI97" s="72"/>
    </row>
    <row r="98" spans="4:61" x14ac:dyDescent="0.3">
      <c r="E98" t="s">
        <v>13</v>
      </c>
      <c r="F98" s="1" t="s">
        <v>14</v>
      </c>
      <c r="G98" s="1" t="s">
        <v>15</v>
      </c>
      <c r="H98" s="1" t="s">
        <v>16</v>
      </c>
      <c r="I98" s="1" t="s">
        <v>17</v>
      </c>
      <c r="J98" s="1" t="s">
        <v>14</v>
      </c>
      <c r="K98" s="1" t="s">
        <v>15</v>
      </c>
      <c r="L98" s="1" t="s">
        <v>16</v>
      </c>
      <c r="M98" s="1" t="s">
        <v>17</v>
      </c>
      <c r="N98" s="1" t="s">
        <v>14</v>
      </c>
      <c r="O98" s="1" t="s">
        <v>15</v>
      </c>
      <c r="P98" s="1" t="s">
        <v>16</v>
      </c>
      <c r="Q98" s="1" t="s">
        <v>17</v>
      </c>
      <c r="R98" s="1" t="s">
        <v>14</v>
      </c>
      <c r="S98" s="1" t="s">
        <v>15</v>
      </c>
      <c r="T98" s="1" t="s">
        <v>16</v>
      </c>
      <c r="U98" s="1" t="s">
        <v>17</v>
      </c>
      <c r="V98" s="1" t="s">
        <v>14</v>
      </c>
      <c r="W98" s="1" t="s">
        <v>15</v>
      </c>
      <c r="X98" s="1" t="s">
        <v>16</v>
      </c>
      <c r="Y98" s="1" t="s">
        <v>17</v>
      </c>
      <c r="Z98" s="1" t="s">
        <v>14</v>
      </c>
      <c r="AA98" s="1" t="s">
        <v>15</v>
      </c>
      <c r="AB98" s="1" t="s">
        <v>16</v>
      </c>
      <c r="AC98" s="1" t="s">
        <v>17</v>
      </c>
      <c r="AD98" s="1" t="s">
        <v>14</v>
      </c>
      <c r="AE98" s="1" t="s">
        <v>15</v>
      </c>
      <c r="AF98" s="1" t="s">
        <v>16</v>
      </c>
      <c r="AG98" s="1" t="s">
        <v>17</v>
      </c>
      <c r="AH98" s="1" t="s">
        <v>14</v>
      </c>
      <c r="AI98" s="1" t="s">
        <v>15</v>
      </c>
      <c r="AJ98" s="1" t="s">
        <v>16</v>
      </c>
      <c r="AK98" s="1" t="s">
        <v>17</v>
      </c>
      <c r="AL98" s="1" t="s">
        <v>14</v>
      </c>
      <c r="AM98" s="1" t="s">
        <v>15</v>
      </c>
      <c r="AN98" s="1" t="s">
        <v>16</v>
      </c>
      <c r="AO98" s="1" t="s">
        <v>17</v>
      </c>
      <c r="AP98" s="1" t="s">
        <v>14</v>
      </c>
      <c r="AQ98" s="1" t="s">
        <v>15</v>
      </c>
      <c r="AR98" s="1" t="s">
        <v>16</v>
      </c>
      <c r="AS98" s="1" t="s">
        <v>17</v>
      </c>
      <c r="AT98" s="1" t="s">
        <v>14</v>
      </c>
      <c r="AU98" s="1" t="s">
        <v>15</v>
      </c>
      <c r="AV98" s="1" t="s">
        <v>16</v>
      </c>
      <c r="AW98" s="1" t="s">
        <v>17</v>
      </c>
      <c r="AX98" s="1" t="s">
        <v>14</v>
      </c>
      <c r="AY98" s="1" t="s">
        <v>15</v>
      </c>
      <c r="AZ98" s="1" t="s">
        <v>16</v>
      </c>
      <c r="BA98" s="1" t="s">
        <v>17</v>
      </c>
      <c r="BB98" s="1" t="s">
        <v>14</v>
      </c>
      <c r="BC98" s="1" t="s">
        <v>15</v>
      </c>
      <c r="BD98" s="1" t="s">
        <v>16</v>
      </c>
      <c r="BE98" s="1" t="s">
        <v>17</v>
      </c>
      <c r="BF98" s="1" t="s">
        <v>14</v>
      </c>
      <c r="BG98" s="1" t="s">
        <v>15</v>
      </c>
      <c r="BH98" s="1" t="s">
        <v>16</v>
      </c>
      <c r="BI98" s="1" t="s">
        <v>17</v>
      </c>
    </row>
    <row r="99" spans="4:61" x14ac:dyDescent="0.3">
      <c r="D99" s="42" t="s">
        <v>19</v>
      </c>
      <c r="E99" s="43" t="s">
        <v>20</v>
      </c>
      <c r="F99" s="5"/>
      <c r="G99" s="5"/>
      <c r="H99" s="5"/>
      <c r="I99" s="5"/>
      <c r="J99" s="5">
        <f t="shared" ref="J99:AC105" si="114">(J75/F75-1)*100</f>
        <v>4.1798215237611513</v>
      </c>
      <c r="K99" s="5">
        <f t="shared" si="114"/>
        <v>4.9513566931923991</v>
      </c>
      <c r="L99" s="5">
        <f t="shared" si="114"/>
        <v>3.6943531813471653</v>
      </c>
      <c r="M99" s="5">
        <f t="shared" si="114"/>
        <v>2.8921754355684559</v>
      </c>
      <c r="N99" s="5">
        <f t="shared" si="114"/>
        <v>5.4907915443834776</v>
      </c>
      <c r="O99" s="5">
        <f t="shared" si="114"/>
        <v>4.2116242788535985</v>
      </c>
      <c r="P99" s="5">
        <f t="shared" si="114"/>
        <v>5.6041119923960769</v>
      </c>
      <c r="Q99" s="5">
        <f t="shared" si="114"/>
        <v>2.7820399712767285</v>
      </c>
      <c r="R99" s="5">
        <f t="shared" si="114"/>
        <v>4.2147106234431631</v>
      </c>
      <c r="S99" s="5">
        <f t="shared" si="114"/>
        <v>4.5991134257292954</v>
      </c>
      <c r="T99" s="5">
        <f t="shared" si="114"/>
        <v>3.5090141749466452</v>
      </c>
      <c r="U99" s="5">
        <f t="shared" si="114"/>
        <v>4.6333138125780549</v>
      </c>
      <c r="V99" s="5">
        <f t="shared" si="114"/>
        <v>5.1576820298623538</v>
      </c>
      <c r="W99" s="5">
        <f t="shared" si="114"/>
        <v>4.8828559426879803</v>
      </c>
      <c r="X99" s="5">
        <f t="shared" si="114"/>
        <v>3.5957972547909334</v>
      </c>
      <c r="Y99" s="5">
        <f t="shared" si="114"/>
        <v>3.3224008801570282</v>
      </c>
      <c r="Z99" s="5">
        <f t="shared" si="114"/>
        <v>3.7123455550122753</v>
      </c>
      <c r="AA99" s="5">
        <f t="shared" si="114"/>
        <v>6.5391999802660417</v>
      </c>
      <c r="AB99" s="5">
        <f t="shared" si="114"/>
        <v>2.8834065907425988</v>
      </c>
      <c r="AC99" s="5">
        <f t="shared" si="114"/>
        <v>1.6378348901295192</v>
      </c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41">
        <v>2.59071560127455</v>
      </c>
      <c r="AX99" s="41">
        <v>3.3760509746140781</v>
      </c>
      <c r="AY99" s="41">
        <v>0.38443149814359923</v>
      </c>
      <c r="AZ99" s="41">
        <v>1.3051355654130135</v>
      </c>
      <c r="BA99" s="41">
        <v>0.21998473669811841</v>
      </c>
      <c r="BB99" s="41">
        <v>2.0899882641220571</v>
      </c>
      <c r="BC99" s="41">
        <v>4.1427871223804029</v>
      </c>
      <c r="BD99" s="41">
        <v>3.995571485414124</v>
      </c>
      <c r="BE99" s="41">
        <v>6.5898421137930683</v>
      </c>
      <c r="BF99" s="41">
        <v>4.4960737988295394</v>
      </c>
      <c r="BG99" s="41">
        <v>5.5040486226540351</v>
      </c>
      <c r="BH99" s="41">
        <v>5.106408674052048</v>
      </c>
      <c r="BI99" s="41">
        <v>4.4320656050915748</v>
      </c>
    </row>
    <row r="100" spans="4:61" x14ac:dyDescent="0.3">
      <c r="D100" s="42" t="s">
        <v>22</v>
      </c>
      <c r="E100" s="43" t="s">
        <v>23</v>
      </c>
      <c r="F100" s="5"/>
      <c r="G100" s="5"/>
      <c r="H100" s="5"/>
      <c r="I100" s="5"/>
      <c r="J100" s="5">
        <f t="shared" si="114"/>
        <v>5.1226039343737595</v>
      </c>
      <c r="K100" s="5">
        <f t="shared" si="114"/>
        <v>2.7218622607838805</v>
      </c>
      <c r="L100" s="5">
        <f t="shared" si="114"/>
        <v>2.7975193076583693</v>
      </c>
      <c r="M100" s="5">
        <f t="shared" si="114"/>
        <v>6.5177317984492777</v>
      </c>
      <c r="N100" s="5">
        <f t="shared" si="114"/>
        <v>7.273726110580947</v>
      </c>
      <c r="O100" s="5">
        <f t="shared" si="114"/>
        <v>5.4937256608396545</v>
      </c>
      <c r="P100" s="5">
        <f t="shared" si="114"/>
        <v>0.62051774416360672</v>
      </c>
      <c r="Q100" s="5">
        <f t="shared" si="114"/>
        <v>-0.83847378609870349</v>
      </c>
      <c r="R100" s="5">
        <f t="shared" si="114"/>
        <v>0.84221329407665468</v>
      </c>
      <c r="S100" s="5">
        <f t="shared" si="114"/>
        <v>1.4624548800468817</v>
      </c>
      <c r="T100" s="5">
        <f t="shared" si="114"/>
        <v>4.1671922655571514</v>
      </c>
      <c r="U100" s="5">
        <f t="shared" si="114"/>
        <v>3.6296205417618799</v>
      </c>
      <c r="V100" s="5">
        <f t="shared" si="114"/>
        <v>-1.2183913003739222</v>
      </c>
      <c r="W100" s="5">
        <f t="shared" si="114"/>
        <v>0.71315832618512598</v>
      </c>
      <c r="X100" s="5">
        <f t="shared" si="114"/>
        <v>0.73191051456837908</v>
      </c>
      <c r="Y100" s="5">
        <f t="shared" si="114"/>
        <v>1.4619578702385949</v>
      </c>
      <c r="Z100" s="5">
        <f t="shared" si="114"/>
        <v>0.58260966296177497</v>
      </c>
      <c r="AA100" s="5">
        <f t="shared" si="114"/>
        <v>-3.5945329296428352</v>
      </c>
      <c r="AB100" s="5">
        <f t="shared" si="114"/>
        <v>-4.4098867660996692</v>
      </c>
      <c r="AC100" s="5">
        <f t="shared" si="114"/>
        <v>-6.0280526047110872</v>
      </c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41">
        <v>-1.2008604625752641</v>
      </c>
      <c r="AX100" s="41">
        <v>-2.0212227643183378</v>
      </c>
      <c r="AY100" s="41">
        <v>5.2232855483373593</v>
      </c>
      <c r="AZ100" s="41">
        <v>7.7799576692986445</v>
      </c>
      <c r="BA100" s="41">
        <v>6.3399995196022312</v>
      </c>
      <c r="BB100" s="41">
        <v>5.8800027042675218</v>
      </c>
      <c r="BC100" s="41">
        <v>3.6893901879510893</v>
      </c>
      <c r="BD100" s="41">
        <v>1.9209976501947583</v>
      </c>
      <c r="BE100" s="41">
        <v>1.39272738053277</v>
      </c>
      <c r="BF100" s="41">
        <v>1.9165255197471258</v>
      </c>
      <c r="BG100" s="41">
        <v>2.4936604465454719</v>
      </c>
      <c r="BH100" s="41">
        <v>2.8031540982300833</v>
      </c>
      <c r="BI100" s="41">
        <v>2.8441940282228968</v>
      </c>
    </row>
    <row r="101" spans="4:61" x14ac:dyDescent="0.3">
      <c r="D101" s="42" t="s">
        <v>25</v>
      </c>
      <c r="E101" s="43" t="s">
        <v>26</v>
      </c>
      <c r="F101" s="5"/>
      <c r="G101" s="5"/>
      <c r="H101" s="5"/>
      <c r="I101" s="5"/>
      <c r="J101" s="5">
        <f t="shared" si="114"/>
        <v>4.5891849484674285</v>
      </c>
      <c r="K101" s="5">
        <f t="shared" si="114"/>
        <v>6.2559990276831678</v>
      </c>
      <c r="L101" s="5">
        <f t="shared" si="114"/>
        <v>7.143261215157648</v>
      </c>
      <c r="M101" s="5">
        <f t="shared" si="114"/>
        <v>7.0047864362159817</v>
      </c>
      <c r="N101" s="5">
        <f t="shared" si="114"/>
        <v>5.8815330831253787</v>
      </c>
      <c r="O101" s="5">
        <f t="shared" si="114"/>
        <v>5.389023404964699</v>
      </c>
      <c r="P101" s="5">
        <f t="shared" si="114"/>
        <v>5.2319483238772557</v>
      </c>
      <c r="Q101" s="5">
        <f t="shared" si="114"/>
        <v>5.9846660853439593</v>
      </c>
      <c r="R101" s="5">
        <f t="shared" si="114"/>
        <v>4.6221673235402827</v>
      </c>
      <c r="S101" s="5">
        <f t="shared" si="114"/>
        <v>5.2011152068381694</v>
      </c>
      <c r="T101" s="5">
        <f t="shared" si="114"/>
        <v>3.5127509286167591</v>
      </c>
      <c r="U101" s="5">
        <f t="shared" si="114"/>
        <v>4.1685080604610736</v>
      </c>
      <c r="V101" s="5">
        <f t="shared" si="114"/>
        <v>4.4503912785200717</v>
      </c>
      <c r="W101" s="5">
        <f t="shared" si="114"/>
        <v>4.8568205429475375</v>
      </c>
      <c r="X101" s="5">
        <f t="shared" si="114"/>
        <v>5.0236912585258864</v>
      </c>
      <c r="Y101" s="5">
        <f t="shared" si="114"/>
        <v>4.2459062457029795</v>
      </c>
      <c r="Z101" s="5">
        <f t="shared" si="114"/>
        <v>4.0713276875396609</v>
      </c>
      <c r="AA101" s="5">
        <f t="shared" si="114"/>
        <v>4.2019070517433699</v>
      </c>
      <c r="AB101" s="5">
        <f t="shared" si="114"/>
        <v>4.600787794421346</v>
      </c>
      <c r="AC101" s="5">
        <f t="shared" si="114"/>
        <v>4.4319592146327302</v>
      </c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41">
        <v>-3.1374891612758677</v>
      </c>
      <c r="AX101" s="41">
        <v>-1.3841150979617187</v>
      </c>
      <c r="AY101" s="41">
        <v>6.5806484967229402</v>
      </c>
      <c r="AZ101" s="41">
        <v>3.6789470984919888</v>
      </c>
      <c r="BA101" s="41">
        <v>4.5200053786658181</v>
      </c>
      <c r="BB101" s="41">
        <v>4.0699936930529654</v>
      </c>
      <c r="BC101" s="41">
        <v>4.4768887460820359</v>
      </c>
      <c r="BD101" s="41">
        <v>5.8659564509983539</v>
      </c>
      <c r="BE101" s="41">
        <v>3.2953578649692195</v>
      </c>
      <c r="BF101" s="41">
        <v>4.6713957586542056</v>
      </c>
      <c r="BG101" s="41">
        <v>5.3520171558012608</v>
      </c>
      <c r="BH101" s="41">
        <v>5.9565710977889301</v>
      </c>
      <c r="BI101" s="41">
        <v>5.1306548699349541</v>
      </c>
    </row>
    <row r="102" spans="4:61" x14ac:dyDescent="0.3">
      <c r="D102" s="42" t="s">
        <v>28</v>
      </c>
      <c r="E102" s="44" t="s">
        <v>29</v>
      </c>
      <c r="F102" s="15"/>
      <c r="G102" s="15"/>
      <c r="H102" s="15"/>
      <c r="I102" s="15"/>
      <c r="J102" s="15">
        <f t="shared" si="114"/>
        <v>6.5838853051553681</v>
      </c>
      <c r="K102" s="15">
        <f t="shared" si="114"/>
        <v>4.2040776103714261</v>
      </c>
      <c r="L102" s="15">
        <f t="shared" si="114"/>
        <v>5.2738214534084449</v>
      </c>
      <c r="M102" s="15">
        <f t="shared" si="114"/>
        <v>6.7251415016037708</v>
      </c>
      <c r="N102" s="15">
        <f t="shared" si="114"/>
        <v>6.5498404456703962</v>
      </c>
      <c r="O102" s="15">
        <f t="shared" si="114"/>
        <v>10.994824913967483</v>
      </c>
      <c r="P102" s="15">
        <f t="shared" si="114"/>
        <v>12.132119635890781</v>
      </c>
      <c r="Q102" s="15">
        <f t="shared" si="114"/>
        <v>10.430192768908132</v>
      </c>
      <c r="R102" s="15">
        <f t="shared" si="114"/>
        <v>9.7598984771573694</v>
      </c>
      <c r="S102" s="15">
        <f t="shared" si="114"/>
        <v>4.6979579858185572</v>
      </c>
      <c r="T102" s="15">
        <f t="shared" si="114"/>
        <v>2.4270088229563669</v>
      </c>
      <c r="U102" s="15">
        <f t="shared" si="114"/>
        <v>4.4240188283187987</v>
      </c>
      <c r="V102" s="15">
        <f t="shared" si="114"/>
        <v>3.2909858620801202</v>
      </c>
      <c r="W102" s="15">
        <f t="shared" si="114"/>
        <v>6.445225081040018</v>
      </c>
      <c r="X102" s="15">
        <f t="shared" si="114"/>
        <v>5.9319040243471788</v>
      </c>
      <c r="Y102" s="15">
        <f t="shared" si="114"/>
        <v>7.8105216441646252</v>
      </c>
      <c r="Z102" s="15">
        <f t="shared" si="114"/>
        <v>1.7314175953578204</v>
      </c>
      <c r="AA102" s="15">
        <f t="shared" si="114"/>
        <v>0.78065603989074805</v>
      </c>
      <c r="AB102" s="15">
        <f t="shared" si="114"/>
        <v>0.57929748956837557</v>
      </c>
      <c r="AC102" s="15">
        <f t="shared" si="114"/>
        <v>0.57147008257256715</v>
      </c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41">
        <v>-5.0077586910952077</v>
      </c>
      <c r="AX102" s="41">
        <v>1.6809632713132436</v>
      </c>
      <c r="AY102" s="41">
        <v>9.092867156966399</v>
      </c>
      <c r="AZ102" s="41">
        <v>3.8536920517827462</v>
      </c>
      <c r="BA102" s="41">
        <v>3.3125438835313248</v>
      </c>
      <c r="BB102" s="41">
        <v>1.1152893764057208</v>
      </c>
      <c r="BC102" s="41">
        <v>3.6854971587339906</v>
      </c>
      <c r="BD102" s="41">
        <v>7.6723642656434414</v>
      </c>
      <c r="BE102" s="41">
        <v>5.2980479197100676</v>
      </c>
      <c r="BF102" s="41">
        <v>3.7801490251057932</v>
      </c>
      <c r="BG102" s="41">
        <v>3.8913867480441922</v>
      </c>
      <c r="BH102" s="41">
        <v>4.9463035355862459</v>
      </c>
      <c r="BI102" s="41">
        <v>4.9060570416142628</v>
      </c>
    </row>
    <row r="103" spans="4:61" x14ac:dyDescent="0.3">
      <c r="D103" s="42" t="s">
        <v>31</v>
      </c>
      <c r="E103" s="44" t="s">
        <v>32</v>
      </c>
      <c r="F103" s="15"/>
      <c r="G103" s="15"/>
      <c r="H103" s="15"/>
      <c r="I103" s="15"/>
      <c r="J103" s="15">
        <f t="shared" si="114"/>
        <v>8.3690374178805982</v>
      </c>
      <c r="K103" s="15">
        <f t="shared" si="114"/>
        <v>4.7842272163242772</v>
      </c>
      <c r="L103" s="15">
        <f t="shared" si="114"/>
        <v>3.543173980661285</v>
      </c>
      <c r="M103" s="15">
        <f t="shared" si="114"/>
        <v>2.4759647043329558</v>
      </c>
      <c r="N103" s="15">
        <f t="shared" si="114"/>
        <v>3.2814971006853044</v>
      </c>
      <c r="O103" s="15">
        <f t="shared" si="114"/>
        <v>3.8092105263157983</v>
      </c>
      <c r="P103" s="15">
        <f t="shared" si="114"/>
        <v>3.6243714490955314</v>
      </c>
      <c r="Q103" s="15">
        <f t="shared" si="114"/>
        <v>2.6667523454568798</v>
      </c>
      <c r="R103" s="15">
        <f t="shared" si="114"/>
        <v>3.1963761643486022</v>
      </c>
      <c r="S103" s="15">
        <f t="shared" si="114"/>
        <v>2.8835794410292159</v>
      </c>
      <c r="T103" s="15">
        <f t="shared" si="114"/>
        <v>3.346357448953885</v>
      </c>
      <c r="U103" s="15">
        <f t="shared" si="114"/>
        <v>3.843024347499524</v>
      </c>
      <c r="V103" s="15">
        <f t="shared" si="114"/>
        <v>4.4574961360123622</v>
      </c>
      <c r="W103" s="15">
        <f t="shared" si="114"/>
        <v>5.1620056671183967</v>
      </c>
      <c r="X103" s="15">
        <f t="shared" si="114"/>
        <v>5.2930056710775109</v>
      </c>
      <c r="Y103" s="15">
        <f t="shared" si="114"/>
        <v>6.0213368693870173</v>
      </c>
      <c r="Z103" s="15">
        <f t="shared" si="114"/>
        <v>5.0662878787878896</v>
      </c>
      <c r="AA103" s="15">
        <f t="shared" si="114"/>
        <v>7.321930646672925</v>
      </c>
      <c r="AB103" s="15">
        <f t="shared" si="114"/>
        <v>8.4264782533155724</v>
      </c>
      <c r="AC103" s="15">
        <f t="shared" si="114"/>
        <v>7.4133030130756117</v>
      </c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41">
        <v>4.9759367480233836</v>
      </c>
      <c r="AX103" s="41">
        <v>5.4626774935950202</v>
      </c>
      <c r="AY103" s="41">
        <v>5.7792819809784977</v>
      </c>
      <c r="AZ103" s="41">
        <v>4.5627215937869483</v>
      </c>
      <c r="BA103" s="41">
        <v>5.1362259516987336</v>
      </c>
      <c r="BB103" s="41">
        <v>5.6915633878206728</v>
      </c>
      <c r="BC103" s="41">
        <v>5.4111858091689635</v>
      </c>
      <c r="BD103" s="41">
        <v>6.2547935252088713</v>
      </c>
      <c r="BE103" s="41">
        <v>5.1597872358649672</v>
      </c>
      <c r="BF103" s="41">
        <v>5.8132065100308496</v>
      </c>
      <c r="BG103" s="41">
        <v>5.6933631340888144</v>
      </c>
      <c r="BH103" s="41">
        <v>6.0511175021915653</v>
      </c>
      <c r="BI103" s="41">
        <v>5.8794071291918408</v>
      </c>
    </row>
    <row r="104" spans="4:61" x14ac:dyDescent="0.3">
      <c r="D104" s="42" t="s">
        <v>34</v>
      </c>
      <c r="E104" s="43" t="s">
        <v>35</v>
      </c>
      <c r="F104" s="5"/>
      <c r="G104" s="5"/>
      <c r="H104" s="5"/>
      <c r="I104" s="5"/>
      <c r="J104" s="5">
        <f t="shared" si="114"/>
        <v>8.2398495187401277</v>
      </c>
      <c r="K104" s="5">
        <f t="shared" si="114"/>
        <v>10.399056020384112</v>
      </c>
      <c r="L104" s="5">
        <f t="shared" si="114"/>
        <v>8.1206204797345638</v>
      </c>
      <c r="M104" s="5">
        <f t="shared" si="114"/>
        <v>9.3036459022551643</v>
      </c>
      <c r="N104" s="5">
        <f t="shared" si="114"/>
        <v>6.3179683999898817</v>
      </c>
      <c r="O104" s="5">
        <f t="shared" si="114"/>
        <v>5.7889945754238559</v>
      </c>
      <c r="P104" s="5">
        <f t="shared" si="114"/>
        <v>6.8171364798464307</v>
      </c>
      <c r="Q104" s="5">
        <f t="shared" si="114"/>
        <v>7.2427787008077393</v>
      </c>
      <c r="R104" s="5">
        <f t="shared" si="114"/>
        <v>5.4142486512052779</v>
      </c>
      <c r="S104" s="5">
        <f t="shared" si="114"/>
        <v>6.3097774124830197</v>
      </c>
      <c r="T104" s="5">
        <f t="shared" si="114"/>
        <v>6.4565906436929499</v>
      </c>
      <c r="U104" s="5">
        <f t="shared" si="114"/>
        <v>6.2149299822185311</v>
      </c>
      <c r="V104" s="5">
        <f t="shared" si="114"/>
        <v>7.2212786056493394</v>
      </c>
      <c r="W104" s="5">
        <f t="shared" si="114"/>
        <v>6.4565329782192871</v>
      </c>
      <c r="X104" s="5">
        <f t="shared" si="114"/>
        <v>6.5262064288261756</v>
      </c>
      <c r="Y104" s="5">
        <f t="shared" si="114"/>
        <v>7.669916750379957</v>
      </c>
      <c r="Z104" s="5">
        <f t="shared" si="114"/>
        <v>6.0291294847185872</v>
      </c>
      <c r="AA104" s="5">
        <f t="shared" si="114"/>
        <v>5.3528367594261939</v>
      </c>
      <c r="AB104" s="5">
        <f t="shared" si="114"/>
        <v>6.817008419768622</v>
      </c>
      <c r="AC104" s="5">
        <f t="shared" si="114"/>
        <v>7.1344642442046746</v>
      </c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41">
        <v>-5.6690527266876201</v>
      </c>
      <c r="AX104" s="41">
        <v>-0.78691755054185686</v>
      </c>
      <c r="AY104" s="41">
        <v>4.42071498743387</v>
      </c>
      <c r="AZ104" s="41">
        <v>3.8373120603795079</v>
      </c>
      <c r="BA104" s="41">
        <v>5.2399845939021983</v>
      </c>
      <c r="BB104" s="41">
        <v>2.8400045087622448</v>
      </c>
      <c r="BC104" s="41">
        <v>4.5322663062595856</v>
      </c>
      <c r="BD104" s="41">
        <v>5.440251753157697</v>
      </c>
      <c r="BE104" s="41">
        <v>4.7804414595290314</v>
      </c>
      <c r="BF104" s="41">
        <v>5.6493392821579436</v>
      </c>
      <c r="BG104" s="41">
        <v>6.0205655471187454</v>
      </c>
      <c r="BH104" s="41">
        <v>7.7550516773934621</v>
      </c>
      <c r="BI104" s="41">
        <v>8.2483554650609001</v>
      </c>
    </row>
    <row r="105" spans="4:61" x14ac:dyDescent="0.3">
      <c r="D105" s="42" t="s">
        <v>37</v>
      </c>
      <c r="E105" s="45" t="s">
        <v>38</v>
      </c>
      <c r="F105" s="17"/>
      <c r="G105" s="17"/>
      <c r="H105" s="17"/>
      <c r="I105" s="17"/>
      <c r="J105" s="17">
        <f t="shared" si="114"/>
        <v>7.0692769109594655</v>
      </c>
      <c r="K105" s="17">
        <f t="shared" si="114"/>
        <v>11.251415392523967</v>
      </c>
      <c r="L105" s="17">
        <f t="shared" si="114"/>
        <v>11.94608588396957</v>
      </c>
      <c r="M105" s="17">
        <f t="shared" si="114"/>
        <v>8.280718908896322</v>
      </c>
      <c r="N105" s="17">
        <f t="shared" si="114"/>
        <v>7.4570584374325177</v>
      </c>
      <c r="O105" s="17">
        <f t="shared" si="114"/>
        <v>5.4587191050875727</v>
      </c>
      <c r="P105" s="17">
        <f t="shared" si="114"/>
        <v>4.4887624323991737</v>
      </c>
      <c r="Q105" s="17">
        <f t="shared" si="114"/>
        <v>4.3589997848249462</v>
      </c>
      <c r="R105" s="17">
        <f t="shared" si="114"/>
        <v>3.0757798049838581</v>
      </c>
      <c r="S105" s="17">
        <f t="shared" si="114"/>
        <v>4.9038771107254187</v>
      </c>
      <c r="T105" s="17">
        <f t="shared" si="114"/>
        <v>4.98406472798123</v>
      </c>
      <c r="U105" s="17">
        <f t="shared" si="114"/>
        <v>6.2013567803526293</v>
      </c>
      <c r="V105" s="17">
        <f t="shared" si="114"/>
        <v>6.0944287914249218</v>
      </c>
      <c r="W105" s="17">
        <f t="shared" si="114"/>
        <v>5.0815828778609795</v>
      </c>
      <c r="X105" s="17">
        <f t="shared" si="114"/>
        <v>5.1837233095531232</v>
      </c>
      <c r="Y105" s="17">
        <f t="shared" si="114"/>
        <v>4.4374919105181432</v>
      </c>
      <c r="Z105" s="17">
        <f t="shared" si="114"/>
        <v>3.7777882468492896</v>
      </c>
      <c r="AA105" s="17">
        <f t="shared" si="114"/>
        <v>1.5684639446656767</v>
      </c>
      <c r="AB105" s="17">
        <f t="shared" si="114"/>
        <v>1.4492567635602027</v>
      </c>
      <c r="AC105" s="17">
        <f t="shared" si="114"/>
        <v>3.4557113286584507</v>
      </c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41">
        <v>-3.640858529655624</v>
      </c>
      <c r="AX105" s="41">
        <v>-1.2253528209804903</v>
      </c>
      <c r="AY105" s="41">
        <v>9.4399537410704575</v>
      </c>
      <c r="AZ105" s="41">
        <v>5.1638963019877933</v>
      </c>
      <c r="BA105" s="41">
        <v>6.9000125635111358</v>
      </c>
      <c r="BB105" s="41">
        <v>5.4600019113889298</v>
      </c>
      <c r="BC105" s="41">
        <v>4.8340313074335812</v>
      </c>
      <c r="BD105" s="41">
        <v>7.95413001914637</v>
      </c>
      <c r="BE105" s="41">
        <v>3.0069934583571345</v>
      </c>
      <c r="BF105" s="41">
        <v>3.7992062256976857</v>
      </c>
      <c r="BG105" s="41">
        <v>4.7374343781920141</v>
      </c>
      <c r="BH105" s="41">
        <v>6.9382254606576783</v>
      </c>
      <c r="BI105" s="41">
        <v>6.6417158387368556</v>
      </c>
    </row>
    <row r="106" spans="4:61" x14ac:dyDescent="0.3">
      <c r="D106" s="42" t="s">
        <v>40</v>
      </c>
      <c r="E106" s="46" t="s">
        <v>41</v>
      </c>
      <c r="F106" s="19"/>
      <c r="G106" s="19"/>
      <c r="H106" s="19"/>
      <c r="I106" s="19"/>
      <c r="J106" s="19">
        <f t="shared" ref="J106:AC118" si="115">(J82/F82-1)*100</f>
        <v>9.4026134058994302</v>
      </c>
      <c r="K106" s="19">
        <f t="shared" si="115"/>
        <v>9.1300451114817207</v>
      </c>
      <c r="L106" s="19">
        <f t="shared" si="115"/>
        <v>8.3126963710941748</v>
      </c>
      <c r="M106" s="19">
        <f t="shared" si="115"/>
        <v>6.5597354767266802</v>
      </c>
      <c r="N106" s="19">
        <f t="shared" si="115"/>
        <v>7.1759324441440731</v>
      </c>
      <c r="O106" s="19">
        <f t="shared" si="115"/>
        <v>6.3299644830849155</v>
      </c>
      <c r="P106" s="19">
        <f t="shared" si="115"/>
        <v>7.4472641768603465</v>
      </c>
      <c r="Q106" s="19">
        <f t="shared" si="115"/>
        <v>7.4508315757978227</v>
      </c>
      <c r="R106" s="19">
        <f t="shared" si="115"/>
        <v>6.9307624378744936</v>
      </c>
      <c r="S106" s="19">
        <f t="shared" si="115"/>
        <v>7.9719023115249588</v>
      </c>
      <c r="T106" s="19">
        <f t="shared" si="115"/>
        <v>6.3191088090878589</v>
      </c>
      <c r="U106" s="19">
        <f t="shared" si="115"/>
        <v>6.7035319494589851</v>
      </c>
      <c r="V106" s="19">
        <f t="shared" si="115"/>
        <v>6.9889214674551114</v>
      </c>
      <c r="W106" s="19">
        <f t="shared" si="115"/>
        <v>7.5618162586282622</v>
      </c>
      <c r="X106" s="19">
        <f t="shared" si="115"/>
        <v>7.6956891625271862</v>
      </c>
      <c r="Y106" s="19">
        <f t="shared" si="115"/>
        <v>7.2012424495095706</v>
      </c>
      <c r="Z106" s="19">
        <f t="shared" si="115"/>
        <v>6.2626628629170122</v>
      </c>
      <c r="AA106" s="19">
        <f t="shared" si="115"/>
        <v>6.0294153937270334</v>
      </c>
      <c r="AB106" s="19">
        <f t="shared" si="115"/>
        <v>6.9624523391054627</v>
      </c>
      <c r="AC106" s="19">
        <f t="shared" si="115"/>
        <v>7.5146595354073309</v>
      </c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41">
        <v>-13.416064336924604</v>
      </c>
      <c r="AX106" s="41">
        <v>-13.121012170941301</v>
      </c>
      <c r="AY106" s="41">
        <v>25.098373945813318</v>
      </c>
      <c r="AZ106" s="41">
        <v>-0.72454799445682949</v>
      </c>
      <c r="BA106" s="41">
        <v>6.8800098858206882</v>
      </c>
      <c r="BB106" s="41">
        <v>6.0400450082463806</v>
      </c>
      <c r="BC106" s="41">
        <v>6.1481335679601283</v>
      </c>
      <c r="BD106" s="41">
        <v>9.0955788819672581</v>
      </c>
      <c r="BE106" s="41">
        <v>3.5339679087194029</v>
      </c>
      <c r="BF106" s="41">
        <v>8.1740711967341042</v>
      </c>
      <c r="BG106" s="41">
        <v>8.4728271749202602</v>
      </c>
      <c r="BH106" s="41">
        <v>9.487144139063151</v>
      </c>
      <c r="BI106" s="41">
        <v>6.6795374109493082</v>
      </c>
    </row>
    <row r="107" spans="4:61" x14ac:dyDescent="0.3">
      <c r="D107" s="42" t="s">
        <v>43</v>
      </c>
      <c r="E107" s="45" t="s">
        <v>44</v>
      </c>
      <c r="F107" s="17"/>
      <c r="G107" s="17"/>
      <c r="H107" s="17"/>
      <c r="I107" s="17"/>
      <c r="J107" s="17">
        <f t="shared" si="115"/>
        <v>7.8781538716493404</v>
      </c>
      <c r="K107" s="17">
        <f t="shared" si="115"/>
        <v>6.9893252769385628</v>
      </c>
      <c r="L107" s="17">
        <f t="shared" si="115"/>
        <v>6.1390871264905389</v>
      </c>
      <c r="M107" s="17">
        <f t="shared" si="115"/>
        <v>6.494699770197121</v>
      </c>
      <c r="N107" s="17">
        <f t="shared" si="115"/>
        <v>6.8869042246976209</v>
      </c>
      <c r="O107" s="17">
        <f t="shared" si="115"/>
        <v>6.3028753656801051</v>
      </c>
      <c r="P107" s="17">
        <f t="shared" si="115"/>
        <v>6.1306534524391498</v>
      </c>
      <c r="Q107" s="17">
        <f t="shared" si="115"/>
        <v>7.2330055470128052</v>
      </c>
      <c r="R107" s="17">
        <f t="shared" si="115"/>
        <v>6.9699049288942883</v>
      </c>
      <c r="S107" s="17">
        <f t="shared" si="115"/>
        <v>6.9973772895589148</v>
      </c>
      <c r="T107" s="17">
        <f t="shared" si="115"/>
        <v>6.9443111609736707</v>
      </c>
      <c r="U107" s="17">
        <f t="shared" si="115"/>
        <v>6.3018391633609783</v>
      </c>
      <c r="V107" s="17">
        <f t="shared" si="115"/>
        <v>6.4369962699413641</v>
      </c>
      <c r="W107" s="17">
        <f t="shared" si="115"/>
        <v>6.354560440651702</v>
      </c>
      <c r="X107" s="17">
        <f t="shared" si="115"/>
        <v>5.7756909015859836</v>
      </c>
      <c r="Y107" s="17">
        <f t="shared" si="115"/>
        <v>4.5684028272283017</v>
      </c>
      <c r="Z107" s="17">
        <f t="shared" si="115"/>
        <v>3.310553978550268</v>
      </c>
      <c r="AA107" s="17">
        <f t="shared" si="115"/>
        <v>3.7054731632923055</v>
      </c>
      <c r="AB107" s="17">
        <f t="shared" si="115"/>
        <v>4.4450991158850872</v>
      </c>
      <c r="AC107" s="17">
        <f t="shared" si="115"/>
        <v>5.7321507271925976</v>
      </c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41">
        <v>-8.8765656662172798</v>
      </c>
      <c r="AX107" s="41">
        <v>-7.2565948458575713</v>
      </c>
      <c r="AY107" s="41">
        <v>21.577522203907698</v>
      </c>
      <c r="AZ107" s="41">
        <v>-0.1318443316412781</v>
      </c>
      <c r="BA107" s="41">
        <v>10.61999682866071</v>
      </c>
      <c r="BB107" s="41">
        <v>10.750000651087403</v>
      </c>
      <c r="BC107" s="41">
        <v>3.1647256659332004</v>
      </c>
      <c r="BD107" s="41">
        <v>7.3472674632950747</v>
      </c>
      <c r="BE107" s="41">
        <v>1.4214161262757841</v>
      </c>
      <c r="BF107" s="41">
        <v>3.1522685003483679</v>
      </c>
      <c r="BG107" s="41">
        <v>8.4955532918650647</v>
      </c>
      <c r="BH107" s="41">
        <v>9.4905946893192716</v>
      </c>
      <c r="BI107" s="41">
        <v>2.9285043957107315</v>
      </c>
    </row>
    <row r="108" spans="4:61" x14ac:dyDescent="0.3">
      <c r="D108" s="42" t="s">
        <v>46</v>
      </c>
      <c r="E108" s="46" t="s">
        <v>47</v>
      </c>
      <c r="F108" s="19"/>
      <c r="G108" s="19"/>
      <c r="H108" s="19"/>
      <c r="I108" s="19"/>
      <c r="J108" s="19">
        <f t="shared" si="115"/>
        <v>13.158639707719001</v>
      </c>
      <c r="K108" s="19">
        <f t="shared" si="115"/>
        <v>9.4263294164508959</v>
      </c>
      <c r="L108" s="19">
        <f t="shared" si="115"/>
        <v>8.1577635673993232</v>
      </c>
      <c r="M108" s="19">
        <f t="shared" si="115"/>
        <v>9.5794094529060292</v>
      </c>
      <c r="N108" s="19">
        <f t="shared" si="115"/>
        <v>12.267010822058499</v>
      </c>
      <c r="O108" s="19">
        <f t="shared" si="115"/>
        <v>12.424230511060941</v>
      </c>
      <c r="P108" s="19">
        <f t="shared" si="115"/>
        <v>12.809070855521053</v>
      </c>
      <c r="Q108" s="19">
        <f t="shared" si="115"/>
        <v>11.638649150136082</v>
      </c>
      <c r="R108" s="19">
        <f t="shared" si="115"/>
        <v>10.617684956160534</v>
      </c>
      <c r="S108" s="19">
        <f t="shared" si="115"/>
        <v>11.405295843235773</v>
      </c>
      <c r="T108" s="19">
        <f t="shared" si="115"/>
        <v>10.129830015344442</v>
      </c>
      <c r="U108" s="19">
        <f t="shared" si="115"/>
        <v>9.4944834333277939</v>
      </c>
      <c r="V108" s="19">
        <f t="shared" si="115"/>
        <v>9.8909940644555725</v>
      </c>
      <c r="W108" s="19">
        <f t="shared" si="115"/>
        <v>10.718026638703449</v>
      </c>
      <c r="X108" s="19">
        <f t="shared" si="115"/>
        <v>9.7508787326345612</v>
      </c>
      <c r="Y108" s="19">
        <f t="shared" si="115"/>
        <v>10.11639764082477</v>
      </c>
      <c r="Z108" s="19">
        <f t="shared" si="115"/>
        <v>9.6564582167400594</v>
      </c>
      <c r="AA108" s="19">
        <f t="shared" si="115"/>
        <v>9.2545867104311128</v>
      </c>
      <c r="AB108" s="19">
        <f t="shared" si="115"/>
        <v>10.649823586632134</v>
      </c>
      <c r="AC108" s="19">
        <f t="shared" si="115"/>
        <v>9.2403938192260338</v>
      </c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41">
        <v>10.913918556095751</v>
      </c>
      <c r="AX108" s="41">
        <v>8.7137501289973933</v>
      </c>
      <c r="AY108" s="41">
        <v>6.8702488837860383</v>
      </c>
      <c r="AZ108" s="41">
        <v>5.5091676302313983</v>
      </c>
      <c r="BA108" s="41">
        <v>7.1299974484530999</v>
      </c>
      <c r="BB108" s="41">
        <v>8.4200198932462715</v>
      </c>
      <c r="BC108" s="41">
        <v>9.080831250866277</v>
      </c>
      <c r="BD108" s="41">
        <v>9.2526529666509791</v>
      </c>
      <c r="BE108" s="41">
        <v>7.6570344856685235</v>
      </c>
      <c r="BF108" s="41">
        <v>8.6610679110601616</v>
      </c>
      <c r="BG108" s="41">
        <v>9.0411442792157253</v>
      </c>
      <c r="BH108" s="41">
        <v>9.9165513786542849</v>
      </c>
      <c r="BI108" s="41">
        <v>9.825745538451029</v>
      </c>
    </row>
    <row r="109" spans="4:61" x14ac:dyDescent="0.3">
      <c r="D109" s="42" t="s">
        <v>49</v>
      </c>
      <c r="E109" s="47" t="s">
        <v>50</v>
      </c>
      <c r="F109" s="21"/>
      <c r="G109" s="21"/>
      <c r="H109" s="21"/>
      <c r="I109" s="21"/>
      <c r="J109" s="21">
        <f t="shared" si="115"/>
        <v>8.609393696802691</v>
      </c>
      <c r="K109" s="21">
        <f t="shared" si="115"/>
        <v>9.4875548073064095</v>
      </c>
      <c r="L109" s="21">
        <f t="shared" si="115"/>
        <v>6.4498713624911774</v>
      </c>
      <c r="M109" s="21">
        <f t="shared" si="115"/>
        <v>3.3998468121071435</v>
      </c>
      <c r="N109" s="21">
        <f t="shared" si="115"/>
        <v>3.6475921403871903</v>
      </c>
      <c r="O109" s="21">
        <f t="shared" si="115"/>
        <v>5.3035269138401286</v>
      </c>
      <c r="P109" s="21">
        <f t="shared" si="115"/>
        <v>13.225764036290567</v>
      </c>
      <c r="Q109" s="21">
        <f t="shared" si="115"/>
        <v>16.245841235783566</v>
      </c>
      <c r="R109" s="21">
        <f t="shared" si="115"/>
        <v>12.56754440565433</v>
      </c>
      <c r="S109" s="21">
        <f t="shared" si="115"/>
        <v>10.322131501523057</v>
      </c>
      <c r="T109" s="21">
        <f t="shared" si="115"/>
        <v>8.8238384374619727</v>
      </c>
      <c r="U109" s="21">
        <f t="shared" si="115"/>
        <v>3.7504635033990263</v>
      </c>
      <c r="V109" s="21">
        <f t="shared" si="115"/>
        <v>3.6019430832087806</v>
      </c>
      <c r="W109" s="21">
        <f t="shared" si="115"/>
        <v>5.4597727483985281</v>
      </c>
      <c r="X109" s="21">
        <f t="shared" si="115"/>
        <v>1.9038012505685042</v>
      </c>
      <c r="Y109" s="21">
        <f t="shared" si="115"/>
        <v>7.8689909048671236</v>
      </c>
      <c r="Z109" s="21">
        <f t="shared" si="115"/>
        <v>8.5534534437747833</v>
      </c>
      <c r="AA109" s="21">
        <f t="shared" si="115"/>
        <v>2.6128268982006819</v>
      </c>
      <c r="AB109" s="21">
        <f t="shared" si="115"/>
        <v>10.343228431661</v>
      </c>
      <c r="AC109" s="21">
        <f t="shared" si="115"/>
        <v>12.771166244941124</v>
      </c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41">
        <v>2.3717646155577636</v>
      </c>
      <c r="AX109" s="41">
        <v>-2.9746015049426178</v>
      </c>
      <c r="AY109" s="41">
        <v>8.346460182710965</v>
      </c>
      <c r="AZ109" s="41">
        <v>4.2867879016979149</v>
      </c>
      <c r="BA109" s="41">
        <v>3.4458631404372699</v>
      </c>
      <c r="BB109" s="41">
        <v>8.2913266651926758</v>
      </c>
      <c r="BC109" s="41">
        <v>5.5434568593640856</v>
      </c>
      <c r="BD109" s="41">
        <v>8.8011157389267716</v>
      </c>
      <c r="BE109" s="41">
        <v>3.8730082360433307</v>
      </c>
      <c r="BF109" s="41">
        <v>4.0942983787243818</v>
      </c>
      <c r="BG109" s="41">
        <v>6.7025676707351431</v>
      </c>
      <c r="BH109" s="41">
        <v>9.2780964276911959</v>
      </c>
      <c r="BI109" s="41">
        <v>7.316248712651074</v>
      </c>
    </row>
    <row r="110" spans="4:61" x14ac:dyDescent="0.3">
      <c r="D110" s="42" t="s">
        <v>52</v>
      </c>
      <c r="E110" s="47" t="s">
        <v>53</v>
      </c>
      <c r="F110" s="21"/>
      <c r="G110" s="21"/>
      <c r="H110" s="21"/>
      <c r="I110" s="21"/>
      <c r="J110" s="21">
        <f t="shared" si="115"/>
        <v>10.72265455797865</v>
      </c>
      <c r="K110" s="21">
        <f t="shared" si="115"/>
        <v>9.1078928342646961</v>
      </c>
      <c r="L110" s="21">
        <f t="shared" si="115"/>
        <v>6.535268475143674</v>
      </c>
      <c r="M110" s="21">
        <f t="shared" si="115"/>
        <v>4.6926074385975847</v>
      </c>
      <c r="N110" s="21">
        <f t="shared" si="115"/>
        <v>5.1967878843394155</v>
      </c>
      <c r="O110" s="21">
        <f t="shared" si="115"/>
        <v>6.3668920105189875</v>
      </c>
      <c r="P110" s="21">
        <f t="shared" si="115"/>
        <v>8.4956345291062441</v>
      </c>
      <c r="Q110" s="21">
        <f t="shared" si="115"/>
        <v>9.4815452633670638</v>
      </c>
      <c r="R110" s="21">
        <f t="shared" si="115"/>
        <v>8.9119597712826071</v>
      </c>
      <c r="S110" s="21">
        <f t="shared" si="115"/>
        <v>7.6610434211577205</v>
      </c>
      <c r="T110" s="21">
        <f t="shared" si="115"/>
        <v>5.4488114398273169</v>
      </c>
      <c r="U110" s="21">
        <f t="shared" si="115"/>
        <v>4.3332274604110932</v>
      </c>
      <c r="V110" s="21">
        <f t="shared" si="115"/>
        <v>4.6635852592129989</v>
      </c>
      <c r="W110" s="21">
        <f t="shared" si="115"/>
        <v>4.9347181008902119</v>
      </c>
      <c r="X110" s="21">
        <f t="shared" si="115"/>
        <v>5.0736947614724137</v>
      </c>
      <c r="Y110" s="21">
        <f t="shared" si="115"/>
        <v>5.3013829694702919</v>
      </c>
      <c r="Z110" s="21">
        <f t="shared" si="115"/>
        <v>4.5417219681272547</v>
      </c>
      <c r="AA110" s="21">
        <f t="shared" si="115"/>
        <v>4.3113172273594014</v>
      </c>
      <c r="AB110" s="21">
        <f t="shared" si="115"/>
        <v>4.0657041578460618</v>
      </c>
      <c r="AC110" s="21">
        <f t="shared" si="115"/>
        <v>3.5423272775108483</v>
      </c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41">
        <v>1.2487396357966982</v>
      </c>
      <c r="AX110" s="41">
        <v>0.94152755112519337</v>
      </c>
      <c r="AY110" s="41">
        <v>2.8151351190431888</v>
      </c>
      <c r="AZ110" s="41">
        <v>3.4238983509056715</v>
      </c>
      <c r="BA110" s="41">
        <v>0.5434105909439676</v>
      </c>
      <c r="BB110" s="41">
        <v>1.9014770717429599</v>
      </c>
      <c r="BC110" s="41">
        <v>2.311379427246389</v>
      </c>
      <c r="BD110" s="41">
        <v>3.3159071007541168</v>
      </c>
      <c r="BE110" s="41">
        <v>4.4771472998791886</v>
      </c>
      <c r="BF110" s="41">
        <v>3.2150666731137387</v>
      </c>
      <c r="BG110" s="41">
        <v>4.2410599183001993</v>
      </c>
      <c r="BH110" s="41">
        <v>5.1650681138808263</v>
      </c>
      <c r="BI110" s="41">
        <v>4.6223914919154936</v>
      </c>
    </row>
    <row r="111" spans="4:61" x14ac:dyDescent="0.3">
      <c r="D111" s="42" t="s">
        <v>55</v>
      </c>
      <c r="E111" s="47" t="s">
        <v>56</v>
      </c>
      <c r="F111" s="21"/>
      <c r="G111" s="21"/>
      <c r="H111" s="21"/>
      <c r="I111" s="21"/>
      <c r="J111" s="21">
        <f t="shared" si="115"/>
        <v>10.239796434228721</v>
      </c>
      <c r="K111" s="21">
        <f t="shared" si="115"/>
        <v>9.5753073433699321</v>
      </c>
      <c r="L111" s="21">
        <f t="shared" si="115"/>
        <v>8.9171290922678068</v>
      </c>
      <c r="M111" s="21">
        <f t="shared" si="115"/>
        <v>8.3144450719043306</v>
      </c>
      <c r="N111" s="21">
        <f t="shared" si="115"/>
        <v>7.9862729961708068</v>
      </c>
      <c r="O111" s="21">
        <f t="shared" si="115"/>
        <v>8.0710964451777389</v>
      </c>
      <c r="P111" s="21">
        <f t="shared" si="115"/>
        <v>7.4473093556686853</v>
      </c>
      <c r="Q111" s="21">
        <f t="shared" si="115"/>
        <v>6.3249462565259762</v>
      </c>
      <c r="R111" s="21">
        <f t="shared" si="115"/>
        <v>7.8015514629899529</v>
      </c>
      <c r="S111" s="21">
        <f t="shared" si="115"/>
        <v>7.5713730551970171</v>
      </c>
      <c r="T111" s="21">
        <f t="shared" si="115"/>
        <v>8.2493520962192424</v>
      </c>
      <c r="U111" s="21">
        <f t="shared" si="115"/>
        <v>8.0004433308927823</v>
      </c>
      <c r="V111" s="21">
        <f t="shared" si="115"/>
        <v>10.268960694905417</v>
      </c>
      <c r="W111" s="21">
        <f t="shared" si="115"/>
        <v>9.9853237642125503</v>
      </c>
      <c r="X111" s="21">
        <f t="shared" si="115"/>
        <v>9.3037923049407389</v>
      </c>
      <c r="Y111" s="21">
        <f t="shared" si="115"/>
        <v>9.6891161095510547</v>
      </c>
      <c r="Z111" s="21">
        <f t="shared" si="115"/>
        <v>7.3584838254469931</v>
      </c>
      <c r="AA111" s="21">
        <f t="shared" si="115"/>
        <v>7.6396994562762943</v>
      </c>
      <c r="AB111" s="21">
        <f t="shared" si="115"/>
        <v>7.6259728031370821</v>
      </c>
      <c r="AC111" s="21">
        <f t="shared" si="115"/>
        <v>8.1281681994987522</v>
      </c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41">
        <v>-7.0196198468039359</v>
      </c>
      <c r="AX111" s="41">
        <v>-6.0981060287724658</v>
      </c>
      <c r="AY111" s="41">
        <v>9.93811333509748</v>
      </c>
      <c r="AZ111" s="41">
        <v>-0.59057714182095133</v>
      </c>
      <c r="BA111" s="41">
        <v>5.3053150104180489</v>
      </c>
      <c r="BB111" s="41">
        <v>11.2847085912344</v>
      </c>
      <c r="BC111" s="41">
        <v>9.4045317000550135</v>
      </c>
      <c r="BD111" s="41">
        <v>9.0499189506282978</v>
      </c>
      <c r="BE111" s="41">
        <v>5.2806337431474422</v>
      </c>
      <c r="BF111" s="41">
        <v>4.5367453293947904</v>
      </c>
      <c r="BG111" s="41">
        <v>9.0735060718686995</v>
      </c>
      <c r="BH111" s="41">
        <v>11.568493324138696</v>
      </c>
      <c r="BI111" s="41">
        <v>10.253100327920391</v>
      </c>
    </row>
    <row r="112" spans="4:61" x14ac:dyDescent="0.3">
      <c r="D112" s="42" t="s">
        <v>58</v>
      </c>
      <c r="E112" s="48" t="s">
        <v>59</v>
      </c>
      <c r="F112" s="14"/>
      <c r="G112" s="14"/>
      <c r="H112" s="14"/>
      <c r="I112" s="14"/>
      <c r="J112" s="14">
        <f t="shared" si="115"/>
        <v>13.669438046391358</v>
      </c>
      <c r="K112" s="14">
        <f t="shared" si="115"/>
        <v>1.142575333701612</v>
      </c>
      <c r="L112" s="14">
        <f t="shared" si="115"/>
        <v>8.3566524270533229</v>
      </c>
      <c r="M112" s="14">
        <f t="shared" si="115"/>
        <v>3.6349293835973961</v>
      </c>
      <c r="N112" s="14">
        <f t="shared" si="115"/>
        <v>2.3684515801478678</v>
      </c>
      <c r="O112" s="14">
        <f t="shared" si="115"/>
        <v>7.5988660856527224</v>
      </c>
      <c r="P112" s="14">
        <f t="shared" si="115"/>
        <v>-2.0080463515179003</v>
      </c>
      <c r="Q112" s="14">
        <f t="shared" si="115"/>
        <v>0.77988369982568972</v>
      </c>
      <c r="R112" s="14">
        <f t="shared" si="115"/>
        <v>1.7929676462277611</v>
      </c>
      <c r="S112" s="14">
        <f t="shared" si="115"/>
        <v>-1.8122312340101199</v>
      </c>
      <c r="T112" s="14">
        <f t="shared" si="115"/>
        <v>6.6246467216491967</v>
      </c>
      <c r="U112" s="14">
        <f t="shared" si="115"/>
        <v>3.8315486744195715</v>
      </c>
      <c r="V112" s="14">
        <f t="shared" si="115"/>
        <v>2.6582002136853911</v>
      </c>
      <c r="W112" s="14">
        <f t="shared" si="115"/>
        <v>-2.4908422877718328</v>
      </c>
      <c r="X112" s="14">
        <f t="shared" si="115"/>
        <v>2.3777048646889787</v>
      </c>
      <c r="Y112" s="14">
        <f t="shared" si="115"/>
        <v>6.838053876716832</v>
      </c>
      <c r="Z112" s="14">
        <f t="shared" si="115"/>
        <v>4.7342678123023951</v>
      </c>
      <c r="AA112" s="14">
        <f t="shared" si="115"/>
        <v>6.2875328156736243</v>
      </c>
      <c r="AB112" s="14">
        <f t="shared" si="115"/>
        <v>1.2685787388905023</v>
      </c>
      <c r="AC112" s="14">
        <f t="shared" si="115"/>
        <v>6.2696327171680499</v>
      </c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41">
        <v>-1.5490455284158411</v>
      </c>
      <c r="AX112" s="41">
        <v>-2.9079927797594216</v>
      </c>
      <c r="AY112" s="41">
        <v>9.4908686236629567</v>
      </c>
      <c r="AZ112" s="41">
        <v>-9.9551721978149832</v>
      </c>
      <c r="BA112" s="41">
        <v>9.0609893432129933</v>
      </c>
      <c r="BB112" s="41">
        <v>7.3672271739390114</v>
      </c>
      <c r="BC112" s="41">
        <v>-4.3918136061855222</v>
      </c>
      <c r="BD112" s="41">
        <v>8.0517290207184473</v>
      </c>
      <c r="BE112" s="41">
        <v>-3.06139595213038</v>
      </c>
      <c r="BF112" s="41">
        <v>1.0527099788869274</v>
      </c>
      <c r="BG112" s="41">
        <v>1.0729365907074555</v>
      </c>
      <c r="BH112" s="41">
        <v>2.0683291507005572</v>
      </c>
      <c r="BI112" s="41">
        <v>0.6970467408050679</v>
      </c>
    </row>
    <row r="113" spans="4:61" x14ac:dyDescent="0.3">
      <c r="D113" s="42" t="s">
        <v>61</v>
      </c>
      <c r="E113" s="48" t="s">
        <v>62</v>
      </c>
      <c r="F113" s="14"/>
      <c r="G113" s="14"/>
      <c r="H113" s="14"/>
      <c r="I113" s="14"/>
      <c r="J113" s="14">
        <f t="shared" si="115"/>
        <v>14.253267939946902</v>
      </c>
      <c r="K113" s="14">
        <f t="shared" si="115"/>
        <v>4.3823193814133354</v>
      </c>
      <c r="L113" s="14">
        <f t="shared" si="115"/>
        <v>4.1167212669273479</v>
      </c>
      <c r="M113" s="14">
        <f t="shared" si="115"/>
        <v>5.285337281270519</v>
      </c>
      <c r="N113" s="14">
        <f t="shared" si="115"/>
        <v>8.1072135653697419</v>
      </c>
      <c r="O113" s="14">
        <f t="shared" si="115"/>
        <v>10.739740243883823</v>
      </c>
      <c r="P113" s="14">
        <f t="shared" si="115"/>
        <v>3.8330551160265847</v>
      </c>
      <c r="Q113" s="14">
        <f t="shared" si="115"/>
        <v>10.215708528320921</v>
      </c>
      <c r="R113" s="14">
        <f t="shared" si="115"/>
        <v>11.148323215125778</v>
      </c>
      <c r="S113" s="14">
        <f t="shared" si="115"/>
        <v>2.7608186328555551</v>
      </c>
      <c r="T113" s="14">
        <f t="shared" si="115"/>
        <v>7.7324023565350064</v>
      </c>
      <c r="U113" s="14">
        <f t="shared" si="115"/>
        <v>8.3191749474938135</v>
      </c>
      <c r="V113" s="14">
        <f t="shared" si="115"/>
        <v>4.5199248890635646</v>
      </c>
      <c r="W113" s="14">
        <f t="shared" si="115"/>
        <v>4.3986145990149383</v>
      </c>
      <c r="X113" s="14">
        <f t="shared" si="115"/>
        <v>6.2229005852501462</v>
      </c>
      <c r="Y113" s="14">
        <f t="shared" si="115"/>
        <v>6.5306222851173157</v>
      </c>
      <c r="Z113" s="14">
        <f t="shared" si="115"/>
        <v>4.9064996295980823</v>
      </c>
      <c r="AA113" s="14">
        <f t="shared" si="115"/>
        <v>11.604447413383356</v>
      </c>
      <c r="AB113" s="14">
        <f t="shared" si="115"/>
        <v>7.930558987641434</v>
      </c>
      <c r="AC113" s="14">
        <f t="shared" si="115"/>
        <v>5.2376224310032971</v>
      </c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41">
        <v>1.3587217555581645</v>
      </c>
      <c r="AX113" s="41">
        <v>-1.5282365108642362</v>
      </c>
      <c r="AY113" s="41">
        <v>5.7249024259768788</v>
      </c>
      <c r="AZ113" s="41">
        <v>-4.4212094510505455</v>
      </c>
      <c r="BA113" s="41">
        <v>1.7145865801777571</v>
      </c>
      <c r="BB113" s="41">
        <v>3.3007881980828526</v>
      </c>
      <c r="BC113" s="41">
        <v>1.3167466586315961</v>
      </c>
      <c r="BD113" s="41">
        <v>9.6424498175182194</v>
      </c>
      <c r="BE113" s="41">
        <v>5.3188123600819104</v>
      </c>
      <c r="BF113" s="41">
        <v>4.1426230182198829</v>
      </c>
      <c r="BG113" s="41">
        <v>7.465080997384427</v>
      </c>
      <c r="BH113" s="41">
        <v>3.788579128219991</v>
      </c>
      <c r="BI113" s="41">
        <v>5.854322048664943</v>
      </c>
    </row>
    <row r="114" spans="4:61" x14ac:dyDescent="0.3">
      <c r="D114" s="42" t="s">
        <v>64</v>
      </c>
      <c r="E114" s="48" t="s">
        <v>65</v>
      </c>
      <c r="F114" s="14"/>
      <c r="G114" s="14"/>
      <c r="H114" s="14"/>
      <c r="I114" s="14"/>
      <c r="J114" s="14">
        <f t="shared" si="115"/>
        <v>11.970858995559851</v>
      </c>
      <c r="K114" s="14">
        <f t="shared" si="115"/>
        <v>8.1042064719619056</v>
      </c>
      <c r="L114" s="14">
        <f t="shared" si="115"/>
        <v>7.4133271337653683</v>
      </c>
      <c r="M114" s="14">
        <f t="shared" si="115"/>
        <v>9.7574297558199028</v>
      </c>
      <c r="N114" s="14">
        <f t="shared" si="115"/>
        <v>8.3902665930168254</v>
      </c>
      <c r="O114" s="14">
        <f t="shared" si="115"/>
        <v>8.1839911124078633</v>
      </c>
      <c r="P114" s="14">
        <f t="shared" si="115"/>
        <v>5.4791407391374891</v>
      </c>
      <c r="Q114" s="14">
        <f t="shared" si="115"/>
        <v>9.8156102671555843</v>
      </c>
      <c r="R114" s="14">
        <f t="shared" si="115"/>
        <v>7.0418153045624043</v>
      </c>
      <c r="S114" s="14">
        <f t="shared" si="115"/>
        <v>5.4016347530236652</v>
      </c>
      <c r="T114" s="14">
        <f t="shared" si="115"/>
        <v>8.4484138383879923</v>
      </c>
      <c r="U114" s="14">
        <f t="shared" si="115"/>
        <v>10.686039744702768</v>
      </c>
      <c r="V114" s="14">
        <f t="shared" si="115"/>
        <v>7.6384921470166622</v>
      </c>
      <c r="W114" s="14">
        <f t="shared" si="115"/>
        <v>8.7434248402033177</v>
      </c>
      <c r="X114" s="14">
        <f t="shared" si="115"/>
        <v>9.6284383056219003</v>
      </c>
      <c r="Y114" s="14">
        <f t="shared" si="115"/>
        <v>6.0295638682985597</v>
      </c>
      <c r="Z114" s="14">
        <f t="shared" si="115"/>
        <v>8.5462604290822419</v>
      </c>
      <c r="AA114" s="14">
        <f t="shared" si="115"/>
        <v>8.3223225759742281</v>
      </c>
      <c r="AB114" s="14">
        <f t="shared" si="115"/>
        <v>4.5076803589920722</v>
      </c>
      <c r="AC114" s="14">
        <f t="shared" si="115"/>
        <v>5.6464429279237116</v>
      </c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41">
        <v>16.540473753167248</v>
      </c>
      <c r="AX114" s="41">
        <v>3.3846517188953018</v>
      </c>
      <c r="AY114" s="41">
        <v>11.6218122241829</v>
      </c>
      <c r="AZ114" s="41">
        <v>14.057547798479691</v>
      </c>
      <c r="BA114" s="41">
        <v>3.6386754112130695</v>
      </c>
      <c r="BB114" s="41">
        <v>4.7270702455739526</v>
      </c>
      <c r="BC114" s="41">
        <v>6.8681961065460841</v>
      </c>
      <c r="BD114" s="41">
        <v>8.8972991202903167</v>
      </c>
      <c r="BE114" s="41">
        <v>8.184513109349961</v>
      </c>
      <c r="BF114" s="41">
        <v>8.6446135313515242</v>
      </c>
      <c r="BG114" s="41">
        <v>8.0307574909544321</v>
      </c>
      <c r="BH114" s="41">
        <v>9.1097163196385509</v>
      </c>
      <c r="BI114" s="41">
        <v>6.8918516029480514</v>
      </c>
    </row>
    <row r="115" spans="4:61" x14ac:dyDescent="0.3">
      <c r="D115" s="42" t="s">
        <v>67</v>
      </c>
      <c r="E115" s="48" t="s">
        <v>68</v>
      </c>
      <c r="F115" s="14"/>
      <c r="G115" s="14"/>
      <c r="H115" s="14"/>
      <c r="I115" s="14"/>
      <c r="J115" s="14">
        <f t="shared" si="115"/>
        <v>8.9077603380498296</v>
      </c>
      <c r="K115" s="14">
        <f t="shared" si="115"/>
        <v>8.6141556082243618</v>
      </c>
      <c r="L115" s="14">
        <f t="shared" si="115"/>
        <v>8.4441787475713745</v>
      </c>
      <c r="M115" s="14">
        <f t="shared" si="115"/>
        <v>7.004045190337238</v>
      </c>
      <c r="N115" s="14">
        <f t="shared" si="115"/>
        <v>6.7931955363078611</v>
      </c>
      <c r="O115" s="14">
        <f t="shared" si="115"/>
        <v>5.957457806725075</v>
      </c>
      <c r="P115" s="14">
        <f t="shared" si="115"/>
        <v>5.6004468171531485</v>
      </c>
      <c r="Q115" s="14">
        <f t="shared" si="115"/>
        <v>4.758260300012096</v>
      </c>
      <c r="R115" s="14">
        <f t="shared" si="115"/>
        <v>5.6129824178838827</v>
      </c>
      <c r="S115" s="14">
        <f t="shared" si="115"/>
        <v>5.5855623545154165</v>
      </c>
      <c r="T115" s="14">
        <f t="shared" si="115"/>
        <v>6.1706219734176004</v>
      </c>
      <c r="U115" s="14">
        <f t="shared" si="115"/>
        <v>8.1967045999000945</v>
      </c>
      <c r="V115" s="14">
        <f t="shared" si="115"/>
        <v>8.3694660352601868</v>
      </c>
      <c r="W115" s="14">
        <f t="shared" si="115"/>
        <v>9.4630050725905246</v>
      </c>
      <c r="X115" s="14">
        <f t="shared" si="115"/>
        <v>9.5006421101323966</v>
      </c>
      <c r="Y115" s="14">
        <f t="shared" si="115"/>
        <v>8.3838183982337213</v>
      </c>
      <c r="Z115" s="14">
        <f t="shared" si="115"/>
        <v>7.9849053820671534</v>
      </c>
      <c r="AA115" s="14">
        <f t="shared" si="115"/>
        <v>8.0660528108926108</v>
      </c>
      <c r="AB115" s="14">
        <f t="shared" si="115"/>
        <v>8.1135692910338619</v>
      </c>
      <c r="AC115" s="14">
        <f t="shared" si="115"/>
        <v>8.1537266810776998</v>
      </c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41">
        <v>-4.8369176675199101</v>
      </c>
      <c r="AX115" s="41">
        <v>-5.1535822494086414</v>
      </c>
      <c r="AY115" s="41">
        <v>11.967818915046703</v>
      </c>
      <c r="AZ115" s="41">
        <v>-0.30231266144632746</v>
      </c>
      <c r="BA115" s="41">
        <v>10.763287207451498</v>
      </c>
      <c r="BB115" s="41">
        <v>12.241499042868604</v>
      </c>
      <c r="BC115" s="41">
        <v>6.9261512008163395</v>
      </c>
      <c r="BD115" s="41">
        <v>9.5452698456601084</v>
      </c>
      <c r="BE115" s="41">
        <v>-0.31433158770290259</v>
      </c>
      <c r="BF115" s="41">
        <v>1.0032932150408678</v>
      </c>
      <c r="BG115" s="41">
        <v>6.8515745072666112</v>
      </c>
      <c r="BH115" s="41">
        <v>7.090613051179484</v>
      </c>
      <c r="BI115" s="41">
        <v>1.5587021730729043</v>
      </c>
    </row>
    <row r="116" spans="4:61" x14ac:dyDescent="0.3">
      <c r="D116" s="42" t="s">
        <v>70</v>
      </c>
      <c r="E116" s="43" t="s">
        <v>71</v>
      </c>
      <c r="F116" s="5"/>
      <c r="G116" s="5"/>
      <c r="H116" s="5"/>
      <c r="I116" s="5"/>
      <c r="J116" s="5">
        <f t="shared" si="115"/>
        <v>7.0434534452930464</v>
      </c>
      <c r="K116" s="5">
        <f t="shared" si="115"/>
        <v>7.021260876851243</v>
      </c>
      <c r="L116" s="5">
        <f t="shared" si="115"/>
        <v>6.8704339145860382</v>
      </c>
      <c r="M116" s="5">
        <f t="shared" si="115"/>
        <v>6.5443167312479344</v>
      </c>
      <c r="N116" s="5">
        <f t="shared" si="115"/>
        <v>6.4676971623101487</v>
      </c>
      <c r="O116" s="5">
        <f t="shared" si="115"/>
        <v>6.0153547127902884</v>
      </c>
      <c r="P116" s="5">
        <f t="shared" si="115"/>
        <v>5.4205655264930597</v>
      </c>
      <c r="Q116" s="5">
        <f t="shared" si="115"/>
        <v>5.5282079557082087</v>
      </c>
      <c r="R116" s="5">
        <f t="shared" si="115"/>
        <v>5.0832470013613795</v>
      </c>
      <c r="S116" s="5">
        <f t="shared" si="115"/>
        <v>5.1586214446751155</v>
      </c>
      <c r="T116" s="5">
        <f t="shared" si="115"/>
        <v>5.1815508664897481</v>
      </c>
      <c r="U116" s="5">
        <f t="shared" si="115"/>
        <v>5.3672721433859039</v>
      </c>
      <c r="V116" s="5">
        <f t="shared" si="115"/>
        <v>4.9431006948097211</v>
      </c>
      <c r="W116" s="5">
        <f t="shared" si="115"/>
        <v>4.9946775855242542</v>
      </c>
      <c r="X116" s="5">
        <f t="shared" si="115"/>
        <v>4.9012615526386805</v>
      </c>
      <c r="Y116" s="5">
        <f t="shared" si="115"/>
        <v>5.1798687214543504</v>
      </c>
      <c r="Z116" s="5">
        <f t="shared" si="115"/>
        <v>4.5351529340090346</v>
      </c>
      <c r="AA116" s="5">
        <f t="shared" si="115"/>
        <v>4.177097391367468</v>
      </c>
      <c r="AB116" s="5">
        <f t="shared" si="115"/>
        <v>3.8815462517221011</v>
      </c>
      <c r="AC116" s="5">
        <f t="shared" si="115"/>
        <v>4.1047881649170836</v>
      </c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41">
        <v>-1.8318318863922434</v>
      </c>
      <c r="AX116" s="41">
        <v>-0.97670467288967311</v>
      </c>
      <c r="AY116" s="41">
        <v>6.9757775712851355</v>
      </c>
      <c r="AZ116" s="41">
        <v>2.9784998866811319</v>
      </c>
      <c r="BA116" s="41">
        <v>5.0078778180734762</v>
      </c>
      <c r="BB116" s="41">
        <v>4.9664150387642829</v>
      </c>
      <c r="BC116" s="41">
        <v>4.558038732717379</v>
      </c>
      <c r="BD116" s="41">
        <v>6.3599929625357241</v>
      </c>
      <c r="BE116" s="41">
        <v>3.8049585488692124</v>
      </c>
      <c r="BF116" s="41">
        <v>4.5379129617627116</v>
      </c>
      <c r="BG116" s="41">
        <v>5.7268017907917077</v>
      </c>
      <c r="BH116" s="41">
        <v>6.5476718724575029</v>
      </c>
      <c r="BI116" s="41">
        <v>6.0176462701656854</v>
      </c>
    </row>
    <row r="117" spans="4:61" x14ac:dyDescent="0.3">
      <c r="D117" s="42" t="s">
        <v>73</v>
      </c>
      <c r="E117" s="43" t="s">
        <v>74</v>
      </c>
      <c r="F117" s="5"/>
      <c r="G117" s="5"/>
      <c r="H117" s="5"/>
      <c r="I117" s="5"/>
      <c r="J117" s="5">
        <f t="shared" si="115"/>
        <v>-14.207043678664999</v>
      </c>
      <c r="K117" s="5">
        <f t="shared" si="115"/>
        <v>-22.059986890581563</v>
      </c>
      <c r="L117" s="5">
        <f t="shared" si="115"/>
        <v>-25.069523879484944</v>
      </c>
      <c r="M117" s="5">
        <f t="shared" si="115"/>
        <v>-16.809017566659289</v>
      </c>
      <c r="N117" s="5">
        <f t="shared" si="115"/>
        <v>-10.181544203976978</v>
      </c>
      <c r="O117" s="5">
        <f t="shared" si="115"/>
        <v>16.152306933851477</v>
      </c>
      <c r="P117" s="5">
        <f t="shared" si="115"/>
        <v>32.802722612811962</v>
      </c>
      <c r="Q117" s="5">
        <f t="shared" si="115"/>
        <v>22.447659437406053</v>
      </c>
      <c r="R117" s="5">
        <f t="shared" si="115"/>
        <v>30.253313888691281</v>
      </c>
      <c r="S117" s="5">
        <f t="shared" si="115"/>
        <v>25.849129149522621</v>
      </c>
      <c r="T117" s="5">
        <f t="shared" si="115"/>
        <v>19.238629964207309</v>
      </c>
      <c r="U117" s="5">
        <f t="shared" si="115"/>
        <v>14.651100087463377</v>
      </c>
      <c r="V117" s="5">
        <f t="shared" si="115"/>
        <v>12.643793251758506</v>
      </c>
      <c r="W117" s="5">
        <f t="shared" si="115"/>
        <v>2.6865796004848619</v>
      </c>
      <c r="X117" s="5">
        <f t="shared" si="115"/>
        <v>6.0380342205390347</v>
      </c>
      <c r="Y117" s="5">
        <f t="shared" si="115"/>
        <v>-2.1796156228737207E-2</v>
      </c>
      <c r="Z117" s="5">
        <f t="shared" si="115"/>
        <v>16.848689075019085</v>
      </c>
      <c r="AA117" s="5">
        <f t="shared" si="115"/>
        <v>27.434539598881756</v>
      </c>
      <c r="AB117" s="5">
        <f t="shared" si="115"/>
        <v>36.945591758025451</v>
      </c>
      <c r="AC117" s="5">
        <f t="shared" si="115"/>
        <v>47.418887235759598</v>
      </c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41">
        <v>-9.6934135089501599</v>
      </c>
      <c r="AX117" s="41">
        <v>7.1988683695737326</v>
      </c>
      <c r="AY117" s="41">
        <v>9.655914371886686</v>
      </c>
      <c r="AZ117" s="41">
        <v>18.17590833845686</v>
      </c>
      <c r="BA117" s="41">
        <v>1.3038014053220097</v>
      </c>
      <c r="BB117" s="41">
        <v>-7.4243485770973328</v>
      </c>
      <c r="BC117" s="41">
        <v>18.777168204658711</v>
      </c>
      <c r="BD117" s="41">
        <v>-18.184629653496636</v>
      </c>
      <c r="BE117" s="41">
        <v>38.163498923512492</v>
      </c>
      <c r="BF117" s="41">
        <v>27.045633249634044</v>
      </c>
      <c r="BG117" s="41">
        <v>-5.7414266273184893</v>
      </c>
      <c r="BH117" s="41">
        <v>-33.377027279400842</v>
      </c>
      <c r="BI117" s="41">
        <v>-10.211091282894809</v>
      </c>
    </row>
    <row r="118" spans="4:61" x14ac:dyDescent="0.3">
      <c r="E118" s="43" t="s">
        <v>75</v>
      </c>
      <c r="J118" s="5">
        <f>(J94/F94-1)*100</f>
        <v>6.4769684872886479</v>
      </c>
      <c r="K118" s="5">
        <f t="shared" si="115"/>
        <v>6.2684567371039668</v>
      </c>
      <c r="L118" s="5">
        <f t="shared" si="115"/>
        <v>6.0131375527791242</v>
      </c>
      <c r="M118" s="5">
        <f t="shared" si="115"/>
        <v>5.9424015022662369</v>
      </c>
      <c r="N118" s="5">
        <f t="shared" ref="N118:AC118" si="116">(N94/J94-1)*100</f>
        <v>6.1100871306007498</v>
      </c>
      <c r="O118" s="5">
        <f t="shared" si="116"/>
        <v>6.2078111591669094</v>
      </c>
      <c r="P118" s="5">
        <f t="shared" si="116"/>
        <v>5.9400386757773482</v>
      </c>
      <c r="Q118" s="5">
        <f t="shared" si="116"/>
        <v>5.8706437499368436</v>
      </c>
      <c r="R118" s="5">
        <f t="shared" si="116"/>
        <v>5.5408707206511476</v>
      </c>
      <c r="S118" s="5">
        <f t="shared" si="116"/>
        <v>5.5882247279406938</v>
      </c>
      <c r="T118" s="5">
        <f t="shared" si="116"/>
        <v>5.5158516442575634</v>
      </c>
      <c r="U118" s="5">
        <f t="shared" si="116"/>
        <v>5.5845897395400357</v>
      </c>
      <c r="V118" s="5">
        <f t="shared" si="116"/>
        <v>5.1158920657242035</v>
      </c>
      <c r="W118" s="5">
        <f t="shared" si="116"/>
        <v>4.9375579519530532</v>
      </c>
      <c r="X118" s="5">
        <f t="shared" si="116"/>
        <v>4.9318118323077087</v>
      </c>
      <c r="Y118" s="5">
        <f t="shared" si="116"/>
        <v>5.0476515482719586</v>
      </c>
      <c r="Z118" s="5">
        <f t="shared" si="116"/>
        <v>4.831236253603155</v>
      </c>
      <c r="AA118" s="5">
        <f t="shared" si="116"/>
        <v>4.7403145225643817</v>
      </c>
      <c r="AB118" s="5">
        <f t="shared" si="116"/>
        <v>4.7794960422110844</v>
      </c>
      <c r="AC118" s="5">
        <f t="shared" si="116"/>
        <v>5.1526252543021789</v>
      </c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41">
        <v>-2.1947676491427393</v>
      </c>
      <c r="AX118" s="41">
        <v>-0.71000000000000651</v>
      </c>
      <c r="AY118" s="41">
        <v>7.0699999999999967</v>
      </c>
      <c r="AZ118" s="41">
        <v>3.5099999999999922</v>
      </c>
      <c r="BA118" s="41">
        <v>4.8499869139759166</v>
      </c>
      <c r="BB118" s="41">
        <v>4.5300045460074978</v>
      </c>
      <c r="BC118" s="41">
        <v>5.0699970456098571</v>
      </c>
      <c r="BD118" s="41">
        <v>5.3799687058205787</v>
      </c>
      <c r="BE118" s="41">
        <v>5.2200002605282414</v>
      </c>
      <c r="BF118" s="41">
        <v>5.2399894494464521</v>
      </c>
      <c r="BG118" s="41">
        <v>5.2600218637002554</v>
      </c>
      <c r="BH118" s="41">
        <v>5.3100187163054233</v>
      </c>
      <c r="BI118" s="41">
        <v>5.1400105365007871</v>
      </c>
    </row>
    <row r="120" spans="4:61" x14ac:dyDescent="0.3">
      <c r="D120" s="50" t="s">
        <v>82</v>
      </c>
    </row>
    <row r="121" spans="4:61" x14ac:dyDescent="0.3">
      <c r="F121" s="70" t="s">
        <v>0</v>
      </c>
      <c r="G121" s="71"/>
      <c r="H121" s="71"/>
      <c r="I121" s="72"/>
      <c r="J121" s="70" t="s">
        <v>1</v>
      </c>
      <c r="K121" s="71"/>
      <c r="L121" s="71"/>
      <c r="M121" s="72"/>
      <c r="N121" s="70" t="s">
        <v>2</v>
      </c>
      <c r="O121" s="71"/>
      <c r="P121" s="71"/>
      <c r="Q121" s="72"/>
      <c r="R121" s="70" t="s">
        <v>3</v>
      </c>
      <c r="S121" s="71"/>
      <c r="T121" s="71"/>
      <c r="U121" s="72"/>
      <c r="V121" s="70" t="s">
        <v>4</v>
      </c>
      <c r="W121" s="71"/>
      <c r="X121" s="71"/>
      <c r="Y121" s="72"/>
      <c r="Z121" s="70" t="s">
        <v>5</v>
      </c>
      <c r="AA121" s="71"/>
      <c r="AB121" s="71"/>
      <c r="AC121" s="72"/>
      <c r="AD121" s="73" t="s">
        <v>6</v>
      </c>
      <c r="AE121" s="74"/>
      <c r="AF121" s="74"/>
      <c r="AG121" s="75"/>
      <c r="AH121" s="73" t="s">
        <v>7</v>
      </c>
      <c r="AI121" s="74"/>
      <c r="AJ121" s="74"/>
      <c r="AK121" s="75"/>
      <c r="AL121" s="73" t="s">
        <v>8</v>
      </c>
      <c r="AM121" s="74"/>
      <c r="AN121" s="74"/>
      <c r="AO121" s="75"/>
      <c r="AP121" s="73" t="s">
        <v>9</v>
      </c>
      <c r="AQ121" s="74"/>
      <c r="AR121" s="74"/>
      <c r="AS121" s="75"/>
      <c r="AT121" s="73" t="s">
        <v>10</v>
      </c>
      <c r="AU121" s="74"/>
      <c r="AV121" s="74"/>
      <c r="AW121" s="75"/>
      <c r="AX121" s="73" t="s">
        <v>11</v>
      </c>
      <c r="AY121" s="74"/>
      <c r="AZ121" s="74"/>
      <c r="BA121" s="75"/>
      <c r="BB121" s="73" t="s">
        <v>12</v>
      </c>
      <c r="BC121" s="74"/>
      <c r="BD121" s="74"/>
      <c r="BE121" s="75"/>
      <c r="BF121" s="70" t="s">
        <v>97</v>
      </c>
      <c r="BG121" s="71"/>
      <c r="BH121" s="71"/>
      <c r="BI121" s="72"/>
    </row>
    <row r="122" spans="4:61" x14ac:dyDescent="0.3">
      <c r="E122" t="s">
        <v>13</v>
      </c>
      <c r="F122" s="1" t="s">
        <v>14</v>
      </c>
      <c r="G122" s="1" t="s">
        <v>15</v>
      </c>
      <c r="H122" s="1" t="s">
        <v>16</v>
      </c>
      <c r="I122" s="1" t="s">
        <v>17</v>
      </c>
      <c r="J122" s="1" t="s">
        <v>14</v>
      </c>
      <c r="K122" s="1" t="s">
        <v>15</v>
      </c>
      <c r="L122" s="1" t="s">
        <v>16</v>
      </c>
      <c r="M122" s="1" t="s">
        <v>17</v>
      </c>
      <c r="N122" s="1" t="s">
        <v>14</v>
      </c>
      <c r="O122" s="1" t="s">
        <v>15</v>
      </c>
      <c r="P122" s="1" t="s">
        <v>16</v>
      </c>
      <c r="Q122" s="1" t="s">
        <v>17</v>
      </c>
      <c r="R122" s="1" t="s">
        <v>14</v>
      </c>
      <c r="S122" s="1" t="s">
        <v>15</v>
      </c>
      <c r="T122" s="1" t="s">
        <v>16</v>
      </c>
      <c r="U122" s="1" t="s">
        <v>17</v>
      </c>
      <c r="V122" s="1" t="s">
        <v>14</v>
      </c>
      <c r="W122" s="1" t="s">
        <v>15</v>
      </c>
      <c r="X122" s="1" t="s">
        <v>16</v>
      </c>
      <c r="Y122" s="1" t="s">
        <v>17</v>
      </c>
      <c r="Z122" s="1" t="s">
        <v>14</v>
      </c>
      <c r="AA122" s="1" t="s">
        <v>15</v>
      </c>
      <c r="AB122" s="1" t="s">
        <v>16</v>
      </c>
      <c r="AC122" s="1" t="s">
        <v>17</v>
      </c>
      <c r="AD122" s="53" t="s">
        <v>14</v>
      </c>
      <c r="AE122" s="53" t="s">
        <v>15</v>
      </c>
      <c r="AF122" s="53" t="s">
        <v>16</v>
      </c>
      <c r="AG122" s="53" t="s">
        <v>17</v>
      </c>
      <c r="AH122" s="53" t="s">
        <v>14</v>
      </c>
      <c r="AI122" s="53" t="s">
        <v>15</v>
      </c>
      <c r="AJ122" s="53" t="s">
        <v>16</v>
      </c>
      <c r="AK122" s="53" t="s">
        <v>17</v>
      </c>
      <c r="AL122" s="53" t="s">
        <v>14</v>
      </c>
      <c r="AM122" s="53" t="s">
        <v>15</v>
      </c>
      <c r="AN122" s="53" t="s">
        <v>16</v>
      </c>
      <c r="AO122" s="53" t="s">
        <v>17</v>
      </c>
      <c r="AP122" s="53" t="s">
        <v>14</v>
      </c>
      <c r="AQ122" s="53" t="s">
        <v>15</v>
      </c>
      <c r="AR122" s="53" t="s">
        <v>16</v>
      </c>
      <c r="AS122" s="53" t="s">
        <v>17</v>
      </c>
      <c r="AT122" s="53" t="s">
        <v>14</v>
      </c>
      <c r="AU122" s="53" t="s">
        <v>15</v>
      </c>
      <c r="AV122" s="53" t="s">
        <v>16</v>
      </c>
      <c r="AW122" s="53" t="s">
        <v>17</v>
      </c>
      <c r="AX122" s="53" t="s">
        <v>14</v>
      </c>
      <c r="AY122" s="53" t="s">
        <v>15</v>
      </c>
      <c r="AZ122" s="53" t="s">
        <v>16</v>
      </c>
      <c r="BA122" s="53" t="s">
        <v>17</v>
      </c>
      <c r="BB122" s="53" t="s">
        <v>14</v>
      </c>
      <c r="BC122" s="53" t="s">
        <v>15</v>
      </c>
      <c r="BD122" s="53" t="s">
        <v>16</v>
      </c>
      <c r="BE122" s="53" t="s">
        <v>17</v>
      </c>
      <c r="BF122" s="1" t="s">
        <v>14</v>
      </c>
      <c r="BG122" s="1" t="s">
        <v>15</v>
      </c>
      <c r="BH122" s="1" t="s">
        <v>16</v>
      </c>
      <c r="BI122" s="1" t="s">
        <v>17</v>
      </c>
    </row>
    <row r="123" spans="4:61" x14ac:dyDescent="0.3">
      <c r="D123" s="42" t="s">
        <v>19</v>
      </c>
      <c r="E123" s="43" t="s">
        <v>20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">
        <f t="shared" ref="AW123:BE127" si="117">((AW75-AV75)/AV75)*100</f>
        <v>-20.149313066385751</v>
      </c>
      <c r="AX123" s="5">
        <f t="shared" si="117"/>
        <v>10.269185232771942</v>
      </c>
      <c r="AY123" s="5">
        <f t="shared" si="117"/>
        <v>12.875056099416582</v>
      </c>
      <c r="AZ123" s="5">
        <f t="shared" si="117"/>
        <v>1.9296799689358868</v>
      </c>
      <c r="BA123" s="5">
        <f t="shared" si="117"/>
        <v>-21.004650148912184</v>
      </c>
      <c r="BB123" s="5">
        <f t="shared" si="117"/>
        <v>12.326696675157349</v>
      </c>
      <c r="BC123" s="5">
        <f t="shared" si="117"/>
        <v>15.144718288888692</v>
      </c>
      <c r="BD123" s="5">
        <f t="shared" si="117"/>
        <v>1.785592767344456</v>
      </c>
      <c r="BE123" s="5">
        <f t="shared" si="117"/>
        <v>-19.034034352777642</v>
      </c>
      <c r="BF123" s="62">
        <f t="shared" ref="BF123:BF142" si="118">((BF75-BE75)/BE75)*100</f>
        <v>10.12023803182918</v>
      </c>
      <c r="BG123" s="62">
        <f t="shared" ref="BG123:BG142" si="119">((BG75-BF75)/BF75)*100</f>
        <v>16.255410517909681</v>
      </c>
      <c r="BH123" s="62">
        <f t="shared" ref="BH123:BH142" si="120">((BH75-BG75)/BG75)*100</f>
        <v>1.4019675093110984</v>
      </c>
      <c r="BI123" s="62">
        <f t="shared" ref="BI123:BI142" si="121">((BI75-BH75)/BH75)*100</f>
        <v>-19.553496852207282</v>
      </c>
    </row>
    <row r="124" spans="4:61" x14ac:dyDescent="0.3">
      <c r="D124" s="42" t="s">
        <v>22</v>
      </c>
      <c r="E124" s="43" t="s">
        <v>23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">
        <f t="shared" si="117"/>
        <v>1.6478046989011415</v>
      </c>
      <c r="AX124" s="5">
        <f t="shared" si="117"/>
        <v>-1.5554379025833331</v>
      </c>
      <c r="AY124" s="5">
        <f t="shared" si="117"/>
        <v>3.3701679644947977</v>
      </c>
      <c r="AZ124" s="5">
        <f t="shared" si="117"/>
        <v>4.1964809513951078</v>
      </c>
      <c r="BA124" s="5">
        <f t="shared" si="117"/>
        <v>0.28977313217855127</v>
      </c>
      <c r="BB124" s="5">
        <f t="shared" si="117"/>
        <v>-1.9812812847199319</v>
      </c>
      <c r="BC124" s="5">
        <f t="shared" si="117"/>
        <v>1.2314828684126522</v>
      </c>
      <c r="BD124" s="5">
        <f t="shared" si="117"/>
        <v>2.419440127440796</v>
      </c>
      <c r="BE124" s="5">
        <f t="shared" si="117"/>
        <v>-0.23004228091924603</v>
      </c>
      <c r="BF124" s="62">
        <f t="shared" si="118"/>
        <v>-1.4749133844015048</v>
      </c>
      <c r="BG124" s="62">
        <f t="shared" si="119"/>
        <v>1.8047385220664771</v>
      </c>
      <c r="BH124" s="62">
        <f t="shared" si="120"/>
        <v>2.7287096607019961</v>
      </c>
      <c r="BI124" s="62">
        <f t="shared" si="121"/>
        <v>-0.19021322979631392</v>
      </c>
    </row>
    <row r="125" spans="4:61" x14ac:dyDescent="0.3">
      <c r="D125" s="42" t="s">
        <v>25</v>
      </c>
      <c r="E125" s="43" t="s">
        <v>26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">
        <f t="shared" si="117"/>
        <v>-0.38075758439771629</v>
      </c>
      <c r="AX125" s="5">
        <f t="shared" si="117"/>
        <v>0.60832206327637128</v>
      </c>
      <c r="AY125" s="5">
        <f t="shared" si="117"/>
        <v>1.0660082392882544</v>
      </c>
      <c r="AZ125" s="5">
        <f t="shared" si="117"/>
        <v>2.3548260603630378</v>
      </c>
      <c r="BA125" s="5">
        <f t="shared" si="117"/>
        <v>0.42736779730289448</v>
      </c>
      <c r="BB125" s="5">
        <f t="shared" si="117"/>
        <v>0.17515216020997593</v>
      </c>
      <c r="BC125" s="5">
        <f t="shared" si="117"/>
        <v>1.4611582467270159</v>
      </c>
      <c r="BD125" s="5">
        <f t="shared" si="117"/>
        <v>3.7156799777142964</v>
      </c>
      <c r="BE125" s="5">
        <f t="shared" si="117"/>
        <v>-2.0111729603944783</v>
      </c>
      <c r="BF125" s="62">
        <f t="shared" si="118"/>
        <v>1.5096245724001078</v>
      </c>
      <c r="BG125" s="62">
        <f t="shared" si="119"/>
        <v>2.1209052079815778</v>
      </c>
      <c r="BH125" s="62">
        <f t="shared" si="120"/>
        <v>4.3108439325129169</v>
      </c>
      <c r="BI125" s="62">
        <f t="shared" si="121"/>
        <v>-2.7749817696253345</v>
      </c>
    </row>
    <row r="126" spans="4:61" x14ac:dyDescent="0.3">
      <c r="D126" s="42" t="s">
        <v>28</v>
      </c>
      <c r="E126" s="44" t="s">
        <v>29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15">
        <f t="shared" si="117"/>
        <v>0.9430823750632793</v>
      </c>
      <c r="AX126" s="15">
        <f t="shared" si="117"/>
        <v>0.97940877240747382</v>
      </c>
      <c r="AY126" s="15">
        <f t="shared" si="117"/>
        <v>-1.1738954598023337</v>
      </c>
      <c r="AZ126" s="15">
        <f t="shared" si="117"/>
        <v>3.0957774084351373</v>
      </c>
      <c r="BA126" s="15">
        <f t="shared" si="117"/>
        <v>0.41710045717748051</v>
      </c>
      <c r="BB126" s="15">
        <f t="shared" si="117"/>
        <v>-1.1682245421122339</v>
      </c>
      <c r="BC126" s="15">
        <f t="shared" si="117"/>
        <v>1.3381244785559943</v>
      </c>
      <c r="BD126" s="15">
        <f t="shared" si="117"/>
        <v>7.0599688824046991</v>
      </c>
      <c r="BE126" s="15">
        <f t="shared" si="117"/>
        <v>-1.7972278400863226</v>
      </c>
      <c r="BF126" s="64">
        <f t="shared" si="118"/>
        <v>-2.5929104283472153</v>
      </c>
      <c r="BG126" s="64">
        <f t="shared" si="119"/>
        <v>1.4467446946545044</v>
      </c>
      <c r="BH126" s="64">
        <f t="shared" si="120"/>
        <v>8.1470595641536825</v>
      </c>
      <c r="BI126" s="64">
        <f t="shared" si="121"/>
        <v>-1.8348882163417457</v>
      </c>
    </row>
    <row r="127" spans="4:61" x14ac:dyDescent="0.3">
      <c r="D127" s="42" t="s">
        <v>31</v>
      </c>
      <c r="E127" s="44" t="s">
        <v>32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15">
        <f t="shared" si="117"/>
        <v>3.1149755191625945</v>
      </c>
      <c r="AX127" s="15">
        <f t="shared" si="117"/>
        <v>-0.58534588620549255</v>
      </c>
      <c r="AY127" s="15">
        <f t="shared" si="117"/>
        <v>1.663441347222798</v>
      </c>
      <c r="AZ127" s="15">
        <f t="shared" si="117"/>
        <v>0.33210481551983612</v>
      </c>
      <c r="BA127" s="15">
        <f t="shared" si="117"/>
        <v>3.6805392968150761</v>
      </c>
      <c r="BB127" s="15">
        <f t="shared" si="117"/>
        <v>-6.0230221944652461E-2</v>
      </c>
      <c r="BC127" s="15">
        <f t="shared" si="117"/>
        <v>1.3937495325815257</v>
      </c>
      <c r="BD127" s="15">
        <f t="shared" si="117"/>
        <v>1.135064550192842</v>
      </c>
      <c r="BE127" s="15">
        <f t="shared" si="117"/>
        <v>2.612061924209339</v>
      </c>
      <c r="BF127" s="64">
        <f t="shared" si="118"/>
        <v>0.56075403016508074</v>
      </c>
      <c r="BG127" s="64">
        <f t="shared" si="119"/>
        <v>1.2789116059730565</v>
      </c>
      <c r="BH127" s="64">
        <f t="shared" si="120"/>
        <v>1.4773898394854459</v>
      </c>
      <c r="BI127" s="64">
        <f t="shared" si="121"/>
        <v>2.4459198236613395</v>
      </c>
    </row>
    <row r="128" spans="4:61" x14ac:dyDescent="0.3">
      <c r="D128" s="42" t="s">
        <v>34</v>
      </c>
      <c r="E128" s="43" t="s">
        <v>35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">
        <f t="shared" ref="AW128:BE132" si="122">((AW80-AV80)/AV80)*100</f>
        <v>3.4835258010198467</v>
      </c>
      <c r="AX128" s="5">
        <f t="shared" si="122"/>
        <v>-2.0993693309021961</v>
      </c>
      <c r="AY128" s="5">
        <f t="shared" si="122"/>
        <v>-2.5077043106566701</v>
      </c>
      <c r="AZ128" s="5">
        <f t="shared" si="122"/>
        <v>5.1299441517669315</v>
      </c>
      <c r="BA128" s="5">
        <f t="shared" si="122"/>
        <v>4.8814192598641304</v>
      </c>
      <c r="BB128" s="5">
        <f t="shared" si="122"/>
        <v>-4.3319766886012063</v>
      </c>
      <c r="BC128" s="5">
        <f t="shared" si="122"/>
        <v>-0.90344059700296719</v>
      </c>
      <c r="BD128" s="5">
        <f t="shared" si="122"/>
        <v>6.0431211323878848</v>
      </c>
      <c r="BE128" s="5">
        <f t="shared" si="122"/>
        <v>4.225105955529008</v>
      </c>
      <c r="BF128" s="62">
        <f t="shared" si="118"/>
        <v>-3.538644116294825</v>
      </c>
      <c r="BG128" s="62">
        <f t="shared" si="119"/>
        <v>-0.55523921810562227</v>
      </c>
      <c r="BH128" s="62">
        <f t="shared" si="120"/>
        <v>7.7779762698416102</v>
      </c>
      <c r="BI128" s="62">
        <f t="shared" si="121"/>
        <v>4.7022496136456802</v>
      </c>
    </row>
    <row r="129" spans="4:61" x14ac:dyDescent="0.3">
      <c r="D129" s="42" t="s">
        <v>37</v>
      </c>
      <c r="E129" s="45" t="s">
        <v>38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17">
        <f t="shared" si="122"/>
        <v>-0.86858656111883459</v>
      </c>
      <c r="AX129" s="17">
        <f t="shared" si="122"/>
        <v>1.0764082847874787</v>
      </c>
      <c r="AY129" s="17">
        <f t="shared" si="122"/>
        <v>3.3597211192547403</v>
      </c>
      <c r="AZ129" s="17">
        <f t="shared" si="122"/>
        <v>1.5439936508775207</v>
      </c>
      <c r="BA129" s="17">
        <f t="shared" si="122"/>
        <v>0.76794141997482701</v>
      </c>
      <c r="BB129" s="17">
        <f t="shared" si="122"/>
        <v>-0.28515474142706682</v>
      </c>
      <c r="BC129" s="17">
        <f t="shared" si="122"/>
        <v>2.7462169861139163</v>
      </c>
      <c r="BD129" s="17">
        <f t="shared" si="122"/>
        <v>4.5661733745891375</v>
      </c>
      <c r="BE129" s="17">
        <f t="shared" si="122"/>
        <v>-3.8498788252145975</v>
      </c>
      <c r="BF129" s="65">
        <f t="shared" si="118"/>
        <v>0.48173856217337813</v>
      </c>
      <c r="BG129" s="65">
        <f t="shared" si="119"/>
        <v>3.6749272994573077</v>
      </c>
      <c r="BH129" s="65">
        <f t="shared" si="120"/>
        <v>6.7633658421780778</v>
      </c>
      <c r="BI129" s="65">
        <f t="shared" si="121"/>
        <v>-4.1164760681963921</v>
      </c>
    </row>
    <row r="130" spans="4:61" x14ac:dyDescent="0.3">
      <c r="D130" s="42" t="s">
        <v>40</v>
      </c>
      <c r="E130" s="46" t="s">
        <v>41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19">
        <f t="shared" si="122"/>
        <v>5.083502583903301</v>
      </c>
      <c r="AX130" s="19">
        <f t="shared" si="122"/>
        <v>-6.0504312013492294</v>
      </c>
      <c r="AY130" s="19">
        <f t="shared" si="122"/>
        <v>1.9584752685851323</v>
      </c>
      <c r="AZ130" s="19">
        <f t="shared" si="122"/>
        <v>-1.3745018715720485</v>
      </c>
      <c r="BA130" s="19">
        <f t="shared" si="122"/>
        <v>13.132960546753624</v>
      </c>
      <c r="BB130" s="19">
        <f t="shared" si="122"/>
        <v>-6.7887763618560566</v>
      </c>
      <c r="BC130" s="19">
        <f t="shared" si="122"/>
        <v>2.0624034095203241</v>
      </c>
      <c r="BD130" s="19">
        <f t="shared" si="122"/>
        <v>1.3640602917856408</v>
      </c>
      <c r="BE130" s="19">
        <f t="shared" si="122"/>
        <v>7.3655268774792049</v>
      </c>
      <c r="BF130" s="66">
        <f t="shared" si="118"/>
        <v>-2.6113096422906779</v>
      </c>
      <c r="BG130" s="66">
        <f t="shared" si="119"/>
        <v>2.3442801368109745</v>
      </c>
      <c r="BH130" s="66">
        <f t="shared" si="120"/>
        <v>2.3119039922412767</v>
      </c>
      <c r="BI130" s="66">
        <f t="shared" si="121"/>
        <v>4.6123253212688304</v>
      </c>
    </row>
    <row r="131" spans="4:61" x14ac:dyDescent="0.3">
      <c r="D131" s="42" t="s">
        <v>43</v>
      </c>
      <c r="E131" s="45" t="s">
        <v>44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17">
        <f t="shared" si="122"/>
        <v>5.8550253807106518</v>
      </c>
      <c r="AX131" s="17">
        <f t="shared" si="122"/>
        <v>-1.7976890143784099</v>
      </c>
      <c r="AY131" s="17">
        <f t="shared" si="122"/>
        <v>1.9063840426279208</v>
      </c>
      <c r="AZ131" s="17">
        <f t="shared" si="122"/>
        <v>-5.7258882729820852</v>
      </c>
      <c r="BA131" s="17">
        <f t="shared" si="122"/>
        <v>17.251415063650725</v>
      </c>
      <c r="BB131" s="17">
        <f t="shared" si="122"/>
        <v>-1.6822788158133182</v>
      </c>
      <c r="BC131" s="17">
        <f t="shared" si="122"/>
        <v>-5.0731910468686889</v>
      </c>
      <c r="BD131" s="17">
        <f t="shared" si="122"/>
        <v>-1.9037929767250026</v>
      </c>
      <c r="BE131" s="17">
        <f t="shared" si="122"/>
        <v>10.778828745047745</v>
      </c>
      <c r="BF131" s="65">
        <f t="shared" si="118"/>
        <v>-4.3939308972992435E-3</v>
      </c>
      <c r="BG131" s="65">
        <f t="shared" si="119"/>
        <v>-0.15598484325752554</v>
      </c>
      <c r="BH131" s="65">
        <f t="shared" si="120"/>
        <v>-1.004126732719447</v>
      </c>
      <c r="BI131" s="65">
        <f t="shared" si="121"/>
        <v>4.1395308317621122</v>
      </c>
    </row>
    <row r="132" spans="4:61" x14ac:dyDescent="0.3">
      <c r="D132" s="42" t="s">
        <v>46</v>
      </c>
      <c r="E132" s="46" t="s">
        <v>47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19">
        <f t="shared" si="122"/>
        <v>0.99157569113870125</v>
      </c>
      <c r="AX132" s="19">
        <f t="shared" si="122"/>
        <v>0.87549581195396753</v>
      </c>
      <c r="AY132" s="19">
        <f t="shared" si="122"/>
        <v>1.6396303653246822</v>
      </c>
      <c r="AZ132" s="19">
        <f t="shared" si="122"/>
        <v>1.8958014040566917</v>
      </c>
      <c r="BA132" s="19">
        <f t="shared" si="122"/>
        <v>2.5430063482647416</v>
      </c>
      <c r="BB132" s="19">
        <f t="shared" si="122"/>
        <v>2.0902037072815549</v>
      </c>
      <c r="BC132" s="19">
        <f t="shared" si="122"/>
        <v>2.2591157905795205</v>
      </c>
      <c r="BD132" s="19">
        <f t="shared" si="122"/>
        <v>2.0563054195444108</v>
      </c>
      <c r="BE132" s="19">
        <f t="shared" si="122"/>
        <v>1.0453812418544028</v>
      </c>
      <c r="BF132" s="66">
        <f t="shared" si="118"/>
        <v>3.0423196318642374</v>
      </c>
      <c r="BG132" s="66">
        <f t="shared" si="119"/>
        <v>2.6167993113442436</v>
      </c>
      <c r="BH132" s="66">
        <f t="shared" si="120"/>
        <v>2.8756366444439689</v>
      </c>
      <c r="BI132" s="66">
        <f t="shared" si="121"/>
        <v>0.96190418014496148</v>
      </c>
    </row>
    <row r="133" spans="4:61" x14ac:dyDescent="0.3">
      <c r="D133" s="42" t="s">
        <v>49</v>
      </c>
      <c r="E133" s="47" t="s">
        <v>50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21">
        <f t="shared" ref="AW133:BE137" si="123">((AW85-AV85)/AV85)*100</f>
        <v>5.6084027487140746</v>
      </c>
      <c r="AX133" s="21">
        <f t="shared" si="123"/>
        <v>-0.16507894301750764</v>
      </c>
      <c r="AY133" s="21">
        <f t="shared" si="123"/>
        <v>0.16859577221557503</v>
      </c>
      <c r="AZ133" s="21">
        <f t="shared" si="123"/>
        <v>-1.2546275148796311</v>
      </c>
      <c r="BA133" s="21">
        <f t="shared" si="123"/>
        <v>4.7568210416210084</v>
      </c>
      <c r="BB133" s="21">
        <f t="shared" si="123"/>
        <v>4.5112459847537822</v>
      </c>
      <c r="BC133" s="21">
        <f t="shared" si="123"/>
        <v>-2.3731614330102828</v>
      </c>
      <c r="BD133" s="21">
        <f t="shared" si="123"/>
        <v>1.7932046204701906</v>
      </c>
      <c r="BE133" s="21">
        <f t="shared" si="123"/>
        <v>1.1898416082839508E-2</v>
      </c>
      <c r="BF133" s="67">
        <f t="shared" si="118"/>
        <v>4.7338958235183011</v>
      </c>
      <c r="BG133" s="67">
        <f t="shared" si="119"/>
        <v>7.305405694796456E-2</v>
      </c>
      <c r="BH133" s="67">
        <f t="shared" si="120"/>
        <v>4.2502338324732802</v>
      </c>
      <c r="BI133" s="67">
        <f t="shared" si="121"/>
        <v>-1.7835951073081624</v>
      </c>
    </row>
    <row r="134" spans="4:61" x14ac:dyDescent="0.3">
      <c r="D134" s="42" t="s">
        <v>52</v>
      </c>
      <c r="E134" s="47" t="s">
        <v>53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21">
        <f t="shared" si="123"/>
        <v>7.3115584064489175E-2</v>
      </c>
      <c r="AX134" s="21">
        <f t="shared" si="123"/>
        <v>0.18369915579432794</v>
      </c>
      <c r="AY134" s="21">
        <f t="shared" si="123"/>
        <v>1.5936342877734311</v>
      </c>
      <c r="AZ134" s="21">
        <f t="shared" si="123"/>
        <v>1.5406461544772414</v>
      </c>
      <c r="BA134" s="21">
        <f t="shared" si="123"/>
        <v>-2.7140485930495748</v>
      </c>
      <c r="BB134" s="21">
        <f t="shared" si="123"/>
        <v>1.5369069189512035</v>
      </c>
      <c r="BC134" s="21">
        <f t="shared" si="123"/>
        <v>2.0022983346095091</v>
      </c>
      <c r="BD134" s="21">
        <f t="shared" si="123"/>
        <v>2.5376065084382673</v>
      </c>
      <c r="BE134" s="21">
        <f t="shared" si="123"/>
        <v>-1.6205833101700657</v>
      </c>
      <c r="BF134" s="67">
        <f t="shared" si="118"/>
        <v>0.31034430276228253</v>
      </c>
      <c r="BG134" s="67">
        <f t="shared" si="119"/>
        <v>3.0162362455953722</v>
      </c>
      <c r="BH134" s="67">
        <f t="shared" si="120"/>
        <v>3.4465150406737997</v>
      </c>
      <c r="BI134" s="67">
        <f t="shared" si="121"/>
        <v>-2.1282443660478974</v>
      </c>
    </row>
    <row r="135" spans="4:61" x14ac:dyDescent="0.3">
      <c r="D135" s="42" t="s">
        <v>55</v>
      </c>
      <c r="E135" s="47" t="s">
        <v>56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21">
        <f t="shared" si="123"/>
        <v>2.6553304429534594</v>
      </c>
      <c r="AX135" s="21">
        <f t="shared" si="123"/>
        <v>-1.3137979902604311</v>
      </c>
      <c r="AY135" s="21">
        <f t="shared" si="123"/>
        <v>0.56038191400424453</v>
      </c>
      <c r="AZ135" s="21">
        <f t="shared" si="123"/>
        <v>-2.4195766853296168</v>
      </c>
      <c r="BA135" s="21">
        <f t="shared" si="123"/>
        <v>8.7437347384655038</v>
      </c>
      <c r="BB135" s="21">
        <f t="shared" si="123"/>
        <v>4.2897524359816304</v>
      </c>
      <c r="BC135" s="21">
        <f t="shared" si="123"/>
        <v>-1.1386053829600851</v>
      </c>
      <c r="BD135" s="21">
        <f t="shared" si="123"/>
        <v>-2.735863969449682</v>
      </c>
      <c r="BE135" s="21">
        <f t="shared" si="123"/>
        <v>4.9850327174076652</v>
      </c>
      <c r="BF135" s="67">
        <f t="shared" si="118"/>
        <v>3.552865358539349</v>
      </c>
      <c r="BG135" s="67">
        <f t="shared" si="119"/>
        <v>3.1518524137845292</v>
      </c>
      <c r="BH135" s="67">
        <f t="shared" si="120"/>
        <v>-0.51100856469739775</v>
      </c>
      <c r="BI135" s="67">
        <f t="shared" si="121"/>
        <v>3.7472587488821847</v>
      </c>
    </row>
    <row r="136" spans="4:61" x14ac:dyDescent="0.3">
      <c r="D136" s="42" t="s">
        <v>58</v>
      </c>
      <c r="E136" s="48" t="s">
        <v>59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14">
        <f t="shared" si="123"/>
        <v>8.951356018646937</v>
      </c>
      <c r="AX136" s="14">
        <f t="shared" si="123"/>
        <v>-9.8293743795688471</v>
      </c>
      <c r="AY136" s="14">
        <f t="shared" si="123"/>
        <v>9.8835230215933567</v>
      </c>
      <c r="AZ136" s="14">
        <f t="shared" si="123"/>
        <v>-16.588011624714433</v>
      </c>
      <c r="BA136" s="14">
        <f t="shared" si="123"/>
        <v>31.960302081780682</v>
      </c>
      <c r="BB136" s="14">
        <f t="shared" si="123"/>
        <v>-11.22976140498838</v>
      </c>
      <c r="BC136" s="14">
        <f t="shared" si="123"/>
        <v>-2.1511067465888636</v>
      </c>
      <c r="BD136" s="14">
        <f t="shared" si="123"/>
        <v>-5.7318216676394229</v>
      </c>
      <c r="BE136" s="14">
        <f t="shared" si="123"/>
        <v>18.388179342231382</v>
      </c>
      <c r="BF136" s="63">
        <f t="shared" si="118"/>
        <v>-7.4623235644226877</v>
      </c>
      <c r="BG136" s="63">
        <f t="shared" si="119"/>
        <v>-2.1315214075977713</v>
      </c>
      <c r="BH136" s="63">
        <f t="shared" si="120"/>
        <v>-4.8034441363116001</v>
      </c>
      <c r="BI136" s="63">
        <f t="shared" si="121"/>
        <v>16.797640639164545</v>
      </c>
    </row>
    <row r="137" spans="4:61" x14ac:dyDescent="0.3">
      <c r="D137" s="42" t="s">
        <v>61</v>
      </c>
      <c r="E137" s="48" t="s">
        <v>62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14">
        <f t="shared" si="123"/>
        <v>7.8322720129357011</v>
      </c>
      <c r="AX137" s="14">
        <f t="shared" si="123"/>
        <v>-12.973126658523231</v>
      </c>
      <c r="AY137" s="14">
        <f t="shared" si="123"/>
        <v>6.6567284818535466</v>
      </c>
      <c r="AZ137" s="14">
        <f t="shared" si="123"/>
        <v>-4.5070882721315506</v>
      </c>
      <c r="BA137" s="14">
        <f t="shared" si="123"/>
        <v>14.754695103406309</v>
      </c>
      <c r="BB137" s="14">
        <f t="shared" si="123"/>
        <v>-11.615974533772091</v>
      </c>
      <c r="BC137" s="14">
        <f t="shared" si="123"/>
        <v>4.6082312393717251</v>
      </c>
      <c r="BD137" s="14">
        <f t="shared" si="123"/>
        <v>3.3400412799331045</v>
      </c>
      <c r="BE137" s="14">
        <f t="shared" si="123"/>
        <v>10.229461500987325</v>
      </c>
      <c r="BF137" s="63">
        <f t="shared" si="118"/>
        <v>-12.603037969208636</v>
      </c>
      <c r="BG137" s="63">
        <f t="shared" si="119"/>
        <v>7.9455434991823406</v>
      </c>
      <c r="BH137" s="63">
        <f t="shared" si="120"/>
        <v>-0.19533831871486129</v>
      </c>
      <c r="BI137" s="63">
        <f t="shared" si="121"/>
        <v>12.423399713002128</v>
      </c>
    </row>
    <row r="138" spans="4:61" x14ac:dyDescent="0.3">
      <c r="D138" s="42" t="s">
        <v>64</v>
      </c>
      <c r="E138" s="48" t="s">
        <v>65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14">
        <f t="shared" ref="AW138:BE142" si="124">((AW90-AV90)/AV90)*100</f>
        <v>5.7799725859668243</v>
      </c>
      <c r="AX138" s="14">
        <f t="shared" si="124"/>
        <v>-10.318035498897538</v>
      </c>
      <c r="AY138" s="14">
        <f t="shared" si="124"/>
        <v>3.4994288977727015</v>
      </c>
      <c r="AZ138" s="14">
        <f t="shared" si="124"/>
        <v>16.16559297016174</v>
      </c>
      <c r="BA138" s="14">
        <f t="shared" si="124"/>
        <v>-3.8827639604035022</v>
      </c>
      <c r="BB138" s="14">
        <f t="shared" si="124"/>
        <v>-9.3762115464874398</v>
      </c>
      <c r="BC138" s="14">
        <f t="shared" si="124"/>
        <v>5.6154558551699285</v>
      </c>
      <c r="BD138" s="14">
        <f t="shared" si="124"/>
        <v>18.371225360121237</v>
      </c>
      <c r="BE138" s="14">
        <f t="shared" si="124"/>
        <v>-4.5118982163743295</v>
      </c>
      <c r="BF138" s="63">
        <f t="shared" si="118"/>
        <v>-8.9907955371858463</v>
      </c>
      <c r="BG138" s="63">
        <f t="shared" si="119"/>
        <v>5.0187149452556072</v>
      </c>
      <c r="BH138" s="63">
        <f t="shared" si="120"/>
        <v>19.553459768457714</v>
      </c>
      <c r="BI138" s="63">
        <f t="shared" si="121"/>
        <v>-6.4528774339285455</v>
      </c>
    </row>
    <row r="139" spans="4:61" x14ac:dyDescent="0.3">
      <c r="D139" s="42" t="s">
        <v>67</v>
      </c>
      <c r="E139" s="48" t="s">
        <v>68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14">
        <f t="shared" si="124"/>
        <v>2.2893442390277303</v>
      </c>
      <c r="AX139" s="14">
        <f t="shared" si="124"/>
        <v>-1.5247111433549678</v>
      </c>
      <c r="AY139" s="14">
        <f t="shared" si="124"/>
        <v>0.20571782840879549</v>
      </c>
      <c r="AZ139" s="14">
        <f t="shared" si="124"/>
        <v>-1.2277554693573456</v>
      </c>
      <c r="BA139" s="14">
        <f t="shared" si="124"/>
        <v>13.6425960988963</v>
      </c>
      <c r="BB139" s="14">
        <f t="shared" si="124"/>
        <v>-0.21049105153542841</v>
      </c>
      <c r="BC139" s="14">
        <f t="shared" si="124"/>
        <v>-4.5396593321109791</v>
      </c>
      <c r="BD139" s="14">
        <f t="shared" si="124"/>
        <v>1.1916360858237709</v>
      </c>
      <c r="BE139" s="14">
        <f t="shared" si="124"/>
        <v>3.41421558583153</v>
      </c>
      <c r="BF139" s="63">
        <f t="shared" si="118"/>
        <v>1.108506294204378</v>
      </c>
      <c r="BG139" s="63">
        <f t="shared" si="119"/>
        <v>0.98767454688353085</v>
      </c>
      <c r="BH139" s="63">
        <f t="shared" si="120"/>
        <v>1.418012734531662</v>
      </c>
      <c r="BI139" s="63">
        <f t="shared" si="121"/>
        <v>-1.9277859944257374</v>
      </c>
    </row>
    <row r="140" spans="4:61" x14ac:dyDescent="0.3">
      <c r="D140" s="42" t="s">
        <v>70</v>
      </c>
      <c r="E140" s="43" t="s">
        <v>71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">
        <f t="shared" si="124"/>
        <v>-1.2117425014331433</v>
      </c>
      <c r="AX140" s="5">
        <f t="shared" si="124"/>
        <v>-0.15795890276956975</v>
      </c>
      <c r="AY140" s="5">
        <f t="shared" si="124"/>
        <v>3.2305846932872049</v>
      </c>
      <c r="AZ140" s="5">
        <f t="shared" si="124"/>
        <v>1.1391729599073843</v>
      </c>
      <c r="BA140" s="5">
        <f t="shared" si="124"/>
        <v>0.73505911122294743</v>
      </c>
      <c r="BB140" s="5">
        <f t="shared" si="124"/>
        <v>-0.19738193084910069</v>
      </c>
      <c r="BC140" s="5">
        <f t="shared" si="124"/>
        <v>2.8289617090923267</v>
      </c>
      <c r="BD140" s="5">
        <f t="shared" si="124"/>
        <v>2.8822064246160797</v>
      </c>
      <c r="BE140" s="5">
        <f t="shared" si="124"/>
        <v>-1.6848502505853509</v>
      </c>
      <c r="BF140" s="62">
        <f t="shared" si="118"/>
        <v>0.50731243399350656</v>
      </c>
      <c r="BG140" s="62">
        <f t="shared" si="119"/>
        <v>3.9984149764567425</v>
      </c>
      <c r="BH140" s="62">
        <f t="shared" si="120"/>
        <v>3.6809908743419322</v>
      </c>
      <c r="BI140" s="62">
        <f t="shared" si="121"/>
        <v>-2.1739228463969353</v>
      </c>
    </row>
    <row r="141" spans="4:61" x14ac:dyDescent="0.3">
      <c r="D141" s="42" t="s">
        <v>73</v>
      </c>
      <c r="E141" s="43" t="s">
        <v>74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">
        <f t="shared" si="124"/>
        <v>21.368669430912249</v>
      </c>
      <c r="AX141" s="5">
        <f t="shared" si="124"/>
        <v>-18.137143730559014</v>
      </c>
      <c r="AY141" s="5">
        <f t="shared" si="124"/>
        <v>5.6151079185371264</v>
      </c>
      <c r="AZ141" s="5">
        <f t="shared" si="124"/>
        <v>12.618416798986862</v>
      </c>
      <c r="BA141" s="5">
        <f t="shared" si="124"/>
        <v>4.0407284168615165</v>
      </c>
      <c r="BB141" s="5">
        <f t="shared" si="124"/>
        <v>-25.190297487841228</v>
      </c>
      <c r="BC141" s="5">
        <f t="shared" si="124"/>
        <v>35.50715814989978</v>
      </c>
      <c r="BD141" s="5">
        <f t="shared" si="124"/>
        <v>-22.426863533486774</v>
      </c>
      <c r="BE141" s="5">
        <f t="shared" si="124"/>
        <v>75.695972624034525</v>
      </c>
      <c r="BF141" s="62">
        <f t="shared" si="118"/>
        <v>-31.210152443117316</v>
      </c>
      <c r="BG141" s="62">
        <f t="shared" si="119"/>
        <v>0.5364063469901138</v>
      </c>
      <c r="BH141" s="62">
        <f t="shared" si="120"/>
        <v>-45.170473414382414</v>
      </c>
      <c r="BI141" s="62">
        <f t="shared" si="121"/>
        <v>136.78843803715179</v>
      </c>
    </row>
    <row r="142" spans="4:61" x14ac:dyDescent="0.3">
      <c r="E142" s="43" t="s">
        <v>75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7">
        <f t="shared" si="124"/>
        <v>-0.42203604990811144</v>
      </c>
      <c r="AX142" s="7">
        <f t="shared" si="124"/>
        <v>-0.924344212107157</v>
      </c>
      <c r="AY142" s="7">
        <f t="shared" si="124"/>
        <v>3.3145691019954135</v>
      </c>
      <c r="AZ142" s="7">
        <f t="shared" si="124"/>
        <v>1.552481968784011</v>
      </c>
      <c r="BA142" s="7">
        <f t="shared" si="124"/>
        <v>0.86704875941938786</v>
      </c>
      <c r="BB142" s="7">
        <f t="shared" si="124"/>
        <v>-1.2267044114750805</v>
      </c>
      <c r="BC142" s="7">
        <f t="shared" si="124"/>
        <v>3.8482827726015634</v>
      </c>
      <c r="BD142" s="7">
        <f t="shared" si="124"/>
        <v>1.8520764516954253</v>
      </c>
      <c r="BE142" s="7">
        <f t="shared" si="124"/>
        <v>0.71393099738707222</v>
      </c>
      <c r="BF142" s="7">
        <f t="shared" si="118"/>
        <v>-1.2079399364636316</v>
      </c>
      <c r="BG142" s="7">
        <f t="shared" si="119"/>
        <v>3.8680502757239963</v>
      </c>
      <c r="BH142" s="7">
        <f t="shared" si="120"/>
        <v>1.9004545839029194</v>
      </c>
      <c r="BI142" s="7">
        <f t="shared" si="121"/>
        <v>0.55134255330027571</v>
      </c>
    </row>
    <row r="145" spans="25:26" x14ac:dyDescent="0.3">
      <c r="Y145" s="69" t="s">
        <v>84</v>
      </c>
      <c r="Z145" s="69"/>
    </row>
  </sheetData>
  <mergeCells count="72">
    <mergeCell ref="AP25:AS25"/>
    <mergeCell ref="AT25:AW25"/>
    <mergeCell ref="AX25:BA25"/>
    <mergeCell ref="BB25:BE25"/>
    <mergeCell ref="AD49:AG49"/>
    <mergeCell ref="AH49:AK49"/>
    <mergeCell ref="AL49:AO49"/>
    <mergeCell ref="BB49:BE49"/>
    <mergeCell ref="AP49:AS49"/>
    <mergeCell ref="AT49:AW49"/>
    <mergeCell ref="AX49:BA49"/>
    <mergeCell ref="BB1:BE1"/>
    <mergeCell ref="F25:I25"/>
    <mergeCell ref="J25:M25"/>
    <mergeCell ref="N25:Q25"/>
    <mergeCell ref="R25:U25"/>
    <mergeCell ref="V25:Y25"/>
    <mergeCell ref="Z25:AC25"/>
    <mergeCell ref="AD25:AG25"/>
    <mergeCell ref="AH25:AK25"/>
    <mergeCell ref="AL25:AO25"/>
    <mergeCell ref="AD1:AG1"/>
    <mergeCell ref="AH1:AK1"/>
    <mergeCell ref="AL1:AO1"/>
    <mergeCell ref="AP1:AS1"/>
    <mergeCell ref="AT1:AW1"/>
    <mergeCell ref="AX1:BA1"/>
    <mergeCell ref="Z1:AC1"/>
    <mergeCell ref="F49:I49"/>
    <mergeCell ref="J49:M49"/>
    <mergeCell ref="N49:Q49"/>
    <mergeCell ref="R49:U49"/>
    <mergeCell ref="V49:Y49"/>
    <mergeCell ref="Z49:AC49"/>
    <mergeCell ref="F1:I1"/>
    <mergeCell ref="J1:M1"/>
    <mergeCell ref="N1:Q1"/>
    <mergeCell ref="R1:U1"/>
    <mergeCell ref="V1:Y1"/>
    <mergeCell ref="F97:I97"/>
    <mergeCell ref="J97:M97"/>
    <mergeCell ref="N97:Q97"/>
    <mergeCell ref="R97:U97"/>
    <mergeCell ref="V97:Y97"/>
    <mergeCell ref="AX97:BA97"/>
    <mergeCell ref="BB97:BE97"/>
    <mergeCell ref="Z97:AC97"/>
    <mergeCell ref="AD97:AG97"/>
    <mergeCell ref="AH97:AK97"/>
    <mergeCell ref="AL97:AO97"/>
    <mergeCell ref="AP97:AS97"/>
    <mergeCell ref="F121:I121"/>
    <mergeCell ref="J121:M121"/>
    <mergeCell ref="N121:Q121"/>
    <mergeCell ref="R121:U121"/>
    <mergeCell ref="V121:Y121"/>
    <mergeCell ref="Y145:Z145"/>
    <mergeCell ref="BF1:BI1"/>
    <mergeCell ref="BF25:BI25"/>
    <mergeCell ref="BF49:BI49"/>
    <mergeCell ref="BF73:BI73"/>
    <mergeCell ref="BF97:BI97"/>
    <mergeCell ref="BF121:BI121"/>
    <mergeCell ref="AT121:AW121"/>
    <mergeCell ref="AX121:BA121"/>
    <mergeCell ref="BB121:BE121"/>
    <mergeCell ref="Z121:AC121"/>
    <mergeCell ref="AD121:AG121"/>
    <mergeCell ref="AH121:AK121"/>
    <mergeCell ref="AL121:AO121"/>
    <mergeCell ref="AP121:AS121"/>
    <mergeCell ref="AT97:AW9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D3264-4C4A-4C70-934D-8D19A8D8CBBD}">
  <dimension ref="A1"/>
  <sheetViews>
    <sheetView topLeftCell="A193" zoomScale="30" zoomScaleNormal="55" workbookViewId="0">
      <selection activeCell="AK320" sqref="AK3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F68A-F124-4F33-B3B1-8F595F1F3AF5}">
  <dimension ref="A1"/>
  <sheetViews>
    <sheetView topLeftCell="A127" zoomScale="18" zoomScaleNormal="55" workbookViewId="0">
      <selection activeCell="BC171" sqref="BC17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C087-C380-4C46-87F2-46A19C172403}">
  <dimension ref="A1:CI145"/>
  <sheetViews>
    <sheetView topLeftCell="D1" zoomScale="28" zoomScaleNormal="70" workbookViewId="0">
      <selection activeCell="AU10" sqref="AU10"/>
    </sheetView>
  </sheetViews>
  <sheetFormatPr defaultRowHeight="14.4" x14ac:dyDescent="0.3"/>
  <cols>
    <col min="1" max="1" width="108.44140625" hidden="1" customWidth="1"/>
    <col min="2" max="3" width="69.33203125" hidden="1" customWidth="1"/>
    <col min="4" max="4" width="69.33203125" customWidth="1"/>
    <col min="5" max="5" width="10.5546875" bestFit="1" customWidth="1"/>
    <col min="6" max="6" width="12" hidden="1" customWidth="1"/>
    <col min="7" max="9" width="8.88671875" hidden="1" customWidth="1"/>
    <col min="10" max="10" width="13.5546875" hidden="1" customWidth="1"/>
    <col min="11" max="29" width="8.88671875" hidden="1" customWidth="1"/>
    <col min="30" max="37" width="8.88671875" customWidth="1"/>
    <col min="38" max="41" width="11.33203125" customWidth="1"/>
    <col min="42" max="42" width="12.77734375" bestFit="1" customWidth="1"/>
    <col min="43" max="44" width="13.77734375" bestFit="1" customWidth="1"/>
    <col min="45" max="45" width="12.77734375" bestFit="1" customWidth="1"/>
    <col min="46" max="47" width="13.77734375" bestFit="1" customWidth="1"/>
    <col min="48" max="57" width="12.77734375" bestFit="1" customWidth="1"/>
    <col min="59" max="60" width="12.33203125" hidden="1" customWidth="1"/>
    <col min="61" max="61" width="13.33203125" hidden="1" customWidth="1"/>
    <col min="62" max="62" width="25.5546875" customWidth="1"/>
    <col min="64" max="86" width="0" hidden="1" customWidth="1"/>
    <col min="87" max="87" width="8.88671875" hidden="1" customWidth="1"/>
    <col min="133" max="133" width="8.88671875" customWidth="1"/>
  </cols>
  <sheetData>
    <row r="1" spans="1:87" x14ac:dyDescent="0.3">
      <c r="D1" s="49" t="s">
        <v>94</v>
      </c>
      <c r="F1" s="70" t="s">
        <v>0</v>
      </c>
      <c r="G1" s="71"/>
      <c r="H1" s="71"/>
      <c r="I1" s="72"/>
      <c r="J1" s="70" t="s">
        <v>1</v>
      </c>
      <c r="K1" s="71"/>
      <c r="L1" s="71"/>
      <c r="M1" s="72"/>
      <c r="N1" s="70" t="s">
        <v>2</v>
      </c>
      <c r="O1" s="71"/>
      <c r="P1" s="71"/>
      <c r="Q1" s="72"/>
      <c r="R1" s="70" t="s">
        <v>3</v>
      </c>
      <c r="S1" s="71"/>
      <c r="T1" s="71"/>
      <c r="U1" s="72"/>
      <c r="V1" s="70" t="s">
        <v>4</v>
      </c>
      <c r="W1" s="71"/>
      <c r="X1" s="71"/>
      <c r="Y1" s="72"/>
      <c r="Z1" s="70" t="s">
        <v>5</v>
      </c>
      <c r="AA1" s="71"/>
      <c r="AB1" s="71"/>
      <c r="AC1" s="72"/>
      <c r="AD1" s="70" t="s">
        <v>6</v>
      </c>
      <c r="AE1" s="71"/>
      <c r="AF1" s="71"/>
      <c r="AG1" s="72"/>
      <c r="AH1" s="70" t="s">
        <v>7</v>
      </c>
      <c r="AI1" s="71"/>
      <c r="AJ1" s="71"/>
      <c r="AK1" s="72"/>
      <c r="AL1" s="70" t="s">
        <v>8</v>
      </c>
      <c r="AM1" s="71"/>
      <c r="AN1" s="71"/>
      <c r="AO1" s="72"/>
      <c r="AP1" s="70" t="s">
        <v>9</v>
      </c>
      <c r="AQ1" s="71"/>
      <c r="AR1" s="71"/>
      <c r="AS1" s="72"/>
      <c r="AT1" s="70" t="s">
        <v>10</v>
      </c>
      <c r="AU1" s="71"/>
      <c r="AV1" s="71"/>
      <c r="AW1" s="72"/>
      <c r="AX1" s="70" t="s">
        <v>11</v>
      </c>
      <c r="AY1" s="71"/>
      <c r="AZ1" s="71"/>
      <c r="BA1" s="72"/>
      <c r="BB1" s="70" t="s">
        <v>12</v>
      </c>
      <c r="BC1" s="71"/>
      <c r="BD1" s="71"/>
      <c r="BE1" s="72"/>
      <c r="BJ1" s="49" t="s">
        <v>83</v>
      </c>
      <c r="BL1" t="s">
        <v>0</v>
      </c>
      <c r="BP1" t="s">
        <v>1</v>
      </c>
      <c r="BT1" t="s">
        <v>2</v>
      </c>
      <c r="BX1" t="s">
        <v>3</v>
      </c>
      <c r="CB1" t="s">
        <v>4</v>
      </c>
      <c r="CF1" t="s">
        <v>5</v>
      </c>
    </row>
    <row r="2" spans="1:87" x14ac:dyDescent="0.3">
      <c r="E2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14</v>
      </c>
      <c r="S2" s="1" t="s">
        <v>15</v>
      </c>
      <c r="T2" s="1" t="s">
        <v>16</v>
      </c>
      <c r="U2" s="1" t="s">
        <v>17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14</v>
      </c>
      <c r="AA2" s="1" t="s">
        <v>15</v>
      </c>
      <c r="AB2" s="1" t="s">
        <v>16</v>
      </c>
      <c r="AC2" s="1" t="s">
        <v>17</v>
      </c>
      <c r="AD2" s="1" t="s">
        <v>14</v>
      </c>
      <c r="AE2" s="1" t="s">
        <v>15</v>
      </c>
      <c r="AF2" s="1" t="s">
        <v>16</v>
      </c>
      <c r="AG2" s="1" t="s">
        <v>17</v>
      </c>
      <c r="AH2" s="1" t="s">
        <v>14</v>
      </c>
      <c r="AI2" s="1" t="s">
        <v>15</v>
      </c>
      <c r="AJ2" s="1" t="s">
        <v>16</v>
      </c>
      <c r="AK2" s="1" t="s">
        <v>17</v>
      </c>
      <c r="AL2" s="1" t="s">
        <v>14</v>
      </c>
      <c r="AM2" s="1" t="s">
        <v>15</v>
      </c>
      <c r="AN2" s="1" t="s">
        <v>16</v>
      </c>
      <c r="AO2" s="1" t="s">
        <v>17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14</v>
      </c>
      <c r="AU2" s="1" t="s">
        <v>15</v>
      </c>
      <c r="AV2" s="1" t="s">
        <v>16</v>
      </c>
      <c r="AW2" s="1" t="s">
        <v>17</v>
      </c>
      <c r="AX2" s="1" t="s">
        <v>14</v>
      </c>
      <c r="AY2" s="1" t="s">
        <v>15</v>
      </c>
      <c r="AZ2" s="1" t="s">
        <v>16</v>
      </c>
      <c r="BA2" s="1" t="s">
        <v>17</v>
      </c>
      <c r="BB2" s="1" t="s">
        <v>14</v>
      </c>
      <c r="BC2" s="1" t="s">
        <v>15</v>
      </c>
      <c r="BD2" s="1" t="s">
        <v>16</v>
      </c>
      <c r="BE2" s="1" t="s">
        <v>17</v>
      </c>
      <c r="BG2">
        <v>2017</v>
      </c>
      <c r="BH2">
        <v>2018</v>
      </c>
      <c r="BI2">
        <v>2019</v>
      </c>
      <c r="BL2" t="s">
        <v>14</v>
      </c>
      <c r="BM2" t="s">
        <v>15</v>
      </c>
      <c r="BN2" t="s">
        <v>16</v>
      </c>
      <c r="BO2" t="s">
        <v>17</v>
      </c>
      <c r="BP2" t="s">
        <v>14</v>
      </c>
      <c r="BQ2" t="s">
        <v>15</v>
      </c>
      <c r="BR2" t="s">
        <v>16</v>
      </c>
      <c r="BS2" t="s">
        <v>17</v>
      </c>
      <c r="BT2" t="s">
        <v>14</v>
      </c>
      <c r="BU2" t="s">
        <v>15</v>
      </c>
      <c r="BV2" t="s">
        <v>16</v>
      </c>
      <c r="BW2" t="s">
        <v>17</v>
      </c>
      <c r="BX2" t="s">
        <v>14</v>
      </c>
      <c r="BY2" t="s">
        <v>15</v>
      </c>
      <c r="BZ2" t="s">
        <v>16</v>
      </c>
      <c r="CA2" t="s">
        <v>17</v>
      </c>
      <c r="CB2" t="s">
        <v>14</v>
      </c>
      <c r="CC2" t="s">
        <v>15</v>
      </c>
      <c r="CD2" t="s">
        <v>16</v>
      </c>
      <c r="CE2" t="s">
        <v>17</v>
      </c>
      <c r="CF2" t="s">
        <v>14</v>
      </c>
      <c r="CG2" t="s">
        <v>15</v>
      </c>
      <c r="CH2" t="s">
        <v>16</v>
      </c>
      <c r="CI2" t="s">
        <v>17</v>
      </c>
    </row>
    <row r="3" spans="1:87" x14ac:dyDescent="0.3">
      <c r="A3" s="2" t="s">
        <v>18</v>
      </c>
      <c r="B3" s="3" t="str">
        <f>TRIM(MID(A3,42,100))</f>
        <v>Agriculture, Forestry and Fisheries (Indonesia)</v>
      </c>
      <c r="C3" s="3" t="str">
        <f>LEFT(B3,LEN(B3)-12)</f>
        <v>Agriculture, Forestry and Fisheries</v>
      </c>
      <c r="D3" s="3" t="s">
        <v>19</v>
      </c>
      <c r="E3" s="4" t="s">
        <v>20</v>
      </c>
      <c r="F3" s="5">
        <f>'[2]GDP Production'!N22</f>
        <v>225677.1</v>
      </c>
      <c r="G3" s="5">
        <f>'[2]GDP Production'!O22</f>
        <v>243260.6</v>
      </c>
      <c r="H3" s="5">
        <f>'[2]GDP Production'!P22</f>
        <v>270493.90000000002</v>
      </c>
      <c r="I3" s="5">
        <f>'[2]GDP Production'!Q22</f>
        <v>216688.1</v>
      </c>
      <c r="J3" s="5">
        <f>I3*(1+J51/100)</f>
        <v>235110</v>
      </c>
      <c r="K3" s="5">
        <f t="shared" ref="K3:AY3" si="0">J3*(1+K51/100)</f>
        <v>255305.3</v>
      </c>
      <c r="L3" s="5">
        <f t="shared" si="0"/>
        <v>280486.90000000002</v>
      </c>
      <c r="M3" s="5">
        <f t="shared" si="0"/>
        <v>222955.10000000003</v>
      </c>
      <c r="N3" s="5">
        <f t="shared" si="0"/>
        <v>248019.4</v>
      </c>
      <c r="O3" s="5">
        <f t="shared" si="0"/>
        <v>266057.8</v>
      </c>
      <c r="P3" s="5">
        <f t="shared" si="0"/>
        <v>296205.7</v>
      </c>
      <c r="Q3" s="5">
        <f t="shared" si="0"/>
        <v>229157.8</v>
      </c>
      <c r="R3" s="5">
        <f t="shared" si="0"/>
        <v>258472.69999999998</v>
      </c>
      <c r="S3" s="5">
        <f t="shared" si="0"/>
        <v>278294.09999999998</v>
      </c>
      <c r="T3" s="5">
        <f t="shared" si="0"/>
        <v>306599.59999999998</v>
      </c>
      <c r="U3" s="5">
        <f t="shared" si="0"/>
        <v>239775.40000000002</v>
      </c>
      <c r="V3" s="5">
        <f t="shared" si="0"/>
        <v>271803.90000000008</v>
      </c>
      <c r="W3" s="5">
        <f t="shared" si="0"/>
        <v>291882.80000000005</v>
      </c>
      <c r="X3" s="5">
        <f t="shared" si="0"/>
        <v>317624.30000000005</v>
      </c>
      <c r="Y3" s="5">
        <f t="shared" si="0"/>
        <v>247741.70000000004</v>
      </c>
      <c r="Z3" s="5">
        <f t="shared" si="0"/>
        <v>281894.20000000007</v>
      </c>
      <c r="AA3" s="5">
        <f t="shared" si="0"/>
        <v>310969.60000000003</v>
      </c>
      <c r="AB3" s="5">
        <f t="shared" si="0"/>
        <v>326782.70000000007</v>
      </c>
      <c r="AC3" s="5">
        <f t="shared" si="0"/>
        <v>251799.30000000005</v>
      </c>
      <c r="AD3" s="5">
        <f t="shared" si="0"/>
        <v>286069.20000000013</v>
      </c>
      <c r="AE3" s="5">
        <f t="shared" si="0"/>
        <v>321931.50000000012</v>
      </c>
      <c r="AF3" s="5">
        <f t="shared" si="0"/>
        <v>337298.70000000013</v>
      </c>
      <c r="AG3" s="5">
        <f t="shared" si="0"/>
        <v>265656.10000000003</v>
      </c>
      <c r="AH3" s="5">
        <f t="shared" si="0"/>
        <v>306492.90000000008</v>
      </c>
      <c r="AI3" s="5">
        <f t="shared" si="0"/>
        <v>332720.40000000008</v>
      </c>
      <c r="AJ3" s="5">
        <f t="shared" si="0"/>
        <v>346953.50000000006</v>
      </c>
      <c r="AK3" s="5">
        <f t="shared" si="0"/>
        <v>272208.90000000008</v>
      </c>
      <c r="AL3" s="5">
        <f t="shared" si="0"/>
        <v>316734.3000000001</v>
      </c>
      <c r="AM3" s="5">
        <f t="shared" si="0"/>
        <v>348350.50000000012</v>
      </c>
      <c r="AN3" s="5">
        <f t="shared" si="0"/>
        <v>359518.50000000017</v>
      </c>
      <c r="AO3" s="5">
        <f t="shared" si="0"/>
        <v>282649.70000000013</v>
      </c>
      <c r="AP3" s="5">
        <f t="shared" si="0"/>
        <v>322418.10000000015</v>
      </c>
      <c r="AQ3" s="5">
        <f t="shared" si="0"/>
        <v>366760.50000000023</v>
      </c>
      <c r="AR3" s="5">
        <f t="shared" si="0"/>
        <v>370560.60000000021</v>
      </c>
      <c r="AS3" s="5">
        <f t="shared" si="0"/>
        <v>294659.9000000002</v>
      </c>
      <c r="AT3" s="5">
        <f t="shared" si="0"/>
        <v>322450.70000000019</v>
      </c>
      <c r="AU3" s="5">
        <f t="shared" si="0"/>
        <v>374813.20000000019</v>
      </c>
      <c r="AV3" s="5">
        <f t="shared" si="0"/>
        <v>378573.70000000019</v>
      </c>
      <c r="AW3" s="5">
        <f t="shared" si="0"/>
        <v>302293.70000000013</v>
      </c>
      <c r="AX3" s="5">
        <f t="shared" si="0"/>
        <v>341354.65232514543</v>
      </c>
      <c r="AY3" s="5">
        <f t="shared" si="0"/>
        <v>378082.32073040016</v>
      </c>
      <c r="AZ3" s="5">
        <v>387084.15737000003</v>
      </c>
      <c r="BA3" s="5">
        <v>315281.73424999998</v>
      </c>
      <c r="BB3" s="5">
        <v>354269.76901588443</v>
      </c>
      <c r="BC3" s="5">
        <v>390612.59242160869</v>
      </c>
      <c r="BD3" s="5">
        <v>403368.24997694924</v>
      </c>
      <c r="BE3" s="5">
        <v>327037.81371913955</v>
      </c>
      <c r="BG3" s="5">
        <f>SUM(AH3:AK3)</f>
        <v>1258375.7000000004</v>
      </c>
      <c r="BH3" s="5">
        <f>SUM(AL3:AO3)</f>
        <v>1307253.0000000007</v>
      </c>
      <c r="BI3" s="5">
        <f>SUM(AP3:AS3)</f>
        <v>1354399.1000000008</v>
      </c>
      <c r="BL3">
        <v>225677.1</v>
      </c>
      <c r="BM3">
        <v>243260.6</v>
      </c>
      <c r="BN3">
        <v>270493.90000000002</v>
      </c>
      <c r="BO3">
        <v>216688.1</v>
      </c>
      <c r="BP3">
        <v>235110</v>
      </c>
      <c r="BQ3">
        <v>255305.3</v>
      </c>
      <c r="BR3">
        <v>280486.90000000002</v>
      </c>
      <c r="BS3">
        <v>222955.1</v>
      </c>
      <c r="BT3">
        <v>248019.4</v>
      </c>
      <c r="BU3">
        <v>266057.8</v>
      </c>
      <c r="BV3">
        <v>296205.7</v>
      </c>
      <c r="BW3">
        <v>229157.8</v>
      </c>
      <c r="BX3">
        <v>258472.7</v>
      </c>
      <c r="BY3">
        <v>278294.09999999998</v>
      </c>
      <c r="BZ3">
        <v>306599.59999999998</v>
      </c>
      <c r="CA3">
        <v>239775.4</v>
      </c>
      <c r="CB3">
        <v>271803.90000000002</v>
      </c>
      <c r="CC3">
        <v>291882.8</v>
      </c>
      <c r="CD3">
        <v>317624.3</v>
      </c>
      <c r="CE3">
        <v>247741.7</v>
      </c>
      <c r="CF3">
        <v>281894.2</v>
      </c>
      <c r="CG3">
        <v>310969.59999999998</v>
      </c>
      <c r="CH3">
        <v>326782.7</v>
      </c>
      <c r="CI3">
        <f>'[2]GDP Production'!AK22</f>
        <v>251799.3</v>
      </c>
    </row>
    <row r="4" spans="1:87" x14ac:dyDescent="0.3">
      <c r="A4" s="2" t="s">
        <v>21</v>
      </c>
      <c r="B4" s="3" t="str">
        <f t="shared" ref="B4:B21" si="1">TRIM(MID(A4,42,100))</f>
        <v>Mining &amp; Quarrying (Indonesia)</v>
      </c>
      <c r="C4" s="3" t="str">
        <f t="shared" ref="C4:C21" si="2">LEFT(B4,LEN(B4)-12)</f>
        <v>Mining &amp; Quarrying</v>
      </c>
      <c r="D4" s="3" t="s">
        <v>22</v>
      </c>
      <c r="E4" s="4" t="s">
        <v>23</v>
      </c>
      <c r="F4" s="5">
        <f>'[2]GDP Production'!N23</f>
        <v>171254.7</v>
      </c>
      <c r="G4" s="5">
        <f>'[2]GDP Production'!O23</f>
        <v>176963.4</v>
      </c>
      <c r="H4" s="5">
        <f>'[2]GDP Production'!P23</f>
        <v>184706.5</v>
      </c>
      <c r="I4" s="5">
        <f>'[2]GDP Production'!Q23</f>
        <v>185204</v>
      </c>
      <c r="J4" s="5">
        <f t="shared" ref="J4:J23" si="3">I4*(1+J52/100)</f>
        <v>180027.4</v>
      </c>
      <c r="K4" s="5">
        <f t="shared" ref="K4:BE4" si="4">J4*(1+K52/100)</f>
        <v>181780.1</v>
      </c>
      <c r="L4" s="5">
        <f t="shared" si="4"/>
        <v>189873.7</v>
      </c>
      <c r="M4" s="5">
        <f t="shared" si="4"/>
        <v>197275.1</v>
      </c>
      <c r="N4" s="5">
        <f t="shared" si="4"/>
        <v>193122.1</v>
      </c>
      <c r="O4" s="5">
        <f t="shared" si="4"/>
        <v>191766.6</v>
      </c>
      <c r="P4" s="5">
        <f t="shared" si="4"/>
        <v>191051.9</v>
      </c>
      <c r="Q4" s="5">
        <f t="shared" si="4"/>
        <v>195621</v>
      </c>
      <c r="R4" s="5">
        <f t="shared" si="4"/>
        <v>194748.6</v>
      </c>
      <c r="S4" s="5">
        <f t="shared" si="4"/>
        <v>194571.1</v>
      </c>
      <c r="T4" s="5">
        <f t="shared" si="4"/>
        <v>199013.4</v>
      </c>
      <c r="U4" s="5">
        <f t="shared" si="4"/>
        <v>202721.29999999996</v>
      </c>
      <c r="V4" s="5">
        <f t="shared" si="4"/>
        <v>192375.79999999996</v>
      </c>
      <c r="W4" s="5">
        <f t="shared" si="4"/>
        <v>195958.69999999998</v>
      </c>
      <c r="X4" s="5">
        <f t="shared" si="4"/>
        <v>200469.99999999994</v>
      </c>
      <c r="Y4" s="5">
        <f t="shared" si="4"/>
        <v>205684.99999999994</v>
      </c>
      <c r="Z4" s="5">
        <f t="shared" si="4"/>
        <v>193496.59999999995</v>
      </c>
      <c r="AA4" s="5">
        <f t="shared" si="4"/>
        <v>188914.89999999994</v>
      </c>
      <c r="AB4" s="5">
        <f t="shared" si="4"/>
        <v>191629.49999999994</v>
      </c>
      <c r="AC4" s="5">
        <f t="shared" si="4"/>
        <v>193286.19999999995</v>
      </c>
      <c r="AD4" s="5">
        <f t="shared" si="4"/>
        <v>195851.99999999991</v>
      </c>
      <c r="AE4" s="5">
        <f t="shared" si="4"/>
        <v>190886.59999999992</v>
      </c>
      <c r="AF4" s="5">
        <f t="shared" si="4"/>
        <v>191954.39999999991</v>
      </c>
      <c r="AG4" s="5">
        <f t="shared" si="4"/>
        <v>195900.09999999992</v>
      </c>
      <c r="AH4" s="5">
        <f t="shared" si="4"/>
        <v>193306.99999999991</v>
      </c>
      <c r="AI4" s="5">
        <f t="shared" si="4"/>
        <v>194921.19999999992</v>
      </c>
      <c r="AJ4" s="5">
        <f t="shared" si="4"/>
        <v>195475.09999999992</v>
      </c>
      <c r="AK4" s="5">
        <f t="shared" si="4"/>
        <v>195975.09999999992</v>
      </c>
      <c r="AL4" s="5">
        <f t="shared" si="4"/>
        <v>195347.89999999991</v>
      </c>
      <c r="AM4" s="5">
        <f t="shared" si="4"/>
        <v>200079.59999999995</v>
      </c>
      <c r="AN4" s="5">
        <f t="shared" si="4"/>
        <v>200700.29999999993</v>
      </c>
      <c r="AO4" s="5">
        <f t="shared" si="4"/>
        <v>200377.19999999995</v>
      </c>
      <c r="AP4" s="5">
        <f t="shared" si="4"/>
        <v>199889.39999999994</v>
      </c>
      <c r="AQ4" s="5">
        <f t="shared" si="4"/>
        <v>198665.19999999995</v>
      </c>
      <c r="AR4" s="5">
        <f t="shared" si="4"/>
        <v>205388.29999999993</v>
      </c>
      <c r="AS4" s="5">
        <f t="shared" si="4"/>
        <v>202263.29999999993</v>
      </c>
      <c r="AT4" s="5">
        <f t="shared" si="4"/>
        <v>200784.39999999994</v>
      </c>
      <c r="AU4" s="5">
        <f t="shared" si="4"/>
        <v>193261.49999999994</v>
      </c>
      <c r="AV4" s="5">
        <f t="shared" si="4"/>
        <v>196594.89999999994</v>
      </c>
      <c r="AW4" s="5">
        <f t="shared" si="4"/>
        <v>199834.39999999991</v>
      </c>
      <c r="AX4" s="5">
        <f t="shared" si="4"/>
        <v>198137.41914467316</v>
      </c>
      <c r="AY4" s="5">
        <f t="shared" si="4"/>
        <v>197542.88633237901</v>
      </c>
      <c r="AZ4" s="5">
        <f t="shared" si="4"/>
        <v>203138.29999999996</v>
      </c>
      <c r="BA4" s="5">
        <f t="shared" si="4"/>
        <v>203547.9</v>
      </c>
      <c r="BB4" s="5">
        <f t="shared" si="4"/>
        <v>203379.48371079081</v>
      </c>
      <c r="BC4" s="5">
        <f t="shared" si="4"/>
        <v>200524.73642734581</v>
      </c>
      <c r="BD4" s="5">
        <f t="shared" si="4"/>
        <v>208683.9</v>
      </c>
      <c r="BE4" s="5">
        <f t="shared" si="4"/>
        <v>208703.19999999998</v>
      </c>
      <c r="BG4" s="5">
        <f t="shared" ref="BG4:BG22" si="5">SUM(AH4:AK4)</f>
        <v>779678.39999999967</v>
      </c>
      <c r="BH4" s="5">
        <f t="shared" ref="BH4:BH22" si="6">SUM(AL4:AO4)</f>
        <v>796504.99999999977</v>
      </c>
      <c r="BI4" s="5">
        <f t="shared" ref="BI4:BI22" si="7">SUM(AP4:AS4)</f>
        <v>806206.19999999972</v>
      </c>
      <c r="BL4">
        <v>171254.7</v>
      </c>
      <c r="BM4">
        <v>176963.4</v>
      </c>
      <c r="BN4">
        <v>184706.5</v>
      </c>
      <c r="BO4">
        <v>185204</v>
      </c>
      <c r="BP4">
        <v>180027.4</v>
      </c>
      <c r="BQ4">
        <v>181780.1</v>
      </c>
      <c r="BR4">
        <v>189873.7</v>
      </c>
      <c r="BS4">
        <v>197275.1</v>
      </c>
      <c r="BT4">
        <v>193122.1</v>
      </c>
      <c r="BU4">
        <v>191766.6</v>
      </c>
      <c r="BV4">
        <v>191051.9</v>
      </c>
      <c r="BW4">
        <v>195621</v>
      </c>
      <c r="BX4">
        <v>194748.6</v>
      </c>
      <c r="BY4">
        <v>194571.1</v>
      </c>
      <c r="BZ4">
        <v>199013.4</v>
      </c>
      <c r="CA4">
        <v>202721.3</v>
      </c>
      <c r="CB4">
        <v>192375.8</v>
      </c>
      <c r="CC4">
        <v>195958.7</v>
      </c>
      <c r="CD4">
        <v>200470</v>
      </c>
      <c r="CE4">
        <v>205685</v>
      </c>
      <c r="CF4">
        <v>193496.6</v>
      </c>
      <c r="CG4">
        <v>188914.9</v>
      </c>
      <c r="CH4">
        <v>191629.5</v>
      </c>
      <c r="CI4">
        <f>'[2]GDP Production'!AK23</f>
        <v>193286.2</v>
      </c>
    </row>
    <row r="5" spans="1:87" x14ac:dyDescent="0.3">
      <c r="A5" s="2" t="s">
        <v>24</v>
      </c>
      <c r="B5" s="3" t="str">
        <f t="shared" si="1"/>
        <v>Manufacturing Industry (Indonesia)</v>
      </c>
      <c r="C5" s="3" t="str">
        <f t="shared" si="2"/>
        <v>Manufacturing Industry</v>
      </c>
      <c r="D5" s="3" t="s">
        <v>25</v>
      </c>
      <c r="E5" s="4" t="s">
        <v>26</v>
      </c>
      <c r="F5" s="5">
        <f>'[2]GDP Production'!N24</f>
        <v>371813.3</v>
      </c>
      <c r="G5" s="5">
        <f>'[2]GDP Production'!O24</f>
        <v>376831.9</v>
      </c>
      <c r="H5" s="5">
        <f>'[2]GDP Production'!P24</f>
        <v>381827</v>
      </c>
      <c r="I5" s="5">
        <f>'[2]GDP Production'!Q24</f>
        <v>382288.6</v>
      </c>
      <c r="J5" s="5">
        <f t="shared" si="3"/>
        <v>388876.5</v>
      </c>
      <c r="K5" s="5">
        <f t="shared" ref="K5:BE5" si="8">J5*(1+K53/100)</f>
        <v>400406.49999999994</v>
      </c>
      <c r="L5" s="5">
        <f t="shared" si="8"/>
        <v>409101.9</v>
      </c>
      <c r="M5" s="5">
        <f t="shared" si="8"/>
        <v>409067.1</v>
      </c>
      <c r="N5" s="5">
        <f t="shared" si="8"/>
        <v>411748.40000000008</v>
      </c>
      <c r="O5" s="5">
        <f t="shared" si="8"/>
        <v>421984.50000000006</v>
      </c>
      <c r="P5" s="5">
        <f t="shared" si="8"/>
        <v>430505.90000000014</v>
      </c>
      <c r="Q5" s="5">
        <f t="shared" si="8"/>
        <v>433548.4000000002</v>
      </c>
      <c r="R5" s="5">
        <f t="shared" si="8"/>
        <v>430780.10000000015</v>
      </c>
      <c r="S5" s="5">
        <f t="shared" si="8"/>
        <v>443932.4000000002</v>
      </c>
      <c r="T5" s="5">
        <f t="shared" si="8"/>
        <v>445628.50000000012</v>
      </c>
      <c r="U5" s="5">
        <f t="shared" si="8"/>
        <v>451620.90000000014</v>
      </c>
      <c r="V5" s="5">
        <f t="shared" si="8"/>
        <v>449951.50000000012</v>
      </c>
      <c r="W5" s="5">
        <f t="shared" si="8"/>
        <v>465493.4000000002</v>
      </c>
      <c r="X5" s="5">
        <f t="shared" si="8"/>
        <v>468015.50000000017</v>
      </c>
      <c r="Y5" s="5">
        <f t="shared" si="8"/>
        <v>470796.30000000016</v>
      </c>
      <c r="Z5" s="5">
        <f t="shared" si="8"/>
        <v>468270.50000000017</v>
      </c>
      <c r="AA5" s="5">
        <f t="shared" si="8"/>
        <v>485053.00000000017</v>
      </c>
      <c r="AB5" s="5">
        <f t="shared" si="8"/>
        <v>489547.9000000002</v>
      </c>
      <c r="AC5" s="5">
        <f t="shared" si="8"/>
        <v>491661.80000000016</v>
      </c>
      <c r="AD5" s="5">
        <f t="shared" si="8"/>
        <v>490162.70000000019</v>
      </c>
      <c r="AE5" s="5">
        <f t="shared" si="8"/>
        <v>507478.30000000016</v>
      </c>
      <c r="AF5" s="5">
        <f t="shared" si="8"/>
        <v>511443.9000000002</v>
      </c>
      <c r="AG5" s="5">
        <f t="shared" si="8"/>
        <v>507792.00000000017</v>
      </c>
      <c r="AH5" s="5">
        <f t="shared" si="8"/>
        <v>511134.30000000022</v>
      </c>
      <c r="AI5" s="5">
        <f t="shared" si="8"/>
        <v>525246.70000000019</v>
      </c>
      <c r="AJ5" s="5">
        <f t="shared" si="8"/>
        <v>536388.60000000021</v>
      </c>
      <c r="AK5" s="5">
        <f t="shared" si="8"/>
        <v>530696.50000000023</v>
      </c>
      <c r="AL5" s="5">
        <f t="shared" si="8"/>
        <v>534688.40000000026</v>
      </c>
      <c r="AM5" s="5">
        <f t="shared" si="8"/>
        <v>545680.90000000026</v>
      </c>
      <c r="AN5" s="5">
        <f t="shared" si="8"/>
        <v>559760.60000000033</v>
      </c>
      <c r="AO5" s="5">
        <f t="shared" si="8"/>
        <v>553238.50000000035</v>
      </c>
      <c r="AP5" s="5">
        <f t="shared" si="8"/>
        <v>555288.00000000035</v>
      </c>
      <c r="AQ5" s="5">
        <f t="shared" si="8"/>
        <v>564913.00000000035</v>
      </c>
      <c r="AR5" s="5">
        <f t="shared" si="8"/>
        <v>582944.50000000035</v>
      </c>
      <c r="AS5" s="5">
        <f t="shared" si="8"/>
        <v>573522.3000000004</v>
      </c>
      <c r="AT5" s="5">
        <f t="shared" si="8"/>
        <v>566752.00000000035</v>
      </c>
      <c r="AU5" s="5">
        <f t="shared" si="8"/>
        <v>529988.8000000004</v>
      </c>
      <c r="AV5" s="5">
        <f t="shared" si="8"/>
        <v>557651.40000000037</v>
      </c>
      <c r="AW5" s="5">
        <f t="shared" si="8"/>
        <v>555528.10000000033</v>
      </c>
      <c r="AX5" s="5">
        <f t="shared" si="8"/>
        <v>553490.00320000038</v>
      </c>
      <c r="AY5" s="5">
        <f t="shared" si="8"/>
        <v>561799.12902067474</v>
      </c>
      <c r="AZ5" s="5">
        <f t="shared" si="8"/>
        <v>595515.90000000037</v>
      </c>
      <c r="BA5" s="5">
        <f t="shared" si="8"/>
        <v>590118.00000000035</v>
      </c>
      <c r="BB5" s="5">
        <f t="shared" si="8"/>
        <v>579724.96120789112</v>
      </c>
      <c r="BC5" s="5">
        <f t="shared" si="8"/>
        <v>591809.29144872655</v>
      </c>
      <c r="BD5" s="5">
        <f t="shared" si="8"/>
        <v>623233.40000000061</v>
      </c>
      <c r="BE5" s="5">
        <f t="shared" si="8"/>
        <v>617936.90000000061</v>
      </c>
      <c r="BG5" s="5">
        <f t="shared" si="5"/>
        <v>2103466.1000000006</v>
      </c>
      <c r="BH5" s="5">
        <f t="shared" si="6"/>
        <v>2193368.4000000013</v>
      </c>
      <c r="BI5" s="5">
        <f t="shared" si="7"/>
        <v>2276667.8000000012</v>
      </c>
      <c r="BL5">
        <v>371813.3</v>
      </c>
      <c r="BM5">
        <v>376831.9</v>
      </c>
      <c r="BN5">
        <v>381827</v>
      </c>
      <c r="BO5">
        <v>382288.6</v>
      </c>
      <c r="BP5">
        <v>388876.5</v>
      </c>
      <c r="BQ5">
        <v>400406.5</v>
      </c>
      <c r="BR5">
        <v>409101.9</v>
      </c>
      <c r="BS5">
        <v>409067.1</v>
      </c>
      <c r="BT5">
        <v>411748.4</v>
      </c>
      <c r="BU5">
        <v>421984.5</v>
      </c>
      <c r="BV5">
        <v>430505.9</v>
      </c>
      <c r="BW5">
        <v>433548.4</v>
      </c>
      <c r="BX5">
        <v>430780.1</v>
      </c>
      <c r="BY5">
        <v>443932.4</v>
      </c>
      <c r="BZ5">
        <v>445628.5</v>
      </c>
      <c r="CA5">
        <v>451620.9</v>
      </c>
      <c r="CB5">
        <v>449951.5</v>
      </c>
      <c r="CC5">
        <v>465493.4</v>
      </c>
      <c r="CD5">
        <v>468015.5</v>
      </c>
      <c r="CE5">
        <v>470796.3</v>
      </c>
      <c r="CF5">
        <v>468270.5</v>
      </c>
      <c r="CG5">
        <v>485053</v>
      </c>
      <c r="CH5">
        <v>489547.9</v>
      </c>
      <c r="CI5">
        <f>'[2]GDP Production'!AK24</f>
        <v>491661.8</v>
      </c>
    </row>
    <row r="6" spans="1:87" x14ac:dyDescent="0.3">
      <c r="A6" s="2" t="s">
        <v>27</v>
      </c>
      <c r="B6" s="3" t="str">
        <f t="shared" si="1"/>
        <v>Electricity &amp; Gas Supply (Indonesia)</v>
      </c>
      <c r="C6" s="3" t="str">
        <f t="shared" si="2"/>
        <v>Electricity &amp; Gas Supply</v>
      </c>
      <c r="D6" s="3" t="s">
        <v>28</v>
      </c>
      <c r="E6" s="10" t="s">
        <v>29</v>
      </c>
      <c r="F6" s="5">
        <f>'[2]GDP Production'!N25</f>
        <v>17346.900000000001</v>
      </c>
      <c r="G6" s="5">
        <f>'[2]GDP Production'!O25</f>
        <v>18265.599999999999</v>
      </c>
      <c r="H6" s="5">
        <f>'[2]GDP Production'!P25</f>
        <v>18261.900000000001</v>
      </c>
      <c r="I6" s="5">
        <f>'[2]GDP Production'!Q25</f>
        <v>18674.7</v>
      </c>
      <c r="J6" s="5">
        <f t="shared" si="3"/>
        <v>18489</v>
      </c>
      <c r="K6" s="5">
        <f t="shared" ref="K6:BE6" si="9">J6*(1+K54/100)</f>
        <v>19033.5</v>
      </c>
      <c r="L6" s="5">
        <f t="shared" si="9"/>
        <v>19225</v>
      </c>
      <c r="M6" s="5">
        <f t="shared" si="9"/>
        <v>19930.599999999999</v>
      </c>
      <c r="N6" s="5">
        <f t="shared" si="9"/>
        <v>19700</v>
      </c>
      <c r="O6" s="5">
        <f t="shared" si="9"/>
        <v>21126.2</v>
      </c>
      <c r="P6" s="5">
        <f t="shared" si="9"/>
        <v>21557.4</v>
      </c>
      <c r="Q6" s="5">
        <f t="shared" si="9"/>
        <v>22009.399999999998</v>
      </c>
      <c r="R6" s="5">
        <f t="shared" si="9"/>
        <v>21622.699999999997</v>
      </c>
      <c r="S6" s="5">
        <f t="shared" si="9"/>
        <v>22118.699999999997</v>
      </c>
      <c r="T6" s="5">
        <f t="shared" si="9"/>
        <v>22080.599999999995</v>
      </c>
      <c r="U6" s="5">
        <f t="shared" si="9"/>
        <v>22983.099999999995</v>
      </c>
      <c r="V6" s="5">
        <f t="shared" si="9"/>
        <v>22334.299999999996</v>
      </c>
      <c r="W6" s="5">
        <f t="shared" si="9"/>
        <v>23544.299999999996</v>
      </c>
      <c r="X6" s="5">
        <f t="shared" si="9"/>
        <v>23390.399999999998</v>
      </c>
      <c r="Y6" s="5">
        <f t="shared" si="9"/>
        <v>24778.199999999993</v>
      </c>
      <c r="Z6" s="5">
        <f t="shared" si="9"/>
        <v>22720.999999999996</v>
      </c>
      <c r="AA6" s="5">
        <f t="shared" si="9"/>
        <v>23728.099999999995</v>
      </c>
      <c r="AB6" s="5">
        <f t="shared" si="9"/>
        <v>23525.899999999998</v>
      </c>
      <c r="AC6" s="5">
        <f t="shared" si="9"/>
        <v>24919.799999999996</v>
      </c>
      <c r="AD6" s="5">
        <f t="shared" si="9"/>
        <v>24425.399999999998</v>
      </c>
      <c r="AE6" s="5">
        <f t="shared" si="9"/>
        <v>25208.099999999995</v>
      </c>
      <c r="AF6" s="5">
        <f t="shared" si="9"/>
        <v>24673.299999999996</v>
      </c>
      <c r="AG6" s="5">
        <f t="shared" si="9"/>
        <v>25703.099999999995</v>
      </c>
      <c r="AH6" s="5">
        <f t="shared" si="9"/>
        <v>24816.599999999995</v>
      </c>
      <c r="AI6" s="5">
        <f t="shared" si="9"/>
        <v>24570.499999999996</v>
      </c>
      <c r="AJ6" s="5">
        <f t="shared" si="9"/>
        <v>25878.299999999996</v>
      </c>
      <c r="AK6" s="5">
        <f t="shared" si="9"/>
        <v>26285.899999999998</v>
      </c>
      <c r="AL6" s="5">
        <f t="shared" si="9"/>
        <v>25637.099999999995</v>
      </c>
      <c r="AM6" s="5">
        <f t="shared" si="9"/>
        <v>26428.999999999996</v>
      </c>
      <c r="AN6" s="5">
        <f t="shared" si="9"/>
        <v>27321.299999999996</v>
      </c>
      <c r="AO6" s="5">
        <f t="shared" si="9"/>
        <v>27721.199999999997</v>
      </c>
      <c r="AP6" s="5">
        <f t="shared" si="9"/>
        <v>26694.199999999997</v>
      </c>
      <c r="AQ6" s="5">
        <f t="shared" si="9"/>
        <v>27011.499999999993</v>
      </c>
      <c r="AR6" s="5">
        <f t="shared" si="9"/>
        <v>28344.599999999991</v>
      </c>
      <c r="AS6" s="5">
        <f t="shared" si="9"/>
        <v>29386.399999999998</v>
      </c>
      <c r="AT6" s="5">
        <f t="shared" si="9"/>
        <v>27722.199999999997</v>
      </c>
      <c r="AU6" s="5">
        <f t="shared" si="9"/>
        <v>25535.399999999998</v>
      </c>
      <c r="AV6" s="5">
        <f t="shared" si="9"/>
        <v>27653.999999999996</v>
      </c>
      <c r="AW6" s="5">
        <f t="shared" si="9"/>
        <v>27914.799999999999</v>
      </c>
      <c r="AX6" s="5">
        <f t="shared" si="9"/>
        <v>26946.156439999999</v>
      </c>
      <c r="AY6" s="5">
        <f t="shared" si="9"/>
        <v>27486.292527302423</v>
      </c>
      <c r="AZ6" s="5">
        <f t="shared" si="9"/>
        <v>29021.099999999991</v>
      </c>
      <c r="BA6" s="5">
        <f t="shared" si="9"/>
        <v>29292.739999999998</v>
      </c>
      <c r="BB6" s="5">
        <f t="shared" si="9"/>
        <v>28342.58558364015</v>
      </c>
      <c r="BC6" s="5">
        <f t="shared" si="9"/>
        <v>28741.347139626985</v>
      </c>
      <c r="BD6" s="5">
        <f t="shared" si="9"/>
        <v>30245.909999999993</v>
      </c>
      <c r="BE6" s="5">
        <f t="shared" si="9"/>
        <v>30487.699999999993</v>
      </c>
      <c r="BG6" s="5">
        <f t="shared" si="5"/>
        <v>101551.29999999999</v>
      </c>
      <c r="BH6" s="5">
        <f t="shared" si="6"/>
        <v>107108.59999999999</v>
      </c>
      <c r="BI6" s="5">
        <f t="shared" si="7"/>
        <v>111436.69999999998</v>
      </c>
      <c r="BL6">
        <v>17346.900000000001</v>
      </c>
      <c r="BM6">
        <v>18265.599999999999</v>
      </c>
      <c r="BN6">
        <v>18261.900000000001</v>
      </c>
      <c r="BO6">
        <v>18674.7</v>
      </c>
      <c r="BP6">
        <v>18489</v>
      </c>
      <c r="BQ6">
        <v>19033.5</v>
      </c>
      <c r="BR6">
        <v>19225</v>
      </c>
      <c r="BS6">
        <v>19930.599999999999</v>
      </c>
      <c r="BT6">
        <v>19700</v>
      </c>
      <c r="BU6">
        <v>21126.2</v>
      </c>
      <c r="BV6">
        <v>21557.4</v>
      </c>
      <c r="BW6">
        <v>22009.4</v>
      </c>
      <c r="BX6">
        <v>21622.7</v>
      </c>
      <c r="BY6">
        <v>22118.7</v>
      </c>
      <c r="BZ6">
        <v>22080.6</v>
      </c>
      <c r="CA6">
        <v>22983.1</v>
      </c>
      <c r="CB6">
        <v>22334.3</v>
      </c>
      <c r="CC6">
        <v>23544.3</v>
      </c>
      <c r="CD6">
        <v>23390.400000000001</v>
      </c>
      <c r="CE6">
        <v>24778.2</v>
      </c>
      <c r="CF6">
        <v>22721</v>
      </c>
      <c r="CG6">
        <v>23728.1</v>
      </c>
      <c r="CH6">
        <v>23525.9</v>
      </c>
      <c r="CI6">
        <f>'[2]GDP Production'!AK25</f>
        <v>24919.8</v>
      </c>
    </row>
    <row r="7" spans="1:87" x14ac:dyDescent="0.3">
      <c r="A7" s="2" t="s">
        <v>30</v>
      </c>
      <c r="B7" s="3" t="str">
        <f t="shared" si="1"/>
        <v>Water Supply, Sewerage, Waste &amp; Recycling Management (Indonesia)</v>
      </c>
      <c r="C7" s="3" t="str">
        <f t="shared" si="2"/>
        <v>Water Supply, Sewerage, Waste &amp; Recycling Management</v>
      </c>
      <c r="D7" s="3" t="s">
        <v>31</v>
      </c>
      <c r="E7" s="10" t="s">
        <v>32</v>
      </c>
      <c r="F7" s="5">
        <f>'[2]GDP Production'!N26</f>
        <v>1400.4</v>
      </c>
      <c r="G7" s="5">
        <f>'[2]GDP Production'!O26</f>
        <v>1450.6</v>
      </c>
      <c r="H7" s="5">
        <f>'[2]GDP Production'!P26</f>
        <v>1478.9</v>
      </c>
      <c r="I7" s="5">
        <f>'[2]GDP Production'!Q26</f>
        <v>1518.6</v>
      </c>
      <c r="J7" s="5">
        <f t="shared" si="3"/>
        <v>1517.6</v>
      </c>
      <c r="K7" s="5">
        <f t="shared" ref="K7:BE7" si="10">J7*(1+K55/100)</f>
        <v>1520.0000000000002</v>
      </c>
      <c r="L7" s="5">
        <f t="shared" si="10"/>
        <v>1531.3</v>
      </c>
      <c r="M7" s="5">
        <f t="shared" si="10"/>
        <v>1556.2</v>
      </c>
      <c r="N7" s="5">
        <f t="shared" si="10"/>
        <v>1567.4</v>
      </c>
      <c r="O7" s="5">
        <f t="shared" si="10"/>
        <v>1577.9</v>
      </c>
      <c r="P7" s="5">
        <f t="shared" si="10"/>
        <v>1586.8</v>
      </c>
      <c r="Q7" s="5">
        <f t="shared" si="10"/>
        <v>1597.7</v>
      </c>
      <c r="R7" s="5">
        <f t="shared" si="10"/>
        <v>1617.5</v>
      </c>
      <c r="S7" s="5">
        <f t="shared" si="10"/>
        <v>1623.4000000000003</v>
      </c>
      <c r="T7" s="5">
        <f t="shared" si="10"/>
        <v>1639.9000000000003</v>
      </c>
      <c r="U7" s="5">
        <f t="shared" si="10"/>
        <v>1659.1000000000004</v>
      </c>
      <c r="V7" s="5">
        <f t="shared" si="10"/>
        <v>1689.6000000000001</v>
      </c>
      <c r="W7" s="5">
        <f t="shared" si="10"/>
        <v>1707.2000000000003</v>
      </c>
      <c r="X7" s="5">
        <f t="shared" si="10"/>
        <v>1726.7</v>
      </c>
      <c r="Y7" s="5">
        <f t="shared" si="10"/>
        <v>1759</v>
      </c>
      <c r="Z7" s="5">
        <f t="shared" si="10"/>
        <v>1775.2000000000003</v>
      </c>
      <c r="AA7" s="5">
        <f t="shared" si="10"/>
        <v>1832.2</v>
      </c>
      <c r="AB7" s="5">
        <f t="shared" si="10"/>
        <v>1872.2000000000003</v>
      </c>
      <c r="AC7" s="5">
        <f t="shared" si="10"/>
        <v>1889.4000000000003</v>
      </c>
      <c r="AD7" s="5">
        <f t="shared" si="10"/>
        <v>1870.9000000000003</v>
      </c>
      <c r="AE7" s="5">
        <f t="shared" si="10"/>
        <v>1907.7000000000005</v>
      </c>
      <c r="AF7" s="5">
        <f t="shared" si="10"/>
        <v>1916.4000000000003</v>
      </c>
      <c r="AG7" s="5">
        <f t="shared" si="10"/>
        <v>1939.6</v>
      </c>
      <c r="AH7" s="5">
        <f t="shared" si="10"/>
        <v>1952.9000000000003</v>
      </c>
      <c r="AI7" s="5">
        <f t="shared" si="10"/>
        <v>1977.5000000000002</v>
      </c>
      <c r="AJ7" s="5">
        <f t="shared" si="10"/>
        <v>2008.5000000000002</v>
      </c>
      <c r="AK7" s="5">
        <f t="shared" si="10"/>
        <v>2046.4000000000003</v>
      </c>
      <c r="AL7" s="5">
        <f t="shared" si="10"/>
        <v>2025.1000000000001</v>
      </c>
      <c r="AM7" s="5">
        <f t="shared" si="10"/>
        <v>2063.0000000000005</v>
      </c>
      <c r="AN7" s="5">
        <f t="shared" si="10"/>
        <v>2132.9000000000005</v>
      </c>
      <c r="AO7" s="5">
        <f t="shared" si="10"/>
        <v>2208.4000000000005</v>
      </c>
      <c r="AP7" s="5">
        <f t="shared" si="10"/>
        <v>2206.3000000000006</v>
      </c>
      <c r="AQ7" s="5">
        <f t="shared" si="10"/>
        <v>2235.0000000000005</v>
      </c>
      <c r="AR7" s="5">
        <f t="shared" si="10"/>
        <v>2236.400000000001</v>
      </c>
      <c r="AS7" s="5">
        <f t="shared" si="10"/>
        <v>2327.2000000000007</v>
      </c>
      <c r="AT7" s="5">
        <f t="shared" si="10"/>
        <v>2302.900000000001</v>
      </c>
      <c r="AU7" s="5">
        <f t="shared" si="10"/>
        <v>2334.2000000000007</v>
      </c>
      <c r="AV7" s="5">
        <f t="shared" si="10"/>
        <v>2369.2000000000007</v>
      </c>
      <c r="AW7" s="5">
        <f t="shared" si="10"/>
        <v>2443.0000000000009</v>
      </c>
      <c r="AX7" s="5">
        <f t="shared" si="10"/>
        <v>2418.5055800000009</v>
      </c>
      <c r="AY7" s="5">
        <f t="shared" si="10"/>
        <v>2466.7862092311416</v>
      </c>
      <c r="AZ7" s="5">
        <f>AY7*(1+AZ55/100)</f>
        <v>2505.5150000000012</v>
      </c>
      <c r="BA7" s="5">
        <f t="shared" si="10"/>
        <v>2574.1980000000012</v>
      </c>
      <c r="BB7" s="5">
        <f t="shared" si="10"/>
        <v>2565.4115544881688</v>
      </c>
      <c r="BC7" s="5">
        <f t="shared" si="10"/>
        <v>2608.2942212337553</v>
      </c>
      <c r="BD7" s="5">
        <f t="shared" si="10"/>
        <v>2642.6500000000015</v>
      </c>
      <c r="BE7" s="5">
        <f t="shared" si="10"/>
        <v>2710.1760000000008</v>
      </c>
      <c r="BG7" s="5">
        <f t="shared" si="5"/>
        <v>7985.3000000000011</v>
      </c>
      <c r="BH7" s="5">
        <f t="shared" si="6"/>
        <v>8429.4000000000015</v>
      </c>
      <c r="BI7" s="5">
        <f t="shared" si="7"/>
        <v>9004.9000000000033</v>
      </c>
      <c r="BL7">
        <v>1400.4</v>
      </c>
      <c r="BM7">
        <v>1450.6</v>
      </c>
      <c r="BN7">
        <v>1478.9</v>
      </c>
      <c r="BO7">
        <v>1518.6</v>
      </c>
      <c r="BP7">
        <v>1517.6</v>
      </c>
      <c r="BQ7">
        <v>1520</v>
      </c>
      <c r="BR7">
        <v>1531.3</v>
      </c>
      <c r="BS7">
        <v>1556.2</v>
      </c>
      <c r="BT7">
        <v>1567.4</v>
      </c>
      <c r="BU7">
        <v>1577.9</v>
      </c>
      <c r="BV7">
        <v>1586.8</v>
      </c>
      <c r="BW7">
        <v>1597.7</v>
      </c>
      <c r="BX7">
        <v>1617.5</v>
      </c>
      <c r="BY7">
        <v>1623.4</v>
      </c>
      <c r="BZ7">
        <v>1639.9</v>
      </c>
      <c r="CA7">
        <v>1659.1</v>
      </c>
      <c r="CB7">
        <v>1689.6</v>
      </c>
      <c r="CC7">
        <v>1707.2</v>
      </c>
      <c r="CD7">
        <v>1726.7</v>
      </c>
      <c r="CE7">
        <v>1759</v>
      </c>
      <c r="CF7">
        <v>1775.2</v>
      </c>
      <c r="CG7">
        <v>1832.2</v>
      </c>
      <c r="CH7">
        <v>1872.2</v>
      </c>
      <c r="CI7">
        <f>'[2]GDP Production'!AK26</f>
        <v>1889.4</v>
      </c>
    </row>
    <row r="8" spans="1:87" x14ac:dyDescent="0.3">
      <c r="A8" s="2" t="s">
        <v>33</v>
      </c>
      <c r="B8" s="3" t="str">
        <f t="shared" si="1"/>
        <v>Construction (Indonesia)</v>
      </c>
      <c r="C8" s="3" t="str">
        <f t="shared" si="2"/>
        <v>Construction</v>
      </c>
      <c r="D8" s="3" t="s">
        <v>34</v>
      </c>
      <c r="E8" s="4" t="s">
        <v>35</v>
      </c>
      <c r="F8" s="5">
        <f>'[2]GDP Production'!N27</f>
        <v>149919</v>
      </c>
      <c r="G8" s="5">
        <f>'[2]GDP Production'!O27</f>
        <v>153138.9</v>
      </c>
      <c r="H8" s="5">
        <f>'[2]GDP Production'!P27</f>
        <v>159863.4</v>
      </c>
      <c r="I8" s="5">
        <f>'[2]GDP Production'!Q27</f>
        <v>163984.1</v>
      </c>
      <c r="J8" s="5">
        <f t="shared" si="3"/>
        <v>162272.1</v>
      </c>
      <c r="K8" s="5">
        <f t="shared" ref="K8:BE8" si="11">J8*(1+K56/100)</f>
        <v>169063.9</v>
      </c>
      <c r="L8" s="5">
        <f t="shared" si="11"/>
        <v>172845.3</v>
      </c>
      <c r="M8" s="5">
        <f t="shared" si="11"/>
        <v>179240.6</v>
      </c>
      <c r="N8" s="5">
        <f t="shared" si="11"/>
        <v>172524.4</v>
      </c>
      <c r="O8" s="5">
        <f t="shared" si="11"/>
        <v>178850.99999999997</v>
      </c>
      <c r="P8" s="5">
        <f t="shared" si="11"/>
        <v>184628.39999999997</v>
      </c>
      <c r="Q8" s="5">
        <f t="shared" si="11"/>
        <v>192222.59999999995</v>
      </c>
      <c r="R8" s="5">
        <f t="shared" si="11"/>
        <v>181865.29999999993</v>
      </c>
      <c r="S8" s="5">
        <f t="shared" si="11"/>
        <v>190136.09999999995</v>
      </c>
      <c r="T8" s="5">
        <f t="shared" si="11"/>
        <v>196549.09999999995</v>
      </c>
      <c r="U8" s="5">
        <f t="shared" si="11"/>
        <v>204169.09999999998</v>
      </c>
      <c r="V8" s="5">
        <f t="shared" si="11"/>
        <v>194998.29999999996</v>
      </c>
      <c r="W8" s="5">
        <f t="shared" si="11"/>
        <v>202412.29999999996</v>
      </c>
      <c r="X8" s="5">
        <f t="shared" si="11"/>
        <v>209376.29999999996</v>
      </c>
      <c r="Y8" s="5">
        <f t="shared" si="11"/>
        <v>219828.7</v>
      </c>
      <c r="Z8" s="5">
        <f t="shared" si="11"/>
        <v>206755</v>
      </c>
      <c r="AA8" s="5">
        <f t="shared" si="11"/>
        <v>213247.1</v>
      </c>
      <c r="AB8" s="5">
        <f t="shared" si="11"/>
        <v>223649.49999999997</v>
      </c>
      <c r="AC8" s="5">
        <f t="shared" si="11"/>
        <v>235512.29999999996</v>
      </c>
      <c r="AD8" s="5">
        <f t="shared" si="11"/>
        <v>220732.49999999997</v>
      </c>
      <c r="AE8" s="5">
        <f t="shared" si="11"/>
        <v>224160.19999999998</v>
      </c>
      <c r="AF8" s="5">
        <f t="shared" si="11"/>
        <v>234726.3</v>
      </c>
      <c r="AG8" s="5">
        <f t="shared" si="11"/>
        <v>245421.3</v>
      </c>
      <c r="AH8" s="5">
        <f t="shared" si="11"/>
        <v>233893.3</v>
      </c>
      <c r="AI8" s="5">
        <f t="shared" si="11"/>
        <v>239742</v>
      </c>
      <c r="AJ8" s="5">
        <f t="shared" si="11"/>
        <v>251107.5</v>
      </c>
      <c r="AK8" s="5">
        <f t="shared" si="11"/>
        <v>263182.09999999998</v>
      </c>
      <c r="AL8" s="5">
        <f t="shared" si="11"/>
        <v>251087.9</v>
      </c>
      <c r="AM8" s="5">
        <f t="shared" si="11"/>
        <v>253483.09999999998</v>
      </c>
      <c r="AN8" s="5">
        <f t="shared" si="11"/>
        <v>265639.89999999997</v>
      </c>
      <c r="AO8" s="5">
        <f t="shared" si="11"/>
        <v>277871.89999999997</v>
      </c>
      <c r="AP8" s="5">
        <f t="shared" si="11"/>
        <v>265916.19999999995</v>
      </c>
      <c r="AQ8" s="5">
        <f t="shared" si="11"/>
        <v>267906.19999999995</v>
      </c>
      <c r="AR8" s="5">
        <f t="shared" si="11"/>
        <v>280645.19999999995</v>
      </c>
      <c r="AS8" s="5">
        <f t="shared" si="11"/>
        <v>293957.39999999997</v>
      </c>
      <c r="AT8" s="5">
        <f t="shared" si="11"/>
        <v>273624.59999999992</v>
      </c>
      <c r="AU8" s="5">
        <f t="shared" si="11"/>
        <v>253458.99999999994</v>
      </c>
      <c r="AV8" s="5">
        <f t="shared" si="11"/>
        <v>267958.39999999997</v>
      </c>
      <c r="AW8" s="5">
        <f t="shared" si="11"/>
        <v>277292.79999999993</v>
      </c>
      <c r="AX8" s="5">
        <f t="shared" si="11"/>
        <v>260655.23199999996</v>
      </c>
      <c r="AY8" s="5">
        <f t="shared" si="11"/>
        <v>268134.27609999996</v>
      </c>
      <c r="AZ8" s="5">
        <f t="shared" si="11"/>
        <v>280681.57105003693</v>
      </c>
      <c r="BA8" s="5">
        <f t="shared" si="11"/>
        <v>294493.47618016135</v>
      </c>
      <c r="BB8" s="5">
        <f t="shared" si="11"/>
        <v>282742.31571704638</v>
      </c>
      <c r="BC8" s="5">
        <f t="shared" si="11"/>
        <v>287635.164381137</v>
      </c>
      <c r="BD8" s="5">
        <f t="shared" si="11"/>
        <v>300876.5554250612</v>
      </c>
      <c r="BE8" s="5">
        <f t="shared" si="11"/>
        <v>316008.98620784772</v>
      </c>
      <c r="BG8" s="5">
        <f t="shared" si="5"/>
        <v>987924.9</v>
      </c>
      <c r="BH8" s="5">
        <f t="shared" si="6"/>
        <v>1048082.7999999998</v>
      </c>
      <c r="BI8" s="5">
        <f t="shared" si="7"/>
        <v>1108424.9999999998</v>
      </c>
      <c r="BL8">
        <v>149919</v>
      </c>
      <c r="BM8">
        <v>153138.9</v>
      </c>
      <c r="BN8">
        <v>159863.4</v>
      </c>
      <c r="BO8">
        <v>163984.1</v>
      </c>
      <c r="BP8">
        <v>162272.1</v>
      </c>
      <c r="BQ8">
        <v>169063.9</v>
      </c>
      <c r="BR8">
        <v>172845.3</v>
      </c>
      <c r="BS8">
        <v>179240.6</v>
      </c>
      <c r="BT8">
        <v>172524.4</v>
      </c>
      <c r="BU8">
        <v>178851</v>
      </c>
      <c r="BV8">
        <v>184628.4</v>
      </c>
      <c r="BW8">
        <v>192222.6</v>
      </c>
      <c r="BX8">
        <v>181865.3</v>
      </c>
      <c r="BY8">
        <v>190136.1</v>
      </c>
      <c r="BZ8">
        <v>196549.1</v>
      </c>
      <c r="CA8">
        <v>204169.1</v>
      </c>
      <c r="CB8">
        <v>194998.3</v>
      </c>
      <c r="CC8">
        <v>202412.3</v>
      </c>
      <c r="CD8">
        <v>209376.3</v>
      </c>
      <c r="CE8">
        <v>219828.7</v>
      </c>
      <c r="CF8">
        <v>206755</v>
      </c>
      <c r="CG8">
        <v>213247.1</v>
      </c>
      <c r="CH8">
        <v>223649.5</v>
      </c>
      <c r="CI8">
        <f>'[2]GDP Production'!AK27</f>
        <v>235512.3</v>
      </c>
    </row>
    <row r="9" spans="1:87" x14ac:dyDescent="0.3">
      <c r="A9" s="2" t="s">
        <v>36</v>
      </c>
      <c r="B9" s="3" t="str">
        <f t="shared" si="1"/>
        <v>Wholesales and Retail Trade, Repair of Motor Vehicles and Motorcycles (Indonesia)</v>
      </c>
      <c r="C9" s="3" t="str">
        <f t="shared" si="2"/>
        <v>Wholesales and Retail Trade, Repair of Motor Vehicles and Motorcycles</v>
      </c>
      <c r="D9" s="3" t="s">
        <v>37</v>
      </c>
      <c r="E9" s="11" t="s">
        <v>38</v>
      </c>
      <c r="F9" s="5">
        <f>'[2]GDP Production'!N28</f>
        <v>222691.8</v>
      </c>
      <c r="G9" s="5">
        <f>'[2]GDP Production'!O28</f>
        <v>230324.8</v>
      </c>
      <c r="H9" s="5">
        <f>'[2]GDP Production'!P28</f>
        <v>235277.9</v>
      </c>
      <c r="I9" s="5">
        <f>'[2]GDP Production'!Q28</f>
        <v>235629.3</v>
      </c>
      <c r="J9" s="5">
        <f t="shared" si="3"/>
        <v>238434.5</v>
      </c>
      <c r="K9" s="5">
        <f t="shared" ref="K9:BE9" si="12">J9*(1+K57/100)</f>
        <v>256239.60000000003</v>
      </c>
      <c r="L9" s="5">
        <f t="shared" si="12"/>
        <v>263384.40000000008</v>
      </c>
      <c r="M9" s="5">
        <f t="shared" si="12"/>
        <v>255141.10000000006</v>
      </c>
      <c r="N9" s="5">
        <f t="shared" si="12"/>
        <v>256214.70000000004</v>
      </c>
      <c r="O9" s="5">
        <f t="shared" si="12"/>
        <v>270227.00000000006</v>
      </c>
      <c r="P9" s="5">
        <f t="shared" si="12"/>
        <v>275207.10000000003</v>
      </c>
      <c r="Q9" s="5">
        <f t="shared" si="12"/>
        <v>266262.70000000007</v>
      </c>
      <c r="R9" s="5">
        <f t="shared" si="12"/>
        <v>264095.30000000005</v>
      </c>
      <c r="S9" s="5">
        <f t="shared" si="12"/>
        <v>283478.60000000003</v>
      </c>
      <c r="T9" s="5">
        <f t="shared" si="12"/>
        <v>288923.60000000003</v>
      </c>
      <c r="U9" s="5">
        <f t="shared" si="12"/>
        <v>282774.60000000003</v>
      </c>
      <c r="V9" s="5">
        <f t="shared" si="12"/>
        <v>280190.40000000008</v>
      </c>
      <c r="W9" s="5">
        <f t="shared" si="12"/>
        <v>297883.80000000005</v>
      </c>
      <c r="X9" s="5">
        <f t="shared" si="12"/>
        <v>303900.60000000003</v>
      </c>
      <c r="Y9" s="5">
        <f t="shared" si="12"/>
        <v>295322.70000000007</v>
      </c>
      <c r="Z9" s="5">
        <f t="shared" si="12"/>
        <v>290775.40000000008</v>
      </c>
      <c r="AA9" s="5">
        <f t="shared" si="12"/>
        <v>302556.00000000006</v>
      </c>
      <c r="AB9" s="5">
        <f t="shared" si="12"/>
        <v>308304.90000000008</v>
      </c>
      <c r="AC9" s="5">
        <f t="shared" si="12"/>
        <v>305528.20000000007</v>
      </c>
      <c r="AD9" s="5">
        <f t="shared" si="12"/>
        <v>303316.40000000008</v>
      </c>
      <c r="AE9" s="5">
        <f t="shared" si="12"/>
        <v>315531.70000000007</v>
      </c>
      <c r="AF9" s="5">
        <f t="shared" si="12"/>
        <v>319587.20000000007</v>
      </c>
      <c r="AG9" s="5">
        <f t="shared" si="12"/>
        <v>317325.50000000006</v>
      </c>
      <c r="AH9" s="5">
        <f t="shared" si="12"/>
        <v>317298.60000000003</v>
      </c>
      <c r="AI9" s="5">
        <f t="shared" si="12"/>
        <v>326462.59999999998</v>
      </c>
      <c r="AJ9" s="5">
        <f t="shared" si="12"/>
        <v>336254.5</v>
      </c>
      <c r="AK9" s="5">
        <f t="shared" si="12"/>
        <v>331730.8</v>
      </c>
      <c r="AL9" s="5">
        <f t="shared" si="12"/>
        <v>333097.90000000002</v>
      </c>
      <c r="AM9" s="5">
        <f t="shared" si="12"/>
        <v>343478.3</v>
      </c>
      <c r="AN9" s="5">
        <f t="shared" si="12"/>
        <v>353947</v>
      </c>
      <c r="AO9" s="5">
        <f t="shared" si="12"/>
        <v>346355.5</v>
      </c>
      <c r="AP9" s="5">
        <f t="shared" si="12"/>
        <v>350441.3</v>
      </c>
      <c r="AQ9" s="5">
        <f t="shared" si="12"/>
        <v>359309.9</v>
      </c>
      <c r="AR9" s="5">
        <f t="shared" si="12"/>
        <v>369536.5</v>
      </c>
      <c r="AS9" s="5">
        <f t="shared" si="12"/>
        <v>360975.3</v>
      </c>
      <c r="AT9" s="5">
        <f t="shared" si="12"/>
        <v>355938.3</v>
      </c>
      <c r="AU9" s="5">
        <f t="shared" si="12"/>
        <v>332044</v>
      </c>
      <c r="AV9" s="5">
        <f t="shared" si="12"/>
        <v>350880.4</v>
      </c>
      <c r="AW9" s="5">
        <f t="shared" si="12"/>
        <v>347832.7</v>
      </c>
      <c r="AX9" s="5">
        <f t="shared" si="12"/>
        <v>346950.85792500002</v>
      </c>
      <c r="AY9" s="5">
        <f t="shared" si="12"/>
        <v>341888.02433962794</v>
      </c>
      <c r="AZ9" s="5">
        <f t="shared" si="12"/>
        <v>356383.30000000005</v>
      </c>
      <c r="BA9" s="5">
        <f t="shared" si="12"/>
        <v>355099.10000000003</v>
      </c>
      <c r="BB9" s="5">
        <f t="shared" si="12"/>
        <v>353749.00587341591</v>
      </c>
      <c r="BC9" s="5">
        <f t="shared" si="12"/>
        <v>358535.60796344979</v>
      </c>
      <c r="BD9" s="5">
        <f t="shared" si="12"/>
        <v>370895.70000000007</v>
      </c>
      <c r="BE9" s="5">
        <f t="shared" si="12"/>
        <v>369328.9</v>
      </c>
      <c r="BG9" s="5">
        <f t="shared" si="5"/>
        <v>1311746.5</v>
      </c>
      <c r="BH9" s="5">
        <f t="shared" si="6"/>
        <v>1376878.7</v>
      </c>
      <c r="BI9" s="5">
        <f t="shared" si="7"/>
        <v>1440263</v>
      </c>
      <c r="BL9">
        <v>222691.8</v>
      </c>
      <c r="BM9">
        <v>230324.8</v>
      </c>
      <c r="BN9">
        <v>235277.9</v>
      </c>
      <c r="BO9">
        <v>235629.3</v>
      </c>
      <c r="BP9">
        <v>238434.5</v>
      </c>
      <c r="BQ9">
        <v>256239.6</v>
      </c>
      <c r="BR9">
        <v>263384.40000000002</v>
      </c>
      <c r="BS9">
        <v>255141.1</v>
      </c>
      <c r="BT9">
        <v>256214.7</v>
      </c>
      <c r="BU9">
        <v>270227</v>
      </c>
      <c r="BV9">
        <v>275207.09999999998</v>
      </c>
      <c r="BW9">
        <v>266262.7</v>
      </c>
      <c r="BX9">
        <v>264095.3</v>
      </c>
      <c r="BY9">
        <v>283478.59999999998</v>
      </c>
      <c r="BZ9">
        <v>288923.59999999998</v>
      </c>
      <c r="CA9">
        <v>282774.59999999998</v>
      </c>
      <c r="CB9">
        <v>280190.40000000002</v>
      </c>
      <c r="CC9">
        <v>297883.8</v>
      </c>
      <c r="CD9">
        <v>303900.59999999998</v>
      </c>
      <c r="CE9">
        <v>295322.7</v>
      </c>
      <c r="CF9">
        <v>290775.40000000002</v>
      </c>
      <c r="CG9">
        <v>302556</v>
      </c>
      <c r="CH9">
        <v>308304.90000000002</v>
      </c>
      <c r="CI9">
        <f>'[2]GDP Production'!AK28</f>
        <v>305528.2</v>
      </c>
    </row>
    <row r="10" spans="1:87" x14ac:dyDescent="0.3">
      <c r="A10" s="2" t="s">
        <v>39</v>
      </c>
      <c r="B10" s="3" t="str">
        <f t="shared" si="1"/>
        <v>Transportation &amp; Storage (Indonesia)</v>
      </c>
      <c r="C10" s="3" t="str">
        <f t="shared" si="2"/>
        <v>Transportation &amp; Storage</v>
      </c>
      <c r="D10" s="3" t="s">
        <v>40</v>
      </c>
      <c r="E10" s="12" t="s">
        <v>41</v>
      </c>
      <c r="F10" s="5">
        <f>'[2]GDP Production'!N29</f>
        <v>58429.5</v>
      </c>
      <c r="G10" s="5">
        <f>'[2]GDP Production'!O29</f>
        <v>60139.9</v>
      </c>
      <c r="H10" s="5">
        <f>'[2]GDP Production'!P29</f>
        <v>62509.2</v>
      </c>
      <c r="I10" s="5">
        <f>'[2]GDP Production'!Q29</f>
        <v>64296.800000000003</v>
      </c>
      <c r="J10" s="5">
        <f t="shared" si="3"/>
        <v>63923.4</v>
      </c>
      <c r="K10" s="5">
        <f t="shared" ref="K10:BE10" si="13">J10*(1+K58/100)</f>
        <v>65630.7</v>
      </c>
      <c r="L10" s="5">
        <f t="shared" si="13"/>
        <v>67705.399999999994</v>
      </c>
      <c r="M10" s="5">
        <f t="shared" si="13"/>
        <v>68514.5</v>
      </c>
      <c r="N10" s="5">
        <f t="shared" si="13"/>
        <v>68510.5</v>
      </c>
      <c r="O10" s="5">
        <f t="shared" si="13"/>
        <v>69785.100000000006</v>
      </c>
      <c r="P10" s="5">
        <f t="shared" si="13"/>
        <v>72747.600000000006</v>
      </c>
      <c r="Q10" s="5">
        <f t="shared" si="13"/>
        <v>73619.399999999994</v>
      </c>
      <c r="R10" s="5">
        <f t="shared" si="13"/>
        <v>73258.8</v>
      </c>
      <c r="S10" s="5">
        <f t="shared" si="13"/>
        <v>75348.299999999988</v>
      </c>
      <c r="T10" s="5">
        <f t="shared" si="13"/>
        <v>77344.599999999991</v>
      </c>
      <c r="U10" s="5">
        <f t="shared" si="13"/>
        <v>78554.499999999971</v>
      </c>
      <c r="V10" s="5">
        <f t="shared" si="13"/>
        <v>78378.799999999974</v>
      </c>
      <c r="W10" s="5">
        <f t="shared" si="13"/>
        <v>81045.999999999971</v>
      </c>
      <c r="X10" s="5">
        <f t="shared" si="13"/>
        <v>83296.799999999974</v>
      </c>
      <c r="Y10" s="5">
        <f t="shared" si="13"/>
        <v>84211.399999999965</v>
      </c>
      <c r="Z10" s="5">
        <f t="shared" si="13"/>
        <v>83287.399999999965</v>
      </c>
      <c r="AA10" s="5">
        <f t="shared" si="13"/>
        <v>85932.599999999977</v>
      </c>
      <c r="AB10" s="5">
        <f t="shared" si="13"/>
        <v>89096.299999999974</v>
      </c>
      <c r="AC10" s="5">
        <f t="shared" si="13"/>
        <v>90539.599999999977</v>
      </c>
      <c r="AD10" s="5">
        <f t="shared" si="13"/>
        <v>89466.199999999968</v>
      </c>
      <c r="AE10" s="5">
        <f t="shared" si="13"/>
        <v>91533.699999999953</v>
      </c>
      <c r="AF10" s="5">
        <f t="shared" si="13"/>
        <v>96387.399999999951</v>
      </c>
      <c r="AG10" s="5">
        <f t="shared" si="13"/>
        <v>97456.099999999962</v>
      </c>
      <c r="AH10" s="5">
        <f t="shared" si="13"/>
        <v>96679.499999999956</v>
      </c>
      <c r="AI10" s="5">
        <f t="shared" si="13"/>
        <v>99593.099999999962</v>
      </c>
      <c r="AJ10" s="5">
        <f t="shared" si="13"/>
        <v>104949.29999999994</v>
      </c>
      <c r="AK10" s="5">
        <f t="shared" si="13"/>
        <v>105457.49999999994</v>
      </c>
      <c r="AL10" s="5">
        <f t="shared" si="13"/>
        <v>104874.19999999994</v>
      </c>
      <c r="AM10" s="5">
        <f t="shared" si="13"/>
        <v>108271.59999999995</v>
      </c>
      <c r="AN10" s="5">
        <f t="shared" si="13"/>
        <v>110957.79999999996</v>
      </c>
      <c r="AO10" s="5">
        <f t="shared" si="13"/>
        <v>111232.89999999997</v>
      </c>
      <c r="AP10" s="5">
        <f t="shared" si="13"/>
        <v>110570.89999999997</v>
      </c>
      <c r="AQ10" s="5">
        <f t="shared" si="13"/>
        <v>114612.59999999996</v>
      </c>
      <c r="AR10" s="5">
        <f t="shared" si="13"/>
        <v>118341.29999999994</v>
      </c>
      <c r="AS10" s="5">
        <f t="shared" si="13"/>
        <v>119632.69999999994</v>
      </c>
      <c r="AT10" s="5">
        <f t="shared" si="13"/>
        <v>112012.69999999995</v>
      </c>
      <c r="AU10" s="5">
        <f t="shared" si="13"/>
        <v>79314.699999999968</v>
      </c>
      <c r="AV10" s="5">
        <f t="shared" si="13"/>
        <v>98571.799999999959</v>
      </c>
      <c r="AW10" s="5">
        <f t="shared" si="13"/>
        <v>103582.69999999995</v>
      </c>
      <c r="AX10" s="5">
        <f t="shared" si="13"/>
        <v>102639.45986186436</v>
      </c>
      <c r="AY10" s="5">
        <f t="shared" si="13"/>
        <v>100725.36677342652</v>
      </c>
      <c r="AZ10" s="5">
        <f t="shared" si="13"/>
        <v>108905.89999999983</v>
      </c>
      <c r="BA10" s="5">
        <f t="shared" si="13"/>
        <v>114996.89999999988</v>
      </c>
      <c r="BB10" s="5">
        <f t="shared" si="13"/>
        <v>112508.62524033371</v>
      </c>
      <c r="BC10" s="5">
        <f t="shared" si="13"/>
        <v>108485.95176011542</v>
      </c>
      <c r="BD10" s="5">
        <f t="shared" si="13"/>
        <v>116328.39999999983</v>
      </c>
      <c r="BE10" s="5">
        <f t="shared" si="13"/>
        <v>123997.29999999989</v>
      </c>
      <c r="BG10" s="5">
        <f t="shared" si="5"/>
        <v>406679.39999999979</v>
      </c>
      <c r="BH10" s="5">
        <f t="shared" si="6"/>
        <v>435336.49999999983</v>
      </c>
      <c r="BI10" s="5">
        <f t="shared" si="7"/>
        <v>463157.49999999983</v>
      </c>
      <c r="BL10">
        <v>58429.5</v>
      </c>
      <c r="BM10">
        <v>60139.9</v>
      </c>
      <c r="BN10">
        <v>62509.2</v>
      </c>
      <c r="BO10">
        <v>64296.800000000003</v>
      </c>
      <c r="BP10">
        <v>63923.4</v>
      </c>
      <c r="BQ10">
        <v>65630.7</v>
      </c>
      <c r="BR10">
        <v>67705.399999999994</v>
      </c>
      <c r="BS10">
        <v>68514.5</v>
      </c>
      <c r="BT10">
        <v>68510.5</v>
      </c>
      <c r="BU10">
        <v>69785.100000000006</v>
      </c>
      <c r="BV10">
        <v>72747.600000000006</v>
      </c>
      <c r="BW10">
        <v>73619.399999999994</v>
      </c>
      <c r="BX10">
        <v>73258.8</v>
      </c>
      <c r="BY10">
        <v>75348.3</v>
      </c>
      <c r="BZ10">
        <v>77344.600000000006</v>
      </c>
      <c r="CA10">
        <v>78554.5</v>
      </c>
      <c r="CB10">
        <v>78378.8</v>
      </c>
      <c r="CC10">
        <v>81046</v>
      </c>
      <c r="CD10">
        <v>83296.800000000003</v>
      </c>
      <c r="CE10">
        <v>84211.4</v>
      </c>
      <c r="CF10">
        <v>83287.399999999994</v>
      </c>
      <c r="CG10">
        <v>85932.6</v>
      </c>
      <c r="CH10">
        <v>89096.3</v>
      </c>
      <c r="CI10">
        <f>'[2]GDP Production'!AK29</f>
        <v>90539.6</v>
      </c>
    </row>
    <row r="11" spans="1:87" x14ac:dyDescent="0.3">
      <c r="A11" s="2" t="s">
        <v>42</v>
      </c>
      <c r="B11" s="3" t="str">
        <f t="shared" si="1"/>
        <v>Accommodation &amp; Food Beverages Activity (Indonesia)</v>
      </c>
      <c r="C11" s="3" t="str">
        <f t="shared" si="2"/>
        <v>Accommodation &amp; Food Beverages Activity</v>
      </c>
      <c r="D11" s="3" t="s">
        <v>43</v>
      </c>
      <c r="E11" s="11" t="s">
        <v>44</v>
      </c>
      <c r="F11" s="5">
        <f>'[2]GDP Production'!N30</f>
        <v>48274</v>
      </c>
      <c r="G11" s="5">
        <f>'[2]GDP Production'!O30</f>
        <v>49650</v>
      </c>
      <c r="H11" s="5">
        <f>'[2]GDP Production'!P30</f>
        <v>50878.9</v>
      </c>
      <c r="I11" s="5">
        <f>'[2]GDP Production'!Q30</f>
        <v>51478.9</v>
      </c>
      <c r="J11" s="5">
        <f t="shared" si="3"/>
        <v>52077.100000000006</v>
      </c>
      <c r="K11" s="5">
        <f t="shared" ref="K11:BE11" si="14">J11*(1+K59/100)</f>
        <v>53120.200000000004</v>
      </c>
      <c r="L11" s="5">
        <f t="shared" si="14"/>
        <v>54002.400000000009</v>
      </c>
      <c r="M11" s="5">
        <f t="shared" si="14"/>
        <v>54822.300000000017</v>
      </c>
      <c r="N11" s="5">
        <f t="shared" si="14"/>
        <v>55663.600000000013</v>
      </c>
      <c r="O11" s="5">
        <f t="shared" si="14"/>
        <v>56468.300000000025</v>
      </c>
      <c r="P11" s="5">
        <f t="shared" si="14"/>
        <v>57313.100000000028</v>
      </c>
      <c r="Q11" s="5">
        <f t="shared" si="14"/>
        <v>58787.60000000002</v>
      </c>
      <c r="R11" s="5">
        <f t="shared" si="14"/>
        <v>59543.300000000025</v>
      </c>
      <c r="S11" s="5">
        <f t="shared" si="14"/>
        <v>60419.60000000002</v>
      </c>
      <c r="T11" s="5">
        <f t="shared" si="14"/>
        <v>61293.10000000002</v>
      </c>
      <c r="U11" s="5">
        <f t="shared" si="14"/>
        <v>62492.300000000025</v>
      </c>
      <c r="V11" s="5">
        <f t="shared" si="14"/>
        <v>63376.100000000028</v>
      </c>
      <c r="W11" s="5">
        <f t="shared" si="14"/>
        <v>64259.000000000022</v>
      </c>
      <c r="X11" s="5">
        <f t="shared" si="14"/>
        <v>64833.200000000019</v>
      </c>
      <c r="Y11" s="5">
        <f t="shared" si="14"/>
        <v>65347.200000000026</v>
      </c>
      <c r="Z11" s="5">
        <f t="shared" si="14"/>
        <v>65474.200000000033</v>
      </c>
      <c r="AA11" s="5">
        <f t="shared" si="14"/>
        <v>66640.100000000035</v>
      </c>
      <c r="AB11" s="5">
        <f t="shared" si="14"/>
        <v>67715.100000000035</v>
      </c>
      <c r="AC11" s="5">
        <f t="shared" si="14"/>
        <v>69093.000000000029</v>
      </c>
      <c r="AD11" s="5">
        <f t="shared" si="14"/>
        <v>69224.800000000032</v>
      </c>
      <c r="AE11" s="5">
        <f t="shared" si="14"/>
        <v>70075.600000000035</v>
      </c>
      <c r="AF11" s="5">
        <f t="shared" si="14"/>
        <v>71099.200000000041</v>
      </c>
      <c r="AG11" s="5">
        <f t="shared" si="14"/>
        <v>72423.800000000047</v>
      </c>
      <c r="AH11" s="5">
        <f t="shared" si="14"/>
        <v>72934.100000000049</v>
      </c>
      <c r="AI11" s="5">
        <f t="shared" si="14"/>
        <v>74015.700000000041</v>
      </c>
      <c r="AJ11" s="5">
        <f t="shared" si="14"/>
        <v>75036.900000000038</v>
      </c>
      <c r="AK11" s="5">
        <f t="shared" si="14"/>
        <v>76143.000000000044</v>
      </c>
      <c r="AL11" s="5">
        <f t="shared" si="14"/>
        <v>76726.800000000047</v>
      </c>
      <c r="AM11" s="5">
        <f t="shared" si="14"/>
        <v>78173.200000000041</v>
      </c>
      <c r="AN11" s="5">
        <f t="shared" si="14"/>
        <v>79484.700000000041</v>
      </c>
      <c r="AO11" s="5">
        <f t="shared" si="14"/>
        <v>80683.900000000038</v>
      </c>
      <c r="AP11" s="5">
        <f t="shared" si="14"/>
        <v>81225.900000000052</v>
      </c>
      <c r="AQ11" s="5">
        <f t="shared" si="14"/>
        <v>82494.000000000058</v>
      </c>
      <c r="AR11" s="5">
        <f t="shared" si="14"/>
        <v>83768.800000000061</v>
      </c>
      <c r="AS11" s="5">
        <f t="shared" si="14"/>
        <v>85818.100000000064</v>
      </c>
      <c r="AT11" s="5">
        <f t="shared" si="14"/>
        <v>82803.300000000061</v>
      </c>
      <c r="AU11" s="5">
        <f t="shared" si="14"/>
        <v>64369.300000000047</v>
      </c>
      <c r="AV11" s="5">
        <f t="shared" si="14"/>
        <v>73875.000000000058</v>
      </c>
      <c r="AW11" s="5">
        <f t="shared" si="14"/>
        <v>78200.400000000052</v>
      </c>
      <c r="AX11" s="5">
        <f t="shared" si="14"/>
        <v>78340.202130000063</v>
      </c>
      <c r="AY11" s="5">
        <f t="shared" si="14"/>
        <v>78128.188005710297</v>
      </c>
      <c r="AZ11" s="5">
        <f t="shared" si="14"/>
        <v>82121.090000000026</v>
      </c>
      <c r="BA11" s="5">
        <f t="shared" si="14"/>
        <v>84085.630000000077</v>
      </c>
      <c r="BB11" s="5">
        <f t="shared" si="14"/>
        <v>84942.752309517527</v>
      </c>
      <c r="BC11" s="5">
        <f t="shared" si="14"/>
        <v>83490.919410993709</v>
      </c>
      <c r="BD11" s="5">
        <f t="shared" si="14"/>
        <v>87318.760000000038</v>
      </c>
      <c r="BE11" s="5">
        <f t="shared" si="14"/>
        <v>89300.980000000069</v>
      </c>
      <c r="BG11" s="5">
        <f t="shared" si="5"/>
        <v>298129.70000000019</v>
      </c>
      <c r="BH11" s="5">
        <f t="shared" si="6"/>
        <v>315068.60000000015</v>
      </c>
      <c r="BI11" s="5">
        <f t="shared" si="7"/>
        <v>333306.80000000028</v>
      </c>
      <c r="BL11">
        <v>48274</v>
      </c>
      <c r="BM11">
        <v>49650</v>
      </c>
      <c r="BN11">
        <v>50878.9</v>
      </c>
      <c r="BO11">
        <v>51478.9</v>
      </c>
      <c r="BP11">
        <v>52077.1</v>
      </c>
      <c r="BQ11">
        <v>53120.2</v>
      </c>
      <c r="BR11">
        <v>54002.400000000001</v>
      </c>
      <c r="BS11">
        <v>54822.3</v>
      </c>
      <c r="BT11">
        <v>55663.6</v>
      </c>
      <c r="BU11">
        <v>56468.3</v>
      </c>
      <c r="BV11">
        <v>57313.1</v>
      </c>
      <c r="BW11">
        <v>58787.6</v>
      </c>
      <c r="BX11">
        <v>59543.3</v>
      </c>
      <c r="BY11">
        <v>60419.6</v>
      </c>
      <c r="BZ11">
        <v>61293.1</v>
      </c>
      <c r="CA11">
        <v>62492.3</v>
      </c>
      <c r="CB11">
        <v>63376.1</v>
      </c>
      <c r="CC11">
        <v>64259</v>
      </c>
      <c r="CD11">
        <v>64833.2</v>
      </c>
      <c r="CE11">
        <v>65347.199999999997</v>
      </c>
      <c r="CF11">
        <v>65474.2</v>
      </c>
      <c r="CG11">
        <v>66640.100000000006</v>
      </c>
      <c r="CH11">
        <v>67715.100000000006</v>
      </c>
      <c r="CI11">
        <f>'[2]GDP Production'!AK30</f>
        <v>69093</v>
      </c>
    </row>
    <row r="12" spans="1:87" x14ac:dyDescent="0.3">
      <c r="A12" s="2" t="s">
        <v>45</v>
      </c>
      <c r="B12" s="3" t="str">
        <f t="shared" si="1"/>
        <v>Information &amp; Communication (Indonesia)</v>
      </c>
      <c r="C12" s="3" t="str">
        <f t="shared" si="2"/>
        <v>Information &amp; Communication</v>
      </c>
      <c r="D12" s="3" t="s">
        <v>46</v>
      </c>
      <c r="E12" s="12" t="s">
        <v>47</v>
      </c>
      <c r="F12" s="5">
        <f>'[2]GDP Production'!N31</f>
        <v>60051.8</v>
      </c>
      <c r="G12" s="5">
        <f>'[2]GDP Production'!O31</f>
        <v>62762.5</v>
      </c>
      <c r="H12" s="5">
        <f>'[2]GDP Production'!P31</f>
        <v>65804.800000000003</v>
      </c>
      <c r="I12" s="5">
        <f>'[2]GDP Production'!Q31</f>
        <v>67429</v>
      </c>
      <c r="J12" s="5">
        <f t="shared" si="3"/>
        <v>67953.8</v>
      </c>
      <c r="K12" s="5">
        <f t="shared" ref="K12:BE12" si="15">J12*(1+K60/100)</f>
        <v>68678.7</v>
      </c>
      <c r="L12" s="5">
        <f t="shared" si="15"/>
        <v>71173</v>
      </c>
      <c r="M12" s="5">
        <f t="shared" si="15"/>
        <v>73888.3</v>
      </c>
      <c r="N12" s="5">
        <f t="shared" si="15"/>
        <v>76289.7</v>
      </c>
      <c r="O12" s="5">
        <f t="shared" si="15"/>
        <v>77211.5</v>
      </c>
      <c r="P12" s="5">
        <f t="shared" si="15"/>
        <v>80289.600000000006</v>
      </c>
      <c r="Q12" s="5">
        <f t="shared" si="15"/>
        <v>82487.899999999994</v>
      </c>
      <c r="R12" s="5">
        <f t="shared" si="15"/>
        <v>84389.9</v>
      </c>
      <c r="S12" s="5">
        <f t="shared" si="15"/>
        <v>86017.699999999983</v>
      </c>
      <c r="T12" s="5">
        <f t="shared" si="15"/>
        <v>88422.799999999988</v>
      </c>
      <c r="U12" s="5">
        <f t="shared" si="15"/>
        <v>90319.7</v>
      </c>
      <c r="V12" s="5">
        <f t="shared" si="15"/>
        <v>92736.900000000009</v>
      </c>
      <c r="W12" s="5">
        <f t="shared" si="15"/>
        <v>95237.10000000002</v>
      </c>
      <c r="X12" s="5">
        <f t="shared" si="15"/>
        <v>97044.800000000017</v>
      </c>
      <c r="Y12" s="5">
        <f t="shared" si="15"/>
        <v>99456.800000000032</v>
      </c>
      <c r="Z12" s="5">
        <f t="shared" si="15"/>
        <v>101692.00000000003</v>
      </c>
      <c r="AA12" s="5">
        <f t="shared" si="15"/>
        <v>104050.90000000002</v>
      </c>
      <c r="AB12" s="5">
        <f t="shared" si="15"/>
        <v>107379.90000000002</v>
      </c>
      <c r="AC12" s="5">
        <f t="shared" si="15"/>
        <v>108647.00000000003</v>
      </c>
      <c r="AD12" s="5">
        <f t="shared" si="15"/>
        <v>109405.30000000003</v>
      </c>
      <c r="AE12" s="5">
        <f t="shared" si="15"/>
        <v>113736.00000000003</v>
      </c>
      <c r="AF12" s="5">
        <f t="shared" si="15"/>
        <v>116971.20000000003</v>
      </c>
      <c r="AG12" s="5">
        <f t="shared" si="15"/>
        <v>119095.60000000003</v>
      </c>
      <c r="AH12" s="5">
        <f t="shared" si="15"/>
        <v>120874.50000000001</v>
      </c>
      <c r="AI12" s="5">
        <f t="shared" si="15"/>
        <v>126316.20000000003</v>
      </c>
      <c r="AJ12" s="5">
        <f t="shared" si="15"/>
        <v>127285.80000000002</v>
      </c>
      <c r="AK12" s="5">
        <f t="shared" si="15"/>
        <v>128944.20000000003</v>
      </c>
      <c r="AL12" s="5">
        <f t="shared" si="15"/>
        <v>130255.10000000003</v>
      </c>
      <c r="AM12" s="5">
        <f t="shared" si="15"/>
        <v>132776.30000000002</v>
      </c>
      <c r="AN12" s="5">
        <f t="shared" si="15"/>
        <v>137648.20000000004</v>
      </c>
      <c r="AO12" s="5">
        <f t="shared" si="15"/>
        <v>138083.10000000003</v>
      </c>
      <c r="AP12" s="5">
        <f t="shared" si="15"/>
        <v>142059.50000000006</v>
      </c>
      <c r="AQ12" s="5">
        <f t="shared" si="15"/>
        <v>145517.60000000006</v>
      </c>
      <c r="AR12" s="5">
        <f t="shared" si="15"/>
        <v>150370.00000000006</v>
      </c>
      <c r="AS12" s="5">
        <f t="shared" si="15"/>
        <v>151589.00000000006</v>
      </c>
      <c r="AT12" s="5">
        <f t="shared" si="15"/>
        <v>156010.90000000005</v>
      </c>
      <c r="AU12" s="5">
        <f t="shared" si="15"/>
        <v>161304.20000000007</v>
      </c>
      <c r="AV12" s="5">
        <f t="shared" si="15"/>
        <v>166482.50000000009</v>
      </c>
      <c r="AW12" s="5">
        <f t="shared" si="15"/>
        <v>168133.30000000008</v>
      </c>
      <c r="AX12" s="5">
        <f t="shared" si="15"/>
        <v>169318.62977000006</v>
      </c>
      <c r="AY12" s="5">
        <f t="shared" si="15"/>
        <v>171389.7451050001</v>
      </c>
      <c r="AZ12" s="5">
        <f t="shared" si="15"/>
        <v>179262.10000000006</v>
      </c>
      <c r="BA12" s="5">
        <f t="shared" si="15"/>
        <v>182061.40000000008</v>
      </c>
      <c r="BB12" s="5">
        <f t="shared" si="15"/>
        <v>184023.12788502057</v>
      </c>
      <c r="BC12" s="5">
        <f t="shared" si="15"/>
        <v>187047.21287338578</v>
      </c>
      <c r="BD12" s="5">
        <f t="shared" si="15"/>
        <v>195819.40484000006</v>
      </c>
      <c r="BE12" s="5">
        <f t="shared" si="15"/>
        <v>199093.8000000001</v>
      </c>
      <c r="BG12" s="5">
        <f t="shared" si="5"/>
        <v>503420.70000000007</v>
      </c>
      <c r="BH12" s="5">
        <f t="shared" si="6"/>
        <v>538762.70000000019</v>
      </c>
      <c r="BI12" s="5">
        <f t="shared" si="7"/>
        <v>589536.10000000021</v>
      </c>
      <c r="BL12">
        <v>60051.8</v>
      </c>
      <c r="BM12">
        <v>62762.5</v>
      </c>
      <c r="BN12">
        <v>65804.800000000003</v>
      </c>
      <c r="BO12">
        <v>67429</v>
      </c>
      <c r="BP12">
        <v>67953.8</v>
      </c>
      <c r="BQ12">
        <v>68678.7</v>
      </c>
      <c r="BR12">
        <v>71173</v>
      </c>
      <c r="BS12">
        <v>73888.3</v>
      </c>
      <c r="BT12">
        <v>76289.7</v>
      </c>
      <c r="BU12">
        <v>77211.5</v>
      </c>
      <c r="BV12">
        <v>80289.600000000006</v>
      </c>
      <c r="BW12">
        <v>82487.899999999994</v>
      </c>
      <c r="BX12">
        <v>84389.9</v>
      </c>
      <c r="BY12">
        <v>86017.7</v>
      </c>
      <c r="BZ12">
        <v>88422.8</v>
      </c>
      <c r="CA12">
        <v>90319.7</v>
      </c>
      <c r="CB12">
        <v>92736.9</v>
      </c>
      <c r="CC12">
        <v>95237.1</v>
      </c>
      <c r="CD12">
        <v>97044.800000000003</v>
      </c>
      <c r="CE12">
        <v>99456.8</v>
      </c>
      <c r="CF12">
        <v>101692</v>
      </c>
      <c r="CG12">
        <v>104050.9</v>
      </c>
      <c r="CH12">
        <v>107379.9</v>
      </c>
      <c r="CI12">
        <f>'[2]GDP Production'!AK31</f>
        <v>108647</v>
      </c>
    </row>
    <row r="13" spans="1:87" x14ac:dyDescent="0.3">
      <c r="A13" s="2" t="s">
        <v>48</v>
      </c>
      <c r="B13" s="3" t="str">
        <f t="shared" si="1"/>
        <v>Financial &amp; Insurance Activity (Indonesia)</v>
      </c>
      <c r="C13" s="3" t="str">
        <f t="shared" si="2"/>
        <v>Financial &amp; Insurance Activity</v>
      </c>
      <c r="D13" s="3" t="s">
        <v>49</v>
      </c>
      <c r="E13" s="13" t="s">
        <v>50</v>
      </c>
      <c r="F13" s="5">
        <f>'[2]GDP Production'!N32</f>
        <v>59084.3</v>
      </c>
      <c r="G13" s="5">
        <f>'[2]GDP Production'!O32</f>
        <v>60051.3</v>
      </c>
      <c r="H13" s="5">
        <f>'[2]GDP Production'!P32</f>
        <v>60013.599999999999</v>
      </c>
      <c r="I13" s="5">
        <f>'[2]GDP Production'!Q32</f>
        <v>60579.199999999997</v>
      </c>
      <c r="J13" s="5">
        <f t="shared" si="3"/>
        <v>64171.099999999991</v>
      </c>
      <c r="K13" s="5">
        <f t="shared" ref="K13:BE13" si="16">J13*(1+K61/100)</f>
        <v>65748.699999999983</v>
      </c>
      <c r="L13" s="5">
        <f t="shared" si="16"/>
        <v>63884.399999999987</v>
      </c>
      <c r="M13" s="5">
        <f t="shared" si="16"/>
        <v>62638.799999999988</v>
      </c>
      <c r="N13" s="5">
        <f t="shared" si="16"/>
        <v>66511.799999999988</v>
      </c>
      <c r="O13" s="5">
        <f t="shared" si="16"/>
        <v>69235.699999999983</v>
      </c>
      <c r="P13" s="5">
        <f t="shared" si="16"/>
        <v>72333.599999999991</v>
      </c>
      <c r="Q13" s="5">
        <f t="shared" si="16"/>
        <v>72814.999999999985</v>
      </c>
      <c r="R13" s="5">
        <f t="shared" si="16"/>
        <v>74870.699999999983</v>
      </c>
      <c r="S13" s="5">
        <f t="shared" si="16"/>
        <v>76382.299999999988</v>
      </c>
      <c r="T13" s="5">
        <f t="shared" si="16"/>
        <v>78716.199999999983</v>
      </c>
      <c r="U13" s="5">
        <f t="shared" si="16"/>
        <v>75545.89999999998</v>
      </c>
      <c r="V13" s="5">
        <f t="shared" si="16"/>
        <v>77567.499999999985</v>
      </c>
      <c r="W13" s="5">
        <f t="shared" si="16"/>
        <v>80552.599999999991</v>
      </c>
      <c r="X13" s="5">
        <f t="shared" si="16"/>
        <v>80214.799999999988</v>
      </c>
      <c r="Y13" s="5">
        <f t="shared" si="16"/>
        <v>81490.599999999991</v>
      </c>
      <c r="Z13" s="5">
        <f t="shared" si="16"/>
        <v>84202.199999999983</v>
      </c>
      <c r="AA13" s="5">
        <f t="shared" si="16"/>
        <v>82657.299999999988</v>
      </c>
      <c r="AB13" s="5">
        <f t="shared" si="16"/>
        <v>88511.599999999991</v>
      </c>
      <c r="AC13" s="5">
        <f t="shared" si="16"/>
        <v>91897.89999999998</v>
      </c>
      <c r="AD13" s="5">
        <f t="shared" si="16"/>
        <v>92054.699999999983</v>
      </c>
      <c r="AE13" s="5">
        <f t="shared" si="16"/>
        <v>93913.099999999991</v>
      </c>
      <c r="AF13" s="5">
        <f t="shared" si="16"/>
        <v>96546.799999999974</v>
      </c>
      <c r="AG13" s="5">
        <f t="shared" si="16"/>
        <v>95764.799999999974</v>
      </c>
      <c r="AH13" s="5">
        <f t="shared" si="16"/>
        <v>97585.999999999971</v>
      </c>
      <c r="AI13" s="5">
        <f t="shared" si="16"/>
        <v>99480.299999999974</v>
      </c>
      <c r="AJ13" s="5">
        <f t="shared" si="16"/>
        <v>102471.59999999999</v>
      </c>
      <c r="AK13" s="5">
        <f t="shared" si="16"/>
        <v>99433.499999999985</v>
      </c>
      <c r="AL13" s="5">
        <f t="shared" si="16"/>
        <v>101777.59999999999</v>
      </c>
      <c r="AM13" s="5">
        <f t="shared" si="16"/>
        <v>102554.89999999998</v>
      </c>
      <c r="AN13" s="5">
        <f t="shared" si="16"/>
        <v>105658.19999999998</v>
      </c>
      <c r="AO13" s="5">
        <f t="shared" si="16"/>
        <v>105629.89999999998</v>
      </c>
      <c r="AP13" s="5">
        <f t="shared" si="16"/>
        <v>109137.29999999999</v>
      </c>
      <c r="AQ13" s="5">
        <f t="shared" si="16"/>
        <v>107167.89999999998</v>
      </c>
      <c r="AR13" s="5">
        <f t="shared" si="16"/>
        <v>112168.59999999999</v>
      </c>
      <c r="AS13" s="5">
        <f t="shared" si="16"/>
        <v>114619.29999999997</v>
      </c>
      <c r="AT13" s="5">
        <f t="shared" si="16"/>
        <v>120735.49999999999</v>
      </c>
      <c r="AU13" s="5">
        <f t="shared" si="16"/>
        <v>108302.19999999998</v>
      </c>
      <c r="AV13" s="5">
        <f t="shared" si="16"/>
        <v>111106.5</v>
      </c>
      <c r="AW13" s="5">
        <f t="shared" si="16"/>
        <v>117337.80000000002</v>
      </c>
      <c r="AX13" s="5">
        <f t="shared" si="16"/>
        <v>123738.39913918216</v>
      </c>
      <c r="AY13" s="5">
        <f t="shared" si="16"/>
        <v>126583.61136000004</v>
      </c>
      <c r="AZ13" s="5">
        <f t="shared" si="16"/>
        <v>117934.10000000005</v>
      </c>
      <c r="BA13" s="5">
        <f t="shared" si="16"/>
        <v>124178.20000000003</v>
      </c>
      <c r="BB13" s="5">
        <f t="shared" si="16"/>
        <v>129794.53269071146</v>
      </c>
      <c r="BC13" s="5">
        <f t="shared" si="16"/>
        <v>131695.69003874966</v>
      </c>
      <c r="BD13" s="5">
        <f t="shared" si="16"/>
        <v>122313.70000000006</v>
      </c>
      <c r="BE13" s="5">
        <f t="shared" si="16"/>
        <v>129586.5</v>
      </c>
      <c r="BG13" s="5">
        <f t="shared" si="5"/>
        <v>398971.39999999991</v>
      </c>
      <c r="BH13" s="5">
        <f t="shared" si="6"/>
        <v>415620.59999999992</v>
      </c>
      <c r="BI13" s="5">
        <f t="shared" si="7"/>
        <v>443093.09999999992</v>
      </c>
      <c r="BL13">
        <v>59084.3</v>
      </c>
      <c r="BM13">
        <v>60051.3</v>
      </c>
      <c r="BN13">
        <v>60013.599999999999</v>
      </c>
      <c r="BO13">
        <v>60579.199999999997</v>
      </c>
      <c r="BP13">
        <v>64171.1</v>
      </c>
      <c r="BQ13">
        <v>65748.7</v>
      </c>
      <c r="BR13">
        <v>63884.4</v>
      </c>
      <c r="BS13">
        <v>62638.8</v>
      </c>
      <c r="BT13">
        <v>66511.8</v>
      </c>
      <c r="BU13">
        <v>69235.7</v>
      </c>
      <c r="BV13">
        <v>72333.600000000006</v>
      </c>
      <c r="BW13">
        <v>72815</v>
      </c>
      <c r="BX13">
        <v>74870.7</v>
      </c>
      <c r="BY13">
        <v>76382.3</v>
      </c>
      <c r="BZ13">
        <v>78716.2</v>
      </c>
      <c r="CA13">
        <v>75545.899999999994</v>
      </c>
      <c r="CB13">
        <v>77567.5</v>
      </c>
      <c r="CC13">
        <v>80552.600000000006</v>
      </c>
      <c r="CD13">
        <v>80214.8</v>
      </c>
      <c r="CE13">
        <v>81490.600000000006</v>
      </c>
      <c r="CF13">
        <v>84202.2</v>
      </c>
      <c r="CG13">
        <v>82657.3</v>
      </c>
      <c r="CH13">
        <v>88511.6</v>
      </c>
      <c r="CI13">
        <f>'[2]GDP Production'!AK32</f>
        <v>91897.9</v>
      </c>
    </row>
    <row r="14" spans="1:87" x14ac:dyDescent="0.3">
      <c r="A14" s="2" t="s">
        <v>51</v>
      </c>
      <c r="B14" s="3" t="str">
        <f t="shared" si="1"/>
        <v>Real Estate (Indonesia)</v>
      </c>
      <c r="C14" s="3" t="str">
        <f t="shared" si="2"/>
        <v>Real Estate</v>
      </c>
      <c r="D14" s="3" t="s">
        <v>52</v>
      </c>
      <c r="E14" s="13" t="s">
        <v>53</v>
      </c>
      <c r="F14" s="5">
        <f>'[2]GDP Production'!N33</f>
        <v>47326.9</v>
      </c>
      <c r="G14" s="5">
        <f>'[2]GDP Production'!O33</f>
        <v>48549.1</v>
      </c>
      <c r="H14" s="5">
        <f>'[2]GDP Production'!P33</f>
        <v>50421.8</v>
      </c>
      <c r="I14" s="5">
        <f>'[2]GDP Production'!Q33</f>
        <v>51915.7</v>
      </c>
      <c r="J14" s="5">
        <f t="shared" si="3"/>
        <v>52401.599999999991</v>
      </c>
      <c r="K14" s="5">
        <f t="shared" ref="K14:BE14" si="17">J14*(1+K62/100)</f>
        <v>52970.899999999987</v>
      </c>
      <c r="L14" s="5">
        <f t="shared" si="17"/>
        <v>53716.999999999993</v>
      </c>
      <c r="M14" s="5">
        <f t="shared" si="17"/>
        <v>54351.9</v>
      </c>
      <c r="N14" s="5">
        <f t="shared" si="17"/>
        <v>55124.799999999996</v>
      </c>
      <c r="O14" s="5">
        <f t="shared" si="17"/>
        <v>56343.499999999993</v>
      </c>
      <c r="P14" s="5">
        <f t="shared" si="17"/>
        <v>58280.599999999984</v>
      </c>
      <c r="Q14" s="5">
        <f t="shared" si="17"/>
        <v>59505.299999999988</v>
      </c>
      <c r="R14" s="5">
        <f t="shared" si="17"/>
        <v>60037.499999999993</v>
      </c>
      <c r="S14" s="5">
        <f t="shared" si="17"/>
        <v>60659.999999999993</v>
      </c>
      <c r="T14" s="5">
        <f t="shared" si="17"/>
        <v>61456.199999999983</v>
      </c>
      <c r="U14" s="5">
        <f t="shared" si="17"/>
        <v>62083.799999999988</v>
      </c>
      <c r="V14" s="5">
        <f t="shared" si="17"/>
        <v>62837.399999999987</v>
      </c>
      <c r="W14" s="5">
        <f t="shared" si="17"/>
        <v>63653.399999999987</v>
      </c>
      <c r="X14" s="5">
        <f t="shared" si="17"/>
        <v>64574.299999999996</v>
      </c>
      <c r="Y14" s="5">
        <f t="shared" si="17"/>
        <v>65375.099999999984</v>
      </c>
      <c r="Z14" s="5">
        <f t="shared" si="17"/>
        <v>65691.299999999988</v>
      </c>
      <c r="AA14" s="5">
        <f t="shared" si="17"/>
        <v>66397.699999999983</v>
      </c>
      <c r="AB14" s="5">
        <f t="shared" si="17"/>
        <v>67199.699999999983</v>
      </c>
      <c r="AC14" s="5">
        <f t="shared" si="17"/>
        <v>67690.89999999998</v>
      </c>
      <c r="AD14" s="5">
        <f t="shared" si="17"/>
        <v>69142.299999999988</v>
      </c>
      <c r="AE14" s="5">
        <f t="shared" si="17"/>
        <v>69813.89999999998</v>
      </c>
      <c r="AF14" s="5">
        <f t="shared" si="17"/>
        <v>70126.799999999988</v>
      </c>
      <c r="AG14" s="5">
        <f t="shared" si="17"/>
        <v>70417.499999999985</v>
      </c>
      <c r="AH14" s="5">
        <f t="shared" si="17"/>
        <v>71653.599999999991</v>
      </c>
      <c r="AI14" s="5">
        <f t="shared" si="17"/>
        <v>72387.199999999983</v>
      </c>
      <c r="AJ14" s="5">
        <f t="shared" si="17"/>
        <v>72598.199999999983</v>
      </c>
      <c r="AK14" s="5">
        <f t="shared" si="17"/>
        <v>72929.499999999985</v>
      </c>
      <c r="AL14" s="5">
        <f t="shared" si="17"/>
        <v>73861.39999999998</v>
      </c>
      <c r="AM14" s="5">
        <f t="shared" si="17"/>
        <v>74526.999999999985</v>
      </c>
      <c r="AN14" s="5">
        <f t="shared" si="17"/>
        <v>75296.299999999988</v>
      </c>
      <c r="AO14" s="5">
        <f t="shared" si="17"/>
        <v>75963.499999999985</v>
      </c>
      <c r="AP14" s="5">
        <f t="shared" si="17"/>
        <v>77859.499999999971</v>
      </c>
      <c r="AQ14" s="5">
        <f t="shared" si="17"/>
        <v>78797.899999999965</v>
      </c>
      <c r="AR14" s="5">
        <f t="shared" si="17"/>
        <v>79810.599999999977</v>
      </c>
      <c r="AS14" s="5">
        <f t="shared" si="17"/>
        <v>80433.099999999977</v>
      </c>
      <c r="AT14" s="5">
        <f t="shared" si="17"/>
        <v>80826.099999999977</v>
      </c>
      <c r="AU14" s="5">
        <f t="shared" si="17"/>
        <v>80617.799999999974</v>
      </c>
      <c r="AV14" s="5">
        <f t="shared" si="17"/>
        <v>81377.999999999971</v>
      </c>
      <c r="AW14" s="5">
        <f t="shared" si="17"/>
        <v>81437.499999999971</v>
      </c>
      <c r="AX14" s="5">
        <f t="shared" si="17"/>
        <v>81909.169739999983</v>
      </c>
      <c r="AY14" s="5">
        <f t="shared" si="17"/>
        <v>82641.30677999997</v>
      </c>
      <c r="AZ14" s="5">
        <f t="shared" si="17"/>
        <v>83319.485599999942</v>
      </c>
      <c r="BA14" s="5">
        <f t="shared" si="17"/>
        <v>83499.626249999928</v>
      </c>
      <c r="BB14" s="5">
        <f t="shared" si="17"/>
        <v>84524.479731698302</v>
      </c>
      <c r="BC14" s="5">
        <f t="shared" si="17"/>
        <v>85683.27918508838</v>
      </c>
      <c r="BD14" s="5">
        <f t="shared" si="17"/>
        <v>86914.504091950526</v>
      </c>
      <c r="BE14" s="5">
        <f t="shared" si="17"/>
        <v>87513.468322938948</v>
      </c>
      <c r="BG14" s="5">
        <f t="shared" si="5"/>
        <v>289568.49999999994</v>
      </c>
      <c r="BH14" s="5">
        <f t="shared" si="6"/>
        <v>299648.19999999995</v>
      </c>
      <c r="BI14" s="5">
        <f t="shared" si="7"/>
        <v>316901.09999999986</v>
      </c>
      <c r="BL14">
        <v>47326.9</v>
      </c>
      <c r="BM14">
        <v>48549.1</v>
      </c>
      <c r="BN14">
        <v>50421.8</v>
      </c>
      <c r="BO14">
        <v>51915.7</v>
      </c>
      <c r="BP14">
        <v>52401.599999999999</v>
      </c>
      <c r="BQ14">
        <v>52970.9</v>
      </c>
      <c r="BR14">
        <v>53717</v>
      </c>
      <c r="BS14">
        <v>54351.9</v>
      </c>
      <c r="BT14">
        <v>55124.800000000003</v>
      </c>
      <c r="BU14">
        <v>56343.5</v>
      </c>
      <c r="BV14">
        <v>58280.6</v>
      </c>
      <c r="BW14">
        <v>59505.3</v>
      </c>
      <c r="BX14">
        <v>60037.5</v>
      </c>
      <c r="BY14">
        <v>60660</v>
      </c>
      <c r="BZ14">
        <v>61456.2</v>
      </c>
      <c r="CA14">
        <v>62083.8</v>
      </c>
      <c r="CB14">
        <v>62837.4</v>
      </c>
      <c r="CC14">
        <v>63653.4</v>
      </c>
      <c r="CD14">
        <v>64574.3</v>
      </c>
      <c r="CE14">
        <v>65375.1</v>
      </c>
      <c r="CF14">
        <v>65691.3</v>
      </c>
      <c r="CG14">
        <v>66397.7</v>
      </c>
      <c r="CH14">
        <v>67199.7</v>
      </c>
      <c r="CI14">
        <f>'[2]GDP Production'!AK33</f>
        <v>67690.899999999994</v>
      </c>
    </row>
    <row r="15" spans="1:87" x14ac:dyDescent="0.3">
      <c r="A15" s="2" t="s">
        <v>54</v>
      </c>
      <c r="B15" s="3" t="str">
        <f t="shared" si="1"/>
        <v>Business Services (Indonesia)</v>
      </c>
      <c r="C15" s="3" t="str">
        <f t="shared" si="2"/>
        <v>Business Services</v>
      </c>
      <c r="D15" s="3" t="s">
        <v>55</v>
      </c>
      <c r="E15" s="13" t="s">
        <v>56</v>
      </c>
      <c r="F15" s="5">
        <f>'[2]GDP Production'!N34</f>
        <v>23736.799999999999</v>
      </c>
      <c r="G15" s="5">
        <f>'[2]GDP Production'!O34</f>
        <v>24337.599999999999</v>
      </c>
      <c r="H15" s="5">
        <f>'[2]GDP Production'!P34</f>
        <v>25157.200000000001</v>
      </c>
      <c r="I15" s="5">
        <f>'[2]GDP Production'!Q34</f>
        <v>25853.8</v>
      </c>
      <c r="J15" s="5">
        <f t="shared" si="3"/>
        <v>26167.4</v>
      </c>
      <c r="K15" s="5">
        <f t="shared" ref="K15:BE15" si="18">J15*(1+K63/100)</f>
        <v>26668</v>
      </c>
      <c r="L15" s="5">
        <f t="shared" si="18"/>
        <v>27400.5</v>
      </c>
      <c r="M15" s="5">
        <f t="shared" si="18"/>
        <v>28003.399999999998</v>
      </c>
      <c r="N15" s="5">
        <f t="shared" si="18"/>
        <v>28257.199999999997</v>
      </c>
      <c r="O15" s="5">
        <f t="shared" si="18"/>
        <v>28820.400000000001</v>
      </c>
      <c r="P15" s="5">
        <f t="shared" si="18"/>
        <v>29441.1</v>
      </c>
      <c r="Q15" s="5">
        <f t="shared" si="18"/>
        <v>29774.599999999995</v>
      </c>
      <c r="R15" s="5">
        <f t="shared" si="18"/>
        <v>30461.699999999997</v>
      </c>
      <c r="S15" s="5">
        <f t="shared" si="18"/>
        <v>31002.499999999996</v>
      </c>
      <c r="T15" s="5">
        <f t="shared" si="18"/>
        <v>31869.799999999996</v>
      </c>
      <c r="U15" s="5">
        <f t="shared" si="18"/>
        <v>32156.699999999997</v>
      </c>
      <c r="V15" s="5">
        <f t="shared" si="18"/>
        <v>33589.800000000003</v>
      </c>
      <c r="W15" s="5">
        <f t="shared" si="18"/>
        <v>34098.199999999997</v>
      </c>
      <c r="X15" s="5">
        <f t="shared" si="18"/>
        <v>34834.9</v>
      </c>
      <c r="Y15" s="5">
        <f t="shared" si="18"/>
        <v>35272.400000000001</v>
      </c>
      <c r="Z15" s="5">
        <f t="shared" si="18"/>
        <v>36061.5</v>
      </c>
      <c r="AA15" s="5">
        <f t="shared" si="18"/>
        <v>36703.199999999997</v>
      </c>
      <c r="AB15" s="5">
        <f t="shared" si="18"/>
        <v>37491.4</v>
      </c>
      <c r="AC15" s="5">
        <f t="shared" si="18"/>
        <v>38139.4</v>
      </c>
      <c r="AD15" s="5">
        <f t="shared" si="18"/>
        <v>38997.4</v>
      </c>
      <c r="AE15" s="5">
        <f t="shared" si="18"/>
        <v>39480.400000000001</v>
      </c>
      <c r="AF15" s="5">
        <f t="shared" si="18"/>
        <v>40097.800000000003</v>
      </c>
      <c r="AG15" s="5">
        <f t="shared" si="18"/>
        <v>40746.1</v>
      </c>
      <c r="AH15" s="5">
        <f t="shared" si="18"/>
        <v>41662.400000000009</v>
      </c>
      <c r="AI15" s="5">
        <f t="shared" si="18"/>
        <v>42733.400000000009</v>
      </c>
      <c r="AJ15" s="5">
        <f t="shared" si="18"/>
        <v>43853.200000000004</v>
      </c>
      <c r="AK15" s="5">
        <f t="shared" si="18"/>
        <v>44514.80000000001</v>
      </c>
      <c r="AL15" s="5">
        <f t="shared" si="18"/>
        <v>45012.800000000003</v>
      </c>
      <c r="AM15" s="5">
        <f t="shared" si="18"/>
        <v>46530.7</v>
      </c>
      <c r="AN15" s="5">
        <f t="shared" si="18"/>
        <v>47654.3</v>
      </c>
      <c r="AO15" s="5">
        <f t="shared" si="18"/>
        <v>48493.3</v>
      </c>
      <c r="AP15" s="5">
        <f t="shared" si="18"/>
        <v>49676.80000000001</v>
      </c>
      <c r="AQ15" s="5">
        <f t="shared" si="18"/>
        <v>51156</v>
      </c>
      <c r="AR15" s="5">
        <f t="shared" si="18"/>
        <v>52525</v>
      </c>
      <c r="AS15" s="5">
        <f t="shared" si="18"/>
        <v>53578.400000000009</v>
      </c>
      <c r="AT15" s="5">
        <f t="shared" si="18"/>
        <v>52355.600000000006</v>
      </c>
      <c r="AU15" s="5">
        <f t="shared" si="18"/>
        <v>44969.30000000001</v>
      </c>
      <c r="AV15" s="5">
        <f t="shared" si="18"/>
        <v>48528.80000000001</v>
      </c>
      <c r="AW15" s="5">
        <f t="shared" si="18"/>
        <v>49817.400000000009</v>
      </c>
      <c r="AX15" s="5">
        <f t="shared" si="18"/>
        <v>51321.88547999999</v>
      </c>
      <c r="AY15" s="5">
        <f t="shared" si="18"/>
        <v>52547.294738787627</v>
      </c>
      <c r="AZ15" s="5">
        <f t="shared" si="18"/>
        <v>53162.665280000023</v>
      </c>
      <c r="BA15" s="5">
        <f t="shared" si="18"/>
        <v>53567.823900000025</v>
      </c>
      <c r="BB15" s="5">
        <f t="shared" si="18"/>
        <v>55092.716157407296</v>
      </c>
      <c r="BC15" s="5">
        <f t="shared" si="18"/>
        <v>57054.46732377365</v>
      </c>
      <c r="BD15" s="5">
        <f t="shared" si="18"/>
        <v>57162.468067688482</v>
      </c>
      <c r="BE15" s="5">
        <f t="shared" si="18"/>
        <v>57629.607788388152</v>
      </c>
      <c r="BG15" s="5">
        <f t="shared" si="5"/>
        <v>172763.80000000005</v>
      </c>
      <c r="BH15" s="5">
        <f t="shared" si="6"/>
        <v>187691.09999999998</v>
      </c>
      <c r="BI15" s="5">
        <f t="shared" si="7"/>
        <v>206936.2</v>
      </c>
      <c r="BL15">
        <v>23736.799999999999</v>
      </c>
      <c r="BM15">
        <v>24337.599999999999</v>
      </c>
      <c r="BN15">
        <v>25157.200000000001</v>
      </c>
      <c r="BO15">
        <v>25853.8</v>
      </c>
      <c r="BP15">
        <v>26167.4</v>
      </c>
      <c r="BQ15">
        <v>26668</v>
      </c>
      <c r="BR15">
        <v>27400.5</v>
      </c>
      <c r="BS15">
        <v>28003.4</v>
      </c>
      <c r="BT15">
        <v>28257.200000000001</v>
      </c>
      <c r="BU15">
        <v>28820.400000000001</v>
      </c>
      <c r="BV15">
        <v>29441.1</v>
      </c>
      <c r="BW15">
        <v>29774.6</v>
      </c>
      <c r="BX15">
        <v>30461.7</v>
      </c>
      <c r="BY15">
        <v>31002.5</v>
      </c>
      <c r="BZ15">
        <v>31869.8</v>
      </c>
      <c r="CA15">
        <v>32156.7</v>
      </c>
      <c r="CB15">
        <v>33589.800000000003</v>
      </c>
      <c r="CC15">
        <v>34098.199999999997</v>
      </c>
      <c r="CD15">
        <v>34834.9</v>
      </c>
      <c r="CE15">
        <v>35272.400000000001</v>
      </c>
      <c r="CF15">
        <v>36061.5</v>
      </c>
      <c r="CG15">
        <v>36703.199999999997</v>
      </c>
      <c r="CH15">
        <v>37491.4</v>
      </c>
      <c r="CI15">
        <f>'[2]GDP Production'!AK34</f>
        <v>38139.4</v>
      </c>
    </row>
    <row r="16" spans="1:87" x14ac:dyDescent="0.3">
      <c r="A16" s="2" t="s">
        <v>57</v>
      </c>
      <c r="B16" s="3" t="str">
        <f t="shared" si="1"/>
        <v>Public Administration, Defense &amp; Compulsory Social Security (Indonesia)</v>
      </c>
      <c r="C16" s="3" t="str">
        <f t="shared" si="2"/>
        <v>Public Administration, Defense &amp; Compulsory Social Security</v>
      </c>
      <c r="D16" s="3" t="s">
        <v>58</v>
      </c>
      <c r="E16" s="9" t="s">
        <v>59</v>
      </c>
      <c r="F16" s="5">
        <f>'[2]GDP Production'!N35</f>
        <v>58394.5</v>
      </c>
      <c r="G16" s="5">
        <f>'[2]GDP Production'!O35</f>
        <v>67522.899999999994</v>
      </c>
      <c r="H16" s="5">
        <f>'[2]GDP Production'!P35</f>
        <v>65146.9</v>
      </c>
      <c r="I16" s="5">
        <f>'[2]GDP Production'!Q35</f>
        <v>68581.8</v>
      </c>
      <c r="J16" s="5">
        <f t="shared" si="3"/>
        <v>66376.7</v>
      </c>
      <c r="K16" s="5">
        <f t="shared" ref="K16:BE16" si="19">J16*(1+K64/100)</f>
        <v>68294.399999999994</v>
      </c>
      <c r="L16" s="5">
        <f t="shared" si="19"/>
        <v>70591</v>
      </c>
      <c r="M16" s="5">
        <f t="shared" si="19"/>
        <v>71074.7</v>
      </c>
      <c r="N16" s="5">
        <f t="shared" si="19"/>
        <v>67948.800000000003</v>
      </c>
      <c r="O16" s="5">
        <f t="shared" si="19"/>
        <v>73484</v>
      </c>
      <c r="P16" s="5">
        <f t="shared" si="19"/>
        <v>69173.5</v>
      </c>
      <c r="Q16" s="5">
        <f t="shared" si="19"/>
        <v>71629</v>
      </c>
      <c r="R16" s="5">
        <f t="shared" si="19"/>
        <v>69167.100000000006</v>
      </c>
      <c r="S16" s="5">
        <f t="shared" si="19"/>
        <v>72152.3</v>
      </c>
      <c r="T16" s="5">
        <f t="shared" si="19"/>
        <v>73756</v>
      </c>
      <c r="U16" s="5">
        <f t="shared" si="19"/>
        <v>74373.500000000015</v>
      </c>
      <c r="V16" s="5">
        <f t="shared" si="19"/>
        <v>71005.700000000012</v>
      </c>
      <c r="W16" s="5">
        <f t="shared" si="19"/>
        <v>70355.10000000002</v>
      </c>
      <c r="X16" s="5">
        <f t="shared" si="19"/>
        <v>75509.700000000012</v>
      </c>
      <c r="Y16" s="5">
        <f t="shared" si="19"/>
        <v>79459.200000000026</v>
      </c>
      <c r="Z16" s="5">
        <f t="shared" si="19"/>
        <v>74367.300000000032</v>
      </c>
      <c r="AA16" s="5">
        <f t="shared" si="19"/>
        <v>74778.700000000026</v>
      </c>
      <c r="AB16" s="5">
        <f t="shared" si="19"/>
        <v>76467.600000000035</v>
      </c>
      <c r="AC16" s="5">
        <f t="shared" si="19"/>
        <v>84441.000000000029</v>
      </c>
      <c r="AD16" s="5">
        <f t="shared" si="19"/>
        <v>77800.700000000026</v>
      </c>
      <c r="AE16" s="5">
        <f t="shared" si="19"/>
        <v>78100.800000000032</v>
      </c>
      <c r="AF16" s="5">
        <f t="shared" si="19"/>
        <v>79388.100000000049</v>
      </c>
      <c r="AG16" s="5">
        <f t="shared" si="19"/>
        <v>84675.400000000052</v>
      </c>
      <c r="AH16" s="5">
        <f t="shared" si="19"/>
        <v>77975.100000000064</v>
      </c>
      <c r="AI16" s="5">
        <f t="shared" si="19"/>
        <v>78077.200000000055</v>
      </c>
      <c r="AJ16" s="5">
        <f t="shared" si="19"/>
        <v>79922.800000000061</v>
      </c>
      <c r="AK16" s="5">
        <f t="shared" si="19"/>
        <v>90539.20000000007</v>
      </c>
      <c r="AL16" s="5">
        <f t="shared" si="19"/>
        <v>82432.20000000007</v>
      </c>
      <c r="AM16" s="5">
        <f t="shared" si="19"/>
        <v>83667.100000000079</v>
      </c>
      <c r="AN16" s="5">
        <f t="shared" si="19"/>
        <v>86214.300000000076</v>
      </c>
      <c r="AO16" s="5">
        <f t="shared" si="19"/>
        <v>96964.000000000087</v>
      </c>
      <c r="AP16" s="5">
        <f t="shared" si="19"/>
        <v>87706.30000000009</v>
      </c>
      <c r="AQ16" s="5">
        <f t="shared" si="19"/>
        <v>91076.100000000108</v>
      </c>
      <c r="AR16" s="5">
        <f t="shared" si="19"/>
        <v>87806.600000000108</v>
      </c>
      <c r="AS16" s="5">
        <f t="shared" si="19"/>
        <v>98944.800000000119</v>
      </c>
      <c r="AT16" s="5">
        <f t="shared" si="19"/>
        <v>90467.900000000111</v>
      </c>
      <c r="AU16" s="5">
        <f t="shared" si="19"/>
        <v>88152.100000000122</v>
      </c>
      <c r="AV16" s="5">
        <f t="shared" si="19"/>
        <v>89408.800000000119</v>
      </c>
      <c r="AW16" s="5">
        <f t="shared" si="19"/>
        <v>97412.100000000137</v>
      </c>
      <c r="AX16" s="5">
        <f t="shared" si="19"/>
        <v>91522.907658898606</v>
      </c>
      <c r="AY16" s="5">
        <f t="shared" si="19"/>
        <v>93065.051150970889</v>
      </c>
      <c r="AZ16" s="5">
        <f t="shared" si="19"/>
        <v>93954.090000000127</v>
      </c>
      <c r="BA16" s="5">
        <f t="shared" si="19"/>
        <v>106900.60000000017</v>
      </c>
      <c r="BB16" s="5">
        <f t="shared" si="19"/>
        <v>95641.048460579899</v>
      </c>
      <c r="BC16" s="5">
        <f t="shared" si="19"/>
        <v>98881.613712815233</v>
      </c>
      <c r="BD16" s="5">
        <f t="shared" si="19"/>
        <v>98174.910000000149</v>
      </c>
      <c r="BE16" s="5">
        <f t="shared" si="19"/>
        <v>111680.40000000014</v>
      </c>
      <c r="BG16" s="5">
        <f t="shared" si="5"/>
        <v>326514.30000000022</v>
      </c>
      <c r="BH16" s="5">
        <f t="shared" si="6"/>
        <v>349277.60000000033</v>
      </c>
      <c r="BI16" s="5">
        <f t="shared" si="7"/>
        <v>365533.8000000004</v>
      </c>
      <c r="BL16">
        <v>58394.5</v>
      </c>
      <c r="BM16">
        <v>67522.899999999994</v>
      </c>
      <c r="BN16">
        <v>65146.9</v>
      </c>
      <c r="BO16">
        <v>68581.8</v>
      </c>
      <c r="BP16">
        <v>66376.7</v>
      </c>
      <c r="BQ16">
        <v>68294.399999999994</v>
      </c>
      <c r="BR16">
        <v>70591</v>
      </c>
      <c r="BS16">
        <v>71074.7</v>
      </c>
      <c r="BT16">
        <v>67948.800000000003</v>
      </c>
      <c r="BU16">
        <v>73484</v>
      </c>
      <c r="BV16">
        <v>69173.5</v>
      </c>
      <c r="BW16">
        <v>71629</v>
      </c>
      <c r="BX16">
        <v>69167.100000000006</v>
      </c>
      <c r="BY16">
        <v>72152.3</v>
      </c>
      <c r="BZ16">
        <v>73756</v>
      </c>
      <c r="CA16">
        <v>74373.5</v>
      </c>
      <c r="CB16">
        <v>71005.7</v>
      </c>
      <c r="CC16">
        <v>70355.100000000006</v>
      </c>
      <c r="CD16">
        <v>75509.7</v>
      </c>
      <c r="CE16">
        <v>79459.199999999997</v>
      </c>
      <c r="CF16">
        <v>74367.3</v>
      </c>
      <c r="CG16">
        <v>74778.7</v>
      </c>
      <c r="CH16">
        <v>76467.600000000006</v>
      </c>
      <c r="CI16">
        <f>'[2]GDP Production'!AK35</f>
        <v>84441</v>
      </c>
    </row>
    <row r="17" spans="1:87" x14ac:dyDescent="0.3">
      <c r="A17" s="2" t="s">
        <v>60</v>
      </c>
      <c r="B17" s="3" t="str">
        <f t="shared" si="1"/>
        <v>Education Services (Indonesia)</v>
      </c>
      <c r="C17" s="3" t="str">
        <f t="shared" si="2"/>
        <v>Education Services</v>
      </c>
      <c r="D17" s="3" t="s">
        <v>61</v>
      </c>
      <c r="E17" s="9" t="s">
        <v>62</v>
      </c>
      <c r="F17" s="5">
        <f>'[2]GDP Production'!N36</f>
        <v>43368.3</v>
      </c>
      <c r="G17" s="5">
        <f>'[2]GDP Production'!O36</f>
        <v>50217.7</v>
      </c>
      <c r="H17" s="5">
        <f>'[2]GDP Production'!P36</f>
        <v>52991.199999999997</v>
      </c>
      <c r="I17" s="5">
        <f>'[2]GDP Production'!Q36</f>
        <v>54982.3</v>
      </c>
      <c r="J17" s="5">
        <f t="shared" si="3"/>
        <v>49549.7</v>
      </c>
      <c r="K17" s="5">
        <f t="shared" ref="K17:BE17" si="20">J17*(1+K65/100)</f>
        <v>52418.400000000001</v>
      </c>
      <c r="L17" s="5">
        <f t="shared" si="20"/>
        <v>55172.700000000004</v>
      </c>
      <c r="M17" s="5">
        <f t="shared" si="20"/>
        <v>57888.30000000001</v>
      </c>
      <c r="N17" s="5">
        <f t="shared" si="20"/>
        <v>53566.80000000001</v>
      </c>
      <c r="O17" s="5">
        <f t="shared" si="20"/>
        <v>58048.000000000007</v>
      </c>
      <c r="P17" s="5">
        <f t="shared" si="20"/>
        <v>57287.500000000007</v>
      </c>
      <c r="Q17" s="5">
        <f t="shared" si="20"/>
        <v>63802.000000000015</v>
      </c>
      <c r="R17" s="5">
        <f t="shared" si="20"/>
        <v>59538.600000000013</v>
      </c>
      <c r="S17" s="5">
        <f t="shared" si="20"/>
        <v>59650.600000000006</v>
      </c>
      <c r="T17" s="5">
        <f t="shared" si="20"/>
        <v>61717.200000000012</v>
      </c>
      <c r="U17" s="5">
        <f t="shared" si="20"/>
        <v>69109.800000000032</v>
      </c>
      <c r="V17" s="5">
        <f t="shared" si="20"/>
        <v>62229.700000000019</v>
      </c>
      <c r="W17" s="5">
        <f t="shared" si="20"/>
        <v>62274.400000000031</v>
      </c>
      <c r="X17" s="5">
        <f t="shared" si="20"/>
        <v>65557.800000000032</v>
      </c>
      <c r="Y17" s="5">
        <f t="shared" si="20"/>
        <v>73623.100000000049</v>
      </c>
      <c r="Z17" s="5">
        <f t="shared" si="20"/>
        <v>65283.000000000036</v>
      </c>
      <c r="AA17" s="5">
        <f t="shared" si="20"/>
        <v>69501.000000000029</v>
      </c>
      <c r="AB17" s="5">
        <f t="shared" si="20"/>
        <v>70756.900000000023</v>
      </c>
      <c r="AC17" s="5">
        <f t="shared" si="20"/>
        <v>77479.200000000026</v>
      </c>
      <c r="AD17" s="5">
        <f t="shared" si="20"/>
        <v>68765.700000000026</v>
      </c>
      <c r="AE17" s="5">
        <f t="shared" si="20"/>
        <v>73080.000000000044</v>
      </c>
      <c r="AF17" s="5">
        <f t="shared" si="20"/>
        <v>72139.200000000041</v>
      </c>
      <c r="AG17" s="5">
        <f t="shared" si="20"/>
        <v>79902.700000000041</v>
      </c>
      <c r="AH17" s="5">
        <f t="shared" si="20"/>
        <v>71583.900000000023</v>
      </c>
      <c r="AI17" s="5">
        <f t="shared" si="20"/>
        <v>73778.100000000035</v>
      </c>
      <c r="AJ17" s="5">
        <f t="shared" si="20"/>
        <v>74806.400000000023</v>
      </c>
      <c r="AK17" s="5">
        <f t="shared" si="20"/>
        <v>84642.400000000023</v>
      </c>
      <c r="AL17" s="5">
        <f t="shared" si="20"/>
        <v>75036.100000000035</v>
      </c>
      <c r="AM17" s="5">
        <f t="shared" si="20"/>
        <v>77491.300000000032</v>
      </c>
      <c r="AN17" s="5">
        <f t="shared" si="20"/>
        <v>79752.300000000032</v>
      </c>
      <c r="AO17" s="5">
        <f t="shared" si="20"/>
        <v>88854.100000000035</v>
      </c>
      <c r="AP17" s="5">
        <f t="shared" si="20"/>
        <v>79275.400000000023</v>
      </c>
      <c r="AQ17" s="5">
        <f t="shared" si="20"/>
        <v>82392.600000000035</v>
      </c>
      <c r="AR17" s="5">
        <f t="shared" si="20"/>
        <v>85996.100000000035</v>
      </c>
      <c r="AS17" s="5">
        <f t="shared" si="20"/>
        <v>93691.000000000029</v>
      </c>
      <c r="AT17" s="5">
        <f t="shared" si="20"/>
        <v>83926.800000000032</v>
      </c>
      <c r="AU17" s="5">
        <f t="shared" si="20"/>
        <v>83372.600000000035</v>
      </c>
      <c r="AV17" s="5">
        <f t="shared" si="20"/>
        <v>88066.400000000023</v>
      </c>
      <c r="AW17" s="5">
        <f t="shared" si="20"/>
        <v>94964.000000000029</v>
      </c>
      <c r="AX17" s="5">
        <f t="shared" si="20"/>
        <v>84521.29907930459</v>
      </c>
      <c r="AY17" s="5">
        <f t="shared" si="20"/>
        <v>88324.932440000019</v>
      </c>
      <c r="AZ17" s="5">
        <f t="shared" si="20"/>
        <v>96216.670000000013</v>
      </c>
      <c r="BA17" s="5">
        <f t="shared" si="20"/>
        <v>99859.380000000034</v>
      </c>
      <c r="BB17" s="5">
        <f t="shared" si="20"/>
        <v>90598.709785726416</v>
      </c>
      <c r="BC17" s="5">
        <f t="shared" si="20"/>
        <v>94202.923829663399</v>
      </c>
      <c r="BD17" s="5">
        <f t="shared" si="20"/>
        <v>102492.1</v>
      </c>
      <c r="BE17" s="5">
        <f t="shared" si="20"/>
        <v>106716.00000000004</v>
      </c>
      <c r="BG17" s="5">
        <f t="shared" si="5"/>
        <v>304810.8000000001</v>
      </c>
      <c r="BH17" s="5">
        <f t="shared" si="6"/>
        <v>321133.80000000016</v>
      </c>
      <c r="BI17" s="5">
        <f t="shared" si="7"/>
        <v>341355.10000000009</v>
      </c>
      <c r="BL17">
        <v>43368.3</v>
      </c>
      <c r="BM17">
        <v>50217.7</v>
      </c>
      <c r="BN17">
        <v>52991.199999999997</v>
      </c>
      <c r="BO17">
        <v>54982.3</v>
      </c>
      <c r="BP17">
        <v>49549.7</v>
      </c>
      <c r="BQ17">
        <v>52418.400000000001</v>
      </c>
      <c r="BR17">
        <v>55172.7</v>
      </c>
      <c r="BS17">
        <v>57888.3</v>
      </c>
      <c r="BT17">
        <v>53566.8</v>
      </c>
      <c r="BU17">
        <v>58048</v>
      </c>
      <c r="BV17">
        <v>57287.5</v>
      </c>
      <c r="BW17">
        <v>63802</v>
      </c>
      <c r="BX17">
        <v>59538.6</v>
      </c>
      <c r="BY17">
        <v>59650.6</v>
      </c>
      <c r="BZ17">
        <v>61717.2</v>
      </c>
      <c r="CA17">
        <v>69109.8</v>
      </c>
      <c r="CB17">
        <v>62229.7</v>
      </c>
      <c r="CC17">
        <v>62274.400000000001</v>
      </c>
      <c r="CD17">
        <v>65557.8</v>
      </c>
      <c r="CE17">
        <v>73623.100000000006</v>
      </c>
      <c r="CF17">
        <v>65283</v>
      </c>
      <c r="CG17">
        <v>69501</v>
      </c>
      <c r="CH17">
        <v>70756.899999999994</v>
      </c>
      <c r="CI17">
        <f>'[2]GDP Production'!AK36</f>
        <v>77479.199999999997</v>
      </c>
    </row>
    <row r="18" spans="1:87" x14ac:dyDescent="0.3">
      <c r="A18" s="2" t="s">
        <v>63</v>
      </c>
      <c r="B18" s="3" t="str">
        <f t="shared" si="1"/>
        <v>Human Health &amp; Social Work Activity (Indonesia)</v>
      </c>
      <c r="C18" s="3" t="str">
        <f t="shared" si="2"/>
        <v>Human Health &amp; Social Work Activity</v>
      </c>
      <c r="D18" s="3" t="s">
        <v>64</v>
      </c>
      <c r="E18" s="9" t="s">
        <v>65</v>
      </c>
      <c r="F18" s="5">
        <f>'[2]GDP Production'!N37</f>
        <v>15359.8</v>
      </c>
      <c r="G18" s="5">
        <f>'[2]GDP Production'!O37</f>
        <v>16486.5</v>
      </c>
      <c r="H18" s="5">
        <f>'[2]GDP Production'!P37</f>
        <v>17205.5</v>
      </c>
      <c r="I18" s="5">
        <f>'[2]GDP Production'!Q37</f>
        <v>17392.900000000001</v>
      </c>
      <c r="J18" s="5">
        <f t="shared" si="3"/>
        <v>17198.5</v>
      </c>
      <c r="K18" s="5">
        <f t="shared" ref="K18:BE18" si="21">J18*(1+K66/100)</f>
        <v>17822.599999999999</v>
      </c>
      <c r="L18" s="5">
        <f t="shared" si="21"/>
        <v>18481</v>
      </c>
      <c r="M18" s="5">
        <f t="shared" si="21"/>
        <v>19090</v>
      </c>
      <c r="N18" s="5">
        <f t="shared" si="21"/>
        <v>18641.5</v>
      </c>
      <c r="O18" s="5">
        <f t="shared" si="21"/>
        <v>19281.2</v>
      </c>
      <c r="P18" s="5">
        <f t="shared" si="21"/>
        <v>19493.599999999999</v>
      </c>
      <c r="Q18" s="5">
        <f t="shared" si="21"/>
        <v>20963.8</v>
      </c>
      <c r="R18" s="5">
        <f t="shared" si="21"/>
        <v>19954.2</v>
      </c>
      <c r="S18" s="5">
        <f t="shared" si="21"/>
        <v>20322.7</v>
      </c>
      <c r="T18" s="5">
        <f t="shared" si="21"/>
        <v>21140.5</v>
      </c>
      <c r="U18" s="5">
        <f t="shared" si="21"/>
        <v>23204</v>
      </c>
      <c r="V18" s="5">
        <f t="shared" si="21"/>
        <v>21478.400000000001</v>
      </c>
      <c r="W18" s="5">
        <f t="shared" si="21"/>
        <v>22099.599999999999</v>
      </c>
      <c r="X18" s="5">
        <f t="shared" si="21"/>
        <v>23176</v>
      </c>
      <c r="Y18" s="5">
        <f t="shared" si="21"/>
        <v>24603.1</v>
      </c>
      <c r="Z18" s="5">
        <f t="shared" si="21"/>
        <v>23314</v>
      </c>
      <c r="AA18" s="5">
        <f t="shared" si="21"/>
        <v>23938.799999999999</v>
      </c>
      <c r="AB18" s="5">
        <f t="shared" si="21"/>
        <v>24220.699999999997</v>
      </c>
      <c r="AC18" s="5">
        <f t="shared" si="21"/>
        <v>25992.299999999996</v>
      </c>
      <c r="AD18" s="5">
        <f t="shared" si="21"/>
        <v>24863.999999999996</v>
      </c>
      <c r="AE18" s="5">
        <f t="shared" si="21"/>
        <v>25184.599999999995</v>
      </c>
      <c r="AF18" s="5">
        <f t="shared" si="21"/>
        <v>25344.899999999998</v>
      </c>
      <c r="AG18" s="5">
        <f t="shared" si="21"/>
        <v>27096.699999999997</v>
      </c>
      <c r="AH18" s="5">
        <f t="shared" si="21"/>
        <v>26629.799999999996</v>
      </c>
      <c r="AI18" s="5">
        <f t="shared" si="21"/>
        <v>26790.3</v>
      </c>
      <c r="AJ18" s="5">
        <f t="shared" si="21"/>
        <v>27261.700000000004</v>
      </c>
      <c r="AK18" s="5">
        <f t="shared" si="21"/>
        <v>28815.7</v>
      </c>
      <c r="AL18" s="5">
        <f t="shared" si="21"/>
        <v>28240.3</v>
      </c>
      <c r="AM18" s="5">
        <f t="shared" si="21"/>
        <v>28685.4</v>
      </c>
      <c r="AN18" s="5">
        <f t="shared" si="21"/>
        <v>29323.9</v>
      </c>
      <c r="AO18" s="5">
        <f t="shared" si="21"/>
        <v>31072.600000000002</v>
      </c>
      <c r="AP18" s="5">
        <f t="shared" si="21"/>
        <v>30685.500000000004</v>
      </c>
      <c r="AQ18" s="5">
        <f t="shared" si="21"/>
        <v>31308.900000000009</v>
      </c>
      <c r="AR18" s="5">
        <f t="shared" si="21"/>
        <v>32020.800000000007</v>
      </c>
      <c r="AS18" s="5">
        <f t="shared" si="21"/>
        <v>33506.900000000009</v>
      </c>
      <c r="AT18" s="5">
        <f t="shared" si="21"/>
        <v>33873.500000000007</v>
      </c>
      <c r="AU18" s="5">
        <f t="shared" si="21"/>
        <v>32471.700000000008</v>
      </c>
      <c r="AV18" s="5">
        <f t="shared" si="21"/>
        <v>36915.400000000009</v>
      </c>
      <c r="AW18" s="5">
        <f t="shared" si="21"/>
        <v>39049.100000000006</v>
      </c>
      <c r="AX18" s="5">
        <f t="shared" si="21"/>
        <v>39934.146620000007</v>
      </c>
      <c r="AY18" s="5">
        <f t="shared" si="21"/>
        <v>39807.641520600009</v>
      </c>
      <c r="AZ18" s="5">
        <f t="shared" si="21"/>
        <v>39451.590000000004</v>
      </c>
      <c r="BA18" s="5">
        <f t="shared" si="21"/>
        <v>40223.370000000017</v>
      </c>
      <c r="BB18" s="5">
        <f t="shared" si="21"/>
        <v>43071.004248695164</v>
      </c>
      <c r="BC18" s="5">
        <f t="shared" si="21"/>
        <v>42691.276412647254</v>
      </c>
      <c r="BD18" s="5">
        <f t="shared" si="21"/>
        <v>42225.060000000012</v>
      </c>
      <c r="BE18" s="5">
        <f t="shared" si="21"/>
        <v>43352.970000000016</v>
      </c>
      <c r="BG18" s="5">
        <f t="shared" si="5"/>
        <v>109497.49999999999</v>
      </c>
      <c r="BH18" s="5">
        <f t="shared" si="6"/>
        <v>117322.20000000001</v>
      </c>
      <c r="BI18" s="5">
        <f t="shared" si="7"/>
        <v>127522.10000000002</v>
      </c>
      <c r="BL18">
        <v>15359.8</v>
      </c>
      <c r="BM18">
        <v>16486.5</v>
      </c>
      <c r="BN18">
        <v>17205.5</v>
      </c>
      <c r="BO18">
        <v>17392.900000000001</v>
      </c>
      <c r="BP18">
        <v>17198.5</v>
      </c>
      <c r="BQ18">
        <v>17822.599999999999</v>
      </c>
      <c r="BR18">
        <v>18481</v>
      </c>
      <c r="BS18">
        <v>19090</v>
      </c>
      <c r="BT18">
        <v>18641.5</v>
      </c>
      <c r="BU18">
        <v>19281.2</v>
      </c>
      <c r="BV18">
        <v>19493.599999999999</v>
      </c>
      <c r="BW18">
        <v>20963.8</v>
      </c>
      <c r="BX18">
        <v>19954.2</v>
      </c>
      <c r="BY18">
        <v>20322.7</v>
      </c>
      <c r="BZ18">
        <v>21140.5</v>
      </c>
      <c r="CA18">
        <v>23204</v>
      </c>
      <c r="CB18">
        <v>21478.400000000001</v>
      </c>
      <c r="CC18">
        <v>22099.599999999999</v>
      </c>
      <c r="CD18">
        <v>23176</v>
      </c>
      <c r="CE18">
        <v>24603.1</v>
      </c>
      <c r="CF18">
        <v>23314</v>
      </c>
      <c r="CG18">
        <v>23938.799999999999</v>
      </c>
      <c r="CH18">
        <v>24220.7</v>
      </c>
      <c r="CI18">
        <f>'[2]GDP Production'!AK37</f>
        <v>25992.3</v>
      </c>
    </row>
    <row r="19" spans="1:87" x14ac:dyDescent="0.3">
      <c r="A19" s="2" t="s">
        <v>66</v>
      </c>
      <c r="B19" s="3" t="str">
        <f t="shared" si="1"/>
        <v>Other Services (Indonesia)</v>
      </c>
      <c r="C19" s="3" t="str">
        <f t="shared" si="2"/>
        <v>Other Services</v>
      </c>
      <c r="D19" s="3" t="s">
        <v>67</v>
      </c>
      <c r="E19" s="9" t="s">
        <v>68</v>
      </c>
      <c r="F19" s="5">
        <f>'[2]GDP Production'!N38</f>
        <v>24446.1</v>
      </c>
      <c r="G19" s="5">
        <f>'[2]GDP Production'!O38</f>
        <v>24935.7</v>
      </c>
      <c r="H19" s="5">
        <f>'[2]GDP Production'!P38</f>
        <v>25425.8</v>
      </c>
      <c r="I19" s="5">
        <f>'[2]GDP Production'!Q38</f>
        <v>26253.4</v>
      </c>
      <c r="J19" s="5">
        <f t="shared" si="3"/>
        <v>26623.700000000004</v>
      </c>
      <c r="K19" s="5">
        <f t="shared" ref="K19:BE19" si="22">J19*(1+K67/100)</f>
        <v>27083.700000000008</v>
      </c>
      <c r="L19" s="5">
        <f t="shared" si="22"/>
        <v>27572.800000000007</v>
      </c>
      <c r="M19" s="5">
        <f t="shared" si="22"/>
        <v>28092.200000000008</v>
      </c>
      <c r="N19" s="5">
        <f t="shared" si="22"/>
        <v>28432.300000000003</v>
      </c>
      <c r="O19" s="5">
        <f t="shared" si="22"/>
        <v>28697.200000000004</v>
      </c>
      <c r="P19" s="5">
        <f t="shared" si="22"/>
        <v>29117.000000000004</v>
      </c>
      <c r="Q19" s="5">
        <f t="shared" si="22"/>
        <v>29428.900000000005</v>
      </c>
      <c r="R19" s="5">
        <f t="shared" si="22"/>
        <v>30028.200000000004</v>
      </c>
      <c r="S19" s="5">
        <f t="shared" si="22"/>
        <v>30300.1</v>
      </c>
      <c r="T19" s="5">
        <f t="shared" si="22"/>
        <v>30913.7</v>
      </c>
      <c r="U19" s="5">
        <f t="shared" si="22"/>
        <v>31841.099999999995</v>
      </c>
      <c r="V19" s="5">
        <f t="shared" si="22"/>
        <v>32541.4</v>
      </c>
      <c r="W19" s="5">
        <f t="shared" si="22"/>
        <v>33167.4</v>
      </c>
      <c r="X19" s="5">
        <f t="shared" si="22"/>
        <v>33850.699999999997</v>
      </c>
      <c r="Y19" s="5">
        <f t="shared" si="22"/>
        <v>34510.6</v>
      </c>
      <c r="Z19" s="5">
        <f t="shared" si="22"/>
        <v>35139.800000000003</v>
      </c>
      <c r="AA19" s="5">
        <f t="shared" si="22"/>
        <v>35842.699999999997</v>
      </c>
      <c r="AB19" s="5">
        <f t="shared" si="22"/>
        <v>36597.199999999997</v>
      </c>
      <c r="AC19" s="5">
        <f t="shared" si="22"/>
        <v>37324.5</v>
      </c>
      <c r="AD19" s="5">
        <f t="shared" si="22"/>
        <v>37994.800000000003</v>
      </c>
      <c r="AE19" s="5">
        <f t="shared" si="22"/>
        <v>38741.800000000003</v>
      </c>
      <c r="AF19" s="5">
        <f t="shared" si="22"/>
        <v>39495.5</v>
      </c>
      <c r="AG19" s="5">
        <f t="shared" si="22"/>
        <v>40275.4</v>
      </c>
      <c r="AH19" s="5">
        <f t="shared" si="22"/>
        <v>41022.300000000003</v>
      </c>
      <c r="AI19" s="5">
        <f t="shared" si="22"/>
        <v>42069.5</v>
      </c>
      <c r="AJ19" s="5">
        <f t="shared" si="22"/>
        <v>43204.2</v>
      </c>
      <c r="AK19" s="5">
        <f t="shared" si="22"/>
        <v>43878.8</v>
      </c>
      <c r="AL19" s="5">
        <f t="shared" si="22"/>
        <v>44469.999999999993</v>
      </c>
      <c r="AM19" s="5">
        <f t="shared" si="22"/>
        <v>45935.19999999999</v>
      </c>
      <c r="AN19" s="5">
        <f t="shared" si="22"/>
        <v>47155.999999999993</v>
      </c>
      <c r="AO19" s="5">
        <f t="shared" si="22"/>
        <v>47844.399999999994</v>
      </c>
      <c r="AP19" s="5">
        <f t="shared" si="22"/>
        <v>48912.099999999991</v>
      </c>
      <c r="AQ19" s="5">
        <f t="shared" si="22"/>
        <v>50870.499999999993</v>
      </c>
      <c r="AR19" s="5">
        <f t="shared" si="22"/>
        <v>52215.69999999999</v>
      </c>
      <c r="AS19" s="5">
        <f t="shared" si="22"/>
        <v>53013.099999999991</v>
      </c>
      <c r="AT19" s="5">
        <f t="shared" si="22"/>
        <v>52379.099999999991</v>
      </c>
      <c r="AU19" s="5">
        <f t="shared" si="22"/>
        <v>44460.9</v>
      </c>
      <c r="AV19" s="5">
        <f t="shared" si="22"/>
        <v>49319.8</v>
      </c>
      <c r="AW19" s="5">
        <f t="shared" si="22"/>
        <v>50448.9</v>
      </c>
      <c r="AX19" s="5">
        <f t="shared" si="22"/>
        <v>51712.886886621411</v>
      </c>
      <c r="AY19" s="5">
        <f t="shared" si="22"/>
        <v>53143.581836567231</v>
      </c>
      <c r="AZ19" s="5">
        <f t="shared" si="22"/>
        <v>53572.82</v>
      </c>
      <c r="BA19" s="5">
        <f t="shared" si="22"/>
        <v>54982.87999999999</v>
      </c>
      <c r="BB19" s="5">
        <f t="shared" si="22"/>
        <v>54719.233669194495</v>
      </c>
      <c r="BC19" s="5">
        <f t="shared" si="22"/>
        <v>57225.280289403148</v>
      </c>
      <c r="BD19" s="5">
        <f t="shared" si="22"/>
        <v>57119.540000000008</v>
      </c>
      <c r="BE19" s="5">
        <f t="shared" si="22"/>
        <v>58741.479999999996</v>
      </c>
      <c r="BG19" s="5">
        <f t="shared" si="5"/>
        <v>170174.8</v>
      </c>
      <c r="BH19" s="5">
        <f t="shared" si="6"/>
        <v>185405.59999999998</v>
      </c>
      <c r="BI19" s="5">
        <f t="shared" si="7"/>
        <v>205011.39999999997</v>
      </c>
      <c r="BL19">
        <v>24446.1</v>
      </c>
      <c r="BM19">
        <v>24935.7</v>
      </c>
      <c r="BN19">
        <v>25425.8</v>
      </c>
      <c r="BO19">
        <v>26253.4</v>
      </c>
      <c r="BP19">
        <v>26623.7</v>
      </c>
      <c r="BQ19">
        <v>27083.7</v>
      </c>
      <c r="BR19">
        <v>27572.799999999999</v>
      </c>
      <c r="BS19">
        <v>28092.2</v>
      </c>
      <c r="BT19">
        <v>28432.3</v>
      </c>
      <c r="BU19">
        <v>28697.200000000001</v>
      </c>
      <c r="BV19">
        <v>29117</v>
      </c>
      <c r="BW19">
        <v>29428.9</v>
      </c>
      <c r="BX19">
        <v>30028.2</v>
      </c>
      <c r="BY19">
        <v>30300.1</v>
      </c>
      <c r="BZ19">
        <v>30913.7</v>
      </c>
      <c r="CA19">
        <v>31841.1</v>
      </c>
      <c r="CB19">
        <v>32541.4</v>
      </c>
      <c r="CC19">
        <v>33167.4</v>
      </c>
      <c r="CD19">
        <v>33850.699999999997</v>
      </c>
      <c r="CE19">
        <v>34510.6</v>
      </c>
      <c r="CF19">
        <v>35139.800000000003</v>
      </c>
      <c r="CG19">
        <v>35842.699999999997</v>
      </c>
      <c r="CH19">
        <v>36597.199999999997</v>
      </c>
      <c r="CI19">
        <f>'[2]GDP Production'!AK38</f>
        <v>37324.5</v>
      </c>
    </row>
    <row r="20" spans="1:87" x14ac:dyDescent="0.3">
      <c r="A20" s="2" t="s">
        <v>69</v>
      </c>
      <c r="B20" s="3" t="str">
        <f t="shared" si="1"/>
        <v>Gross Value Added at Basic Price (Indonesia)</v>
      </c>
      <c r="C20" s="3" t="str">
        <f t="shared" si="2"/>
        <v>Gross Value Added at Basic Price</v>
      </c>
      <c r="D20" s="3" t="s">
        <v>70</v>
      </c>
      <c r="E20" s="4" t="s">
        <v>71</v>
      </c>
      <c r="F20" s="5">
        <f>'[2]GDP Production'!N39</f>
        <v>1598575.2</v>
      </c>
      <c r="G20" s="5">
        <f>'[2]GDP Production'!O39</f>
        <v>1664889</v>
      </c>
      <c r="H20" s="5">
        <f>'[2]GDP Production'!P39</f>
        <v>1727464.4</v>
      </c>
      <c r="I20" s="5">
        <f>'[2]GDP Production'!Q39</f>
        <v>1692751.2</v>
      </c>
      <c r="J20" s="5">
        <f t="shared" si="3"/>
        <v>1711170.1</v>
      </c>
      <c r="K20" s="5">
        <f t="shared" ref="K20:BE20" si="23">J20*(1+K68/100)</f>
        <v>1781785.2000000002</v>
      </c>
      <c r="L20" s="5">
        <f t="shared" si="23"/>
        <v>1846148.7000000002</v>
      </c>
      <c r="M20" s="5">
        <f t="shared" si="23"/>
        <v>1803530.2000000002</v>
      </c>
      <c r="N20" s="5">
        <f t="shared" si="23"/>
        <v>1821843.4000000001</v>
      </c>
      <c r="O20" s="5">
        <f t="shared" si="23"/>
        <v>1888965.9000000001</v>
      </c>
      <c r="P20" s="5">
        <f t="shared" si="23"/>
        <v>1946220.4000000001</v>
      </c>
      <c r="Q20" s="5">
        <f t="shared" si="23"/>
        <v>1903233.1000000003</v>
      </c>
      <c r="R20" s="5">
        <f t="shared" si="23"/>
        <v>1914452.2000000002</v>
      </c>
      <c r="S20" s="5">
        <f t="shared" si="23"/>
        <v>1986410.5000000002</v>
      </c>
      <c r="T20" s="5">
        <f t="shared" si="23"/>
        <v>2047064.8</v>
      </c>
      <c r="U20" s="5">
        <f t="shared" si="23"/>
        <v>2005384.8</v>
      </c>
      <c r="V20" s="5">
        <f t="shared" si="23"/>
        <v>2009085.4999999998</v>
      </c>
      <c r="W20" s="5">
        <f t="shared" si="23"/>
        <v>2085625.2999999996</v>
      </c>
      <c r="X20" s="5">
        <f t="shared" si="23"/>
        <v>2147396.7999999993</v>
      </c>
      <c r="Y20" s="5">
        <f t="shared" si="23"/>
        <v>2109261.0999999996</v>
      </c>
      <c r="Z20" s="5">
        <f t="shared" si="23"/>
        <v>2100200.5999999996</v>
      </c>
      <c r="AA20" s="5">
        <f t="shared" si="23"/>
        <v>2172743.8999999994</v>
      </c>
      <c r="AB20" s="5">
        <f t="shared" si="23"/>
        <v>2230748.9999999991</v>
      </c>
      <c r="AC20" s="5">
        <f t="shared" si="23"/>
        <v>2195841.7999999989</v>
      </c>
      <c r="AD20" s="5">
        <f t="shared" si="23"/>
        <v>2200144.9999999991</v>
      </c>
      <c r="AE20" s="5">
        <f t="shared" si="23"/>
        <v>2280763.9999999991</v>
      </c>
      <c r="AF20" s="5">
        <f t="shared" si="23"/>
        <v>2329197.0999999992</v>
      </c>
      <c r="AG20" s="5">
        <f t="shared" si="23"/>
        <v>2287591.7999999989</v>
      </c>
      <c r="AH20" s="5">
        <f t="shared" si="23"/>
        <v>2307496.7999999989</v>
      </c>
      <c r="AI20" s="5">
        <f t="shared" si="23"/>
        <v>2380881.8999999985</v>
      </c>
      <c r="AJ20" s="5">
        <f t="shared" si="23"/>
        <v>2445456.0999999982</v>
      </c>
      <c r="AK20" s="5">
        <f t="shared" si="23"/>
        <v>2397424.299999998</v>
      </c>
      <c r="AL20" s="5">
        <f t="shared" si="23"/>
        <v>2421305.0999999982</v>
      </c>
      <c r="AM20" s="5">
        <f t="shared" si="23"/>
        <v>2498177.0999999982</v>
      </c>
      <c r="AN20" s="5">
        <f t="shared" si="23"/>
        <v>2568166.4999999981</v>
      </c>
      <c r="AO20" s="5">
        <f t="shared" si="23"/>
        <v>2515244.0999999982</v>
      </c>
      <c r="AP20" s="5">
        <f t="shared" si="23"/>
        <v>2539962.6999999983</v>
      </c>
      <c r="AQ20" s="5">
        <f t="shared" si="23"/>
        <v>2622195.3999999976</v>
      </c>
      <c r="AR20" s="5">
        <f t="shared" si="23"/>
        <v>2694679.5999999978</v>
      </c>
      <c r="AS20" s="5">
        <f t="shared" si="23"/>
        <v>2641918.1999999979</v>
      </c>
      <c r="AT20" s="5">
        <f t="shared" si="23"/>
        <v>2614966.4999999977</v>
      </c>
      <c r="AU20" s="5">
        <f t="shared" si="23"/>
        <v>2498770.8999999976</v>
      </c>
      <c r="AV20" s="5">
        <f t="shared" si="23"/>
        <v>2625334.9999999977</v>
      </c>
      <c r="AW20" s="5">
        <f t="shared" si="23"/>
        <v>2593522.6999999979</v>
      </c>
      <c r="AX20" s="5">
        <f t="shared" si="23"/>
        <v>2604911.8129806868</v>
      </c>
      <c r="AY20" s="5">
        <f t="shared" si="23"/>
        <v>2663756.4349706755</v>
      </c>
      <c r="AZ20" s="5">
        <f t="shared" si="23"/>
        <v>2772995.1295481957</v>
      </c>
      <c r="BA20" s="5">
        <f t="shared" si="23"/>
        <v>2740385.7699123416</v>
      </c>
      <c r="BB20" s="5">
        <f t="shared" si="23"/>
        <v>2737408.9822087064</v>
      </c>
      <c r="BC20" s="5">
        <f t="shared" si="23"/>
        <v>2804020.1627439531</v>
      </c>
      <c r="BD20" s="5">
        <f t="shared" si="23"/>
        <v>2914156.3714430765</v>
      </c>
      <c r="BE20" s="5">
        <f t="shared" si="23"/>
        <v>2882616.1367583955</v>
      </c>
      <c r="BG20" s="5">
        <f t="shared" si="5"/>
        <v>9531259.099999994</v>
      </c>
      <c r="BH20" s="5">
        <f t="shared" si="6"/>
        <v>10002892.799999993</v>
      </c>
      <c r="BI20" s="5">
        <f t="shared" si="7"/>
        <v>10498755.899999991</v>
      </c>
      <c r="BL20">
        <v>1598575.2</v>
      </c>
      <c r="BM20">
        <v>1664889</v>
      </c>
      <c r="BN20">
        <v>1727464.4</v>
      </c>
      <c r="BO20">
        <v>1692751.2</v>
      </c>
      <c r="BP20">
        <v>1711170.1</v>
      </c>
      <c r="BQ20">
        <v>1781785.2</v>
      </c>
      <c r="BR20">
        <v>1846148.7</v>
      </c>
      <c r="BS20">
        <v>1803530.2</v>
      </c>
      <c r="BT20">
        <v>1821843.4</v>
      </c>
      <c r="BU20">
        <v>1888965.9</v>
      </c>
      <c r="BV20">
        <v>1946220.4</v>
      </c>
      <c r="BW20">
        <v>1903233.1</v>
      </c>
      <c r="BX20">
        <v>1914452.2</v>
      </c>
      <c r="BY20">
        <v>1986410.5</v>
      </c>
      <c r="BZ20">
        <v>2047064.8</v>
      </c>
      <c r="CA20">
        <v>2005384.8</v>
      </c>
      <c r="CB20">
        <v>2009085.5</v>
      </c>
      <c r="CC20">
        <v>2085625.3</v>
      </c>
      <c r="CD20">
        <v>2147396.7999999998</v>
      </c>
      <c r="CE20">
        <v>2109261.1</v>
      </c>
      <c r="CF20">
        <v>2100200.6</v>
      </c>
      <c r="CG20">
        <v>2172743.9</v>
      </c>
      <c r="CH20">
        <v>2230749</v>
      </c>
      <c r="CI20">
        <f>'[2]GDP Production'!AK39</f>
        <v>2195841.7999999998</v>
      </c>
    </row>
    <row r="21" spans="1:87" x14ac:dyDescent="0.3">
      <c r="A21" s="2" t="s">
        <v>72</v>
      </c>
      <c r="B21" s="3" t="str">
        <f t="shared" si="1"/>
        <v>Taxes Minus Subsidies of Products (Indonesia)</v>
      </c>
      <c r="C21" s="3" t="str">
        <f t="shared" si="2"/>
        <v>Taxes Minus Subsidies of Products</v>
      </c>
      <c r="D21" s="3" t="s">
        <v>73</v>
      </c>
      <c r="E21" s="4" t="s">
        <v>74</v>
      </c>
      <c r="F21" s="5">
        <f>'[2]GDP Production'!N40</f>
        <v>43781.1</v>
      </c>
      <c r="G21" s="5">
        <f>'[2]GDP Production'!O40</f>
        <v>44243</v>
      </c>
      <c r="H21" s="5">
        <f>'[2]GDP Production'!P40</f>
        <v>47645.5</v>
      </c>
      <c r="I21" s="5">
        <f>'[2]GDP Production'!Q40</f>
        <v>44783.7</v>
      </c>
      <c r="J21" s="5">
        <f t="shared" si="3"/>
        <v>37561.1</v>
      </c>
      <c r="K21" s="5">
        <f t="shared" ref="K21:BE21" si="24">J21*(1+K69/100)</f>
        <v>34483</v>
      </c>
      <c r="L21" s="5">
        <f t="shared" si="24"/>
        <v>35701</v>
      </c>
      <c r="M21" s="5">
        <f t="shared" si="24"/>
        <v>37256</v>
      </c>
      <c r="N21" s="5">
        <f t="shared" si="24"/>
        <v>33736.800000000003</v>
      </c>
      <c r="O21" s="5">
        <f t="shared" si="24"/>
        <v>40052.80000000001</v>
      </c>
      <c r="P21" s="5">
        <f t="shared" si="24"/>
        <v>47411.900000000009</v>
      </c>
      <c r="Q21" s="5">
        <f t="shared" si="24"/>
        <v>45619.100000000006</v>
      </c>
      <c r="R21" s="5">
        <f t="shared" si="24"/>
        <v>43943.30000000001</v>
      </c>
      <c r="S21" s="5">
        <f t="shared" si="24"/>
        <v>50406.100000000006</v>
      </c>
      <c r="T21" s="5">
        <f t="shared" si="24"/>
        <v>56533.300000000017</v>
      </c>
      <c r="U21" s="5">
        <f t="shared" si="24"/>
        <v>52302.800000000017</v>
      </c>
      <c r="V21" s="5">
        <f t="shared" si="24"/>
        <v>49499.400000000016</v>
      </c>
      <c r="W21" s="5">
        <f t="shared" si="24"/>
        <v>51760.300000000017</v>
      </c>
      <c r="X21" s="5">
        <f t="shared" si="24"/>
        <v>59946.800000000017</v>
      </c>
      <c r="Y21" s="5">
        <f t="shared" si="24"/>
        <v>52291.400000000009</v>
      </c>
      <c r="Z21" s="5">
        <f t="shared" si="24"/>
        <v>57839.4</v>
      </c>
      <c r="AA21" s="5">
        <f t="shared" si="24"/>
        <v>65960.5</v>
      </c>
      <c r="AB21" s="5">
        <f t="shared" si="24"/>
        <v>82094.5</v>
      </c>
      <c r="AC21" s="5">
        <f t="shared" si="24"/>
        <v>77087.399999999994</v>
      </c>
      <c r="AD21" s="5">
        <f t="shared" si="24"/>
        <v>64576</v>
      </c>
      <c r="AE21" s="5">
        <f t="shared" si="24"/>
        <v>74681</v>
      </c>
      <c r="AF21" s="5">
        <f t="shared" si="24"/>
        <v>100063.5</v>
      </c>
      <c r="AG21" s="5">
        <f t="shared" si="24"/>
        <v>97595</v>
      </c>
      <c r="AH21" s="5">
        <f t="shared" si="24"/>
        <v>70649.599999999991</v>
      </c>
      <c r="AI21" s="5">
        <f t="shared" si="24"/>
        <v>92630.999999999985</v>
      </c>
      <c r="AJ21" s="5">
        <f t="shared" si="24"/>
        <v>106840.79999999997</v>
      </c>
      <c r="AK21" s="5">
        <f t="shared" si="24"/>
        <v>111547.59999999996</v>
      </c>
      <c r="AL21" s="5">
        <f t="shared" si="24"/>
        <v>77392.399999999965</v>
      </c>
      <c r="AM21" s="5">
        <f t="shared" si="24"/>
        <v>105675.49999999996</v>
      </c>
      <c r="AN21" s="5">
        <f t="shared" si="24"/>
        <v>116165.69999999995</v>
      </c>
      <c r="AO21" s="5">
        <f t="shared" si="24"/>
        <v>123725.49999999994</v>
      </c>
      <c r="AP21" s="5">
        <f t="shared" si="24"/>
        <v>85162.999999999956</v>
      </c>
      <c r="AQ21" s="5">
        <f t="shared" si="24"/>
        <v>113207.69999999994</v>
      </c>
      <c r="AR21" s="5">
        <f t="shared" si="24"/>
        <v>124041.89999999994</v>
      </c>
      <c r="AS21" s="5">
        <f t="shared" si="24"/>
        <v>127869.29999999993</v>
      </c>
      <c r="AT21" s="5">
        <f t="shared" si="24"/>
        <v>88182.499999999956</v>
      </c>
      <c r="AU21" s="5">
        <f t="shared" si="24"/>
        <v>91047.199999999953</v>
      </c>
      <c r="AV21" s="5">
        <f t="shared" si="24"/>
        <v>95143.499999999956</v>
      </c>
      <c r="AW21" s="5">
        <f t="shared" si="24"/>
        <v>115474.39999999994</v>
      </c>
      <c r="AX21" s="5">
        <f t="shared" si="24"/>
        <v>88776.165519311049</v>
      </c>
      <c r="AY21" s="5">
        <f t="shared" si="24"/>
        <v>109161.80469932217</v>
      </c>
      <c r="AZ21" s="5">
        <f t="shared" si="24"/>
        <v>133564.09985180196</v>
      </c>
      <c r="BA21" s="5">
        <f t="shared" si="24"/>
        <v>117335.27087765651</v>
      </c>
      <c r="BB21" s="5">
        <f t="shared" si="24"/>
        <v>95003.927184041575</v>
      </c>
      <c r="BC21" s="5">
        <f t="shared" si="24"/>
        <v>142205.46690541969</v>
      </c>
      <c r="BD21" s="5">
        <f t="shared" si="24"/>
        <v>133370.98058282115</v>
      </c>
      <c r="BE21" s="5">
        <f t="shared" si="24"/>
        <v>111989.74188544365</v>
      </c>
      <c r="BG21" s="5">
        <f t="shared" si="5"/>
        <v>381668.99999999994</v>
      </c>
      <c r="BH21" s="5">
        <f t="shared" si="6"/>
        <v>422959.0999999998</v>
      </c>
      <c r="BI21" s="5">
        <f t="shared" si="7"/>
        <v>450281.89999999979</v>
      </c>
      <c r="BL21">
        <v>43781.1</v>
      </c>
      <c r="BM21">
        <v>44243</v>
      </c>
      <c r="BN21">
        <v>47645.5</v>
      </c>
      <c r="BO21">
        <v>44783.7</v>
      </c>
      <c r="BP21">
        <v>37561.1</v>
      </c>
      <c r="BQ21">
        <v>34483</v>
      </c>
      <c r="BR21">
        <v>35701</v>
      </c>
      <c r="BS21">
        <v>37256</v>
      </c>
      <c r="BT21">
        <v>33736.800000000003</v>
      </c>
      <c r="BU21">
        <v>40052.800000000003</v>
      </c>
      <c r="BV21">
        <v>47411.9</v>
      </c>
      <c r="BW21">
        <v>45619.1</v>
      </c>
      <c r="BX21">
        <v>43943.3</v>
      </c>
      <c r="BY21">
        <v>50406.1</v>
      </c>
      <c r="BZ21">
        <v>56533.3</v>
      </c>
      <c r="CA21">
        <v>52302.8</v>
      </c>
      <c r="CB21">
        <v>49499.4</v>
      </c>
      <c r="CC21">
        <v>51760.3</v>
      </c>
      <c r="CD21">
        <v>59946.8</v>
      </c>
      <c r="CE21">
        <v>52291.4</v>
      </c>
      <c r="CF21">
        <v>57839.4</v>
      </c>
      <c r="CG21">
        <v>65960.5</v>
      </c>
      <c r="CH21">
        <v>82094.5</v>
      </c>
      <c r="CI21">
        <f>'[2]GDP Production'!AK40</f>
        <v>77087.399999999994</v>
      </c>
    </row>
    <row r="22" spans="1:87" x14ac:dyDescent="0.3">
      <c r="A22" s="2"/>
      <c r="B22" s="3"/>
      <c r="C22" s="3"/>
      <c r="D22" s="3"/>
      <c r="E22" s="4" t="s">
        <v>75</v>
      </c>
      <c r="F22" s="5">
        <f>'[2]GDP Expenditure'!F21</f>
        <v>1642356.3</v>
      </c>
      <c r="G22" s="5">
        <f>'[2]GDP Expenditure'!G21</f>
        <v>1709132</v>
      </c>
      <c r="H22" s="5">
        <f>'[2]GDP Expenditure'!H21</f>
        <v>1775109.9</v>
      </c>
      <c r="I22" s="5">
        <f>'[2]GDP Expenditure'!I21</f>
        <v>1737534.9</v>
      </c>
      <c r="J22" s="5">
        <f t="shared" si="3"/>
        <v>1748731.2</v>
      </c>
      <c r="K22" s="5">
        <f t="shared" ref="K22:BE22" si="25">J22*(1+K70/100)</f>
        <v>1816268.2000000002</v>
      </c>
      <c r="L22" s="5">
        <f t="shared" si="25"/>
        <v>1881849.7000000002</v>
      </c>
      <c r="M22" s="5">
        <f t="shared" si="25"/>
        <v>1840786.2000000002</v>
      </c>
      <c r="N22" s="5">
        <f t="shared" si="25"/>
        <v>1855580.2000000004</v>
      </c>
      <c r="O22" s="5">
        <f t="shared" si="25"/>
        <v>1929018.7000000002</v>
      </c>
      <c r="P22" s="5">
        <f t="shared" si="25"/>
        <v>1993632.3000000003</v>
      </c>
      <c r="Q22" s="5">
        <f t="shared" si="25"/>
        <v>1948852.2000000002</v>
      </c>
      <c r="R22" s="5">
        <f t="shared" si="25"/>
        <v>1958395.5000000002</v>
      </c>
      <c r="S22" s="5">
        <f t="shared" si="25"/>
        <v>2036816.6000000003</v>
      </c>
      <c r="T22" s="5">
        <f t="shared" si="25"/>
        <v>2103598.1000000006</v>
      </c>
      <c r="U22" s="5">
        <f t="shared" si="25"/>
        <v>2057687.6000000006</v>
      </c>
      <c r="V22" s="5">
        <f t="shared" si="25"/>
        <v>2058584.9000000004</v>
      </c>
      <c r="W22" s="5">
        <f t="shared" si="25"/>
        <v>2137385.6000000006</v>
      </c>
      <c r="X22" s="5">
        <f t="shared" si="25"/>
        <v>2207343.6000000006</v>
      </c>
      <c r="Y22" s="5">
        <f t="shared" si="25"/>
        <v>2161552.5000000005</v>
      </c>
      <c r="Z22" s="5">
        <f t="shared" si="25"/>
        <v>2158040.0000000005</v>
      </c>
      <c r="AA22" s="5">
        <f t="shared" si="25"/>
        <v>2238704.4000000004</v>
      </c>
      <c r="AB22" s="5">
        <f t="shared" si="25"/>
        <v>2312843.5000000005</v>
      </c>
      <c r="AC22" s="5">
        <f t="shared" si="25"/>
        <v>2272929.2000000007</v>
      </c>
      <c r="AD22" s="5">
        <f t="shared" si="25"/>
        <v>2264721.0000000005</v>
      </c>
      <c r="AE22" s="5">
        <f t="shared" si="25"/>
        <v>2355445.0000000005</v>
      </c>
      <c r="AF22" s="5">
        <f t="shared" si="25"/>
        <v>2429260.6000000006</v>
      </c>
      <c r="AG22" s="5">
        <f t="shared" si="25"/>
        <v>2385186.8000000003</v>
      </c>
      <c r="AH22" s="5">
        <f t="shared" si="25"/>
        <v>2378146.4000000004</v>
      </c>
      <c r="AI22" s="5">
        <f t="shared" si="25"/>
        <v>2473512.9000000004</v>
      </c>
      <c r="AJ22" s="5">
        <f t="shared" si="25"/>
        <v>2552296.9000000004</v>
      </c>
      <c r="AK22" s="5">
        <f t="shared" si="25"/>
        <v>2508971.9000000004</v>
      </c>
      <c r="AL22" s="5">
        <f t="shared" si="25"/>
        <v>2498697.5000000005</v>
      </c>
      <c r="AM22" s="5">
        <f t="shared" si="25"/>
        <v>2603852.6000000006</v>
      </c>
      <c r="AN22" s="5">
        <f t="shared" si="25"/>
        <v>2684332.2000000007</v>
      </c>
      <c r="AO22" s="5">
        <f t="shared" si="25"/>
        <v>2638969.6000000006</v>
      </c>
      <c r="AP22" s="5">
        <f t="shared" si="25"/>
        <v>2625125.7000000007</v>
      </c>
      <c r="AQ22" s="5">
        <f t="shared" si="25"/>
        <v>2735403.1000000006</v>
      </c>
      <c r="AR22" s="5">
        <f t="shared" si="25"/>
        <v>2818721.5000000009</v>
      </c>
      <c r="AS22" s="5">
        <f t="shared" si="25"/>
        <v>2769787.5000000009</v>
      </c>
      <c r="AT22" s="5">
        <f t="shared" si="25"/>
        <v>2703149.0000000009</v>
      </c>
      <c r="AU22" s="5">
        <f t="shared" si="25"/>
        <v>2589818.100000001</v>
      </c>
      <c r="AV22" s="5">
        <f t="shared" si="25"/>
        <v>2720478.5000000005</v>
      </c>
      <c r="AW22" s="5">
        <f t="shared" si="25"/>
        <v>2708997.100000001</v>
      </c>
      <c r="AX22" s="5">
        <f t="shared" si="25"/>
        <v>2693687.9785000007</v>
      </c>
      <c r="AY22" s="5">
        <f t="shared" si="25"/>
        <v>2772918.2396700005</v>
      </c>
      <c r="AZ22" s="5">
        <f t="shared" si="25"/>
        <v>2906559.2294000005</v>
      </c>
      <c r="BA22" s="5">
        <f t="shared" si="25"/>
        <v>2857721.0407900009</v>
      </c>
      <c r="BB22" s="5">
        <f t="shared" si="25"/>
        <v>2832412.9093927508</v>
      </c>
      <c r="BC22" s="5">
        <f t="shared" si="25"/>
        <v>2946225.6296493756</v>
      </c>
      <c r="BD22" s="5">
        <f t="shared" si="25"/>
        <v>3047527.3520259005</v>
      </c>
      <c r="BE22" s="5">
        <f t="shared" si="25"/>
        <v>2994605.8786438419</v>
      </c>
      <c r="BG22" s="5">
        <f t="shared" si="5"/>
        <v>9912928.1000000015</v>
      </c>
      <c r="BH22" s="5">
        <f t="shared" si="6"/>
        <v>10425851.900000002</v>
      </c>
      <c r="BI22" s="5">
        <f t="shared" si="7"/>
        <v>10949037.800000003</v>
      </c>
      <c r="BL22">
        <v>1642356.3</v>
      </c>
      <c r="BM22">
        <v>1709132</v>
      </c>
      <c r="BN22">
        <v>1775109.9</v>
      </c>
      <c r="BO22">
        <v>1737534.9</v>
      </c>
      <c r="BP22">
        <v>1748731.2</v>
      </c>
      <c r="BQ22">
        <v>1816268.2</v>
      </c>
      <c r="BR22">
        <v>1881849.7</v>
      </c>
      <c r="BS22">
        <v>1840786.2</v>
      </c>
      <c r="BT22">
        <v>1855580.2</v>
      </c>
      <c r="BU22">
        <v>1929018.7</v>
      </c>
      <c r="BV22">
        <v>1993632.3</v>
      </c>
      <c r="BW22">
        <v>1948852.2</v>
      </c>
      <c r="BX22">
        <v>1958395.5</v>
      </c>
      <c r="BY22">
        <v>2036816.6</v>
      </c>
      <c r="BZ22">
        <v>2103598.1</v>
      </c>
      <c r="CA22">
        <v>2057687.6</v>
      </c>
      <c r="CB22">
        <v>2058584.9</v>
      </c>
      <c r="CC22">
        <v>2137385.6</v>
      </c>
      <c r="CD22">
        <v>2207343.6</v>
      </c>
      <c r="CE22">
        <v>2161552.5</v>
      </c>
      <c r="CF22">
        <v>2158040</v>
      </c>
      <c r="CG22">
        <v>2238704.4</v>
      </c>
      <c r="CH22">
        <v>2312843.5</v>
      </c>
      <c r="CI22">
        <f>'[2]GDP Expenditure'!AC21</f>
        <v>2272929.2000000002</v>
      </c>
    </row>
    <row r="23" spans="1:87" x14ac:dyDescent="0.3">
      <c r="A23" s="2"/>
      <c r="B23" s="3"/>
      <c r="C23" s="3"/>
      <c r="D23" s="3"/>
      <c r="E23" s="4" t="s">
        <v>76</v>
      </c>
      <c r="F23" s="5">
        <f>F22-F20-F21</f>
        <v>9.4587448984384537E-11</v>
      </c>
      <c r="G23" s="5">
        <f t="shared" ref="G23:I23" si="26">G22-G20-G21</f>
        <v>0</v>
      </c>
      <c r="H23" s="5">
        <f t="shared" si="26"/>
        <v>0</v>
      </c>
      <c r="I23" s="5">
        <f t="shared" si="26"/>
        <v>0</v>
      </c>
      <c r="J23" s="5">
        <f t="shared" si="3"/>
        <v>0</v>
      </c>
      <c r="K23" s="5">
        <f t="shared" ref="K23:BE23" si="27">J23*(1+K71/100)</f>
        <v>0</v>
      </c>
      <c r="L23" s="5">
        <f t="shared" si="27"/>
        <v>0</v>
      </c>
      <c r="M23" s="5">
        <f t="shared" si="27"/>
        <v>0</v>
      </c>
      <c r="N23" s="5">
        <f t="shared" si="27"/>
        <v>0</v>
      </c>
      <c r="O23" s="5">
        <f t="shared" si="27"/>
        <v>0</v>
      </c>
      <c r="P23" s="5">
        <f t="shared" si="27"/>
        <v>0</v>
      </c>
      <c r="Q23" s="5">
        <f t="shared" si="27"/>
        <v>0</v>
      </c>
      <c r="R23" s="5">
        <f t="shared" si="27"/>
        <v>0</v>
      </c>
      <c r="S23" s="5">
        <f t="shared" si="27"/>
        <v>0</v>
      </c>
      <c r="T23" s="5">
        <f t="shared" si="27"/>
        <v>0</v>
      </c>
      <c r="U23" s="5">
        <f t="shared" si="27"/>
        <v>0</v>
      </c>
      <c r="V23" s="5">
        <f t="shared" si="27"/>
        <v>0</v>
      </c>
      <c r="W23" s="5">
        <f t="shared" si="27"/>
        <v>0</v>
      </c>
      <c r="X23" s="5">
        <f t="shared" si="27"/>
        <v>0</v>
      </c>
      <c r="Y23" s="5">
        <f t="shared" si="27"/>
        <v>0</v>
      </c>
      <c r="Z23" s="5">
        <f t="shared" si="27"/>
        <v>0</v>
      </c>
      <c r="AA23" s="5">
        <f t="shared" si="27"/>
        <v>0</v>
      </c>
      <c r="AB23" s="5">
        <f t="shared" si="27"/>
        <v>0</v>
      </c>
      <c r="AC23" s="5">
        <f t="shared" si="27"/>
        <v>0</v>
      </c>
      <c r="AD23" s="5">
        <f t="shared" si="27"/>
        <v>0</v>
      </c>
      <c r="AE23" s="5">
        <f t="shared" si="27"/>
        <v>0</v>
      </c>
      <c r="AF23" s="5">
        <f t="shared" si="27"/>
        <v>0</v>
      </c>
      <c r="AG23" s="5">
        <f t="shared" si="27"/>
        <v>0</v>
      </c>
      <c r="AH23" s="5">
        <f t="shared" si="27"/>
        <v>0</v>
      </c>
      <c r="AI23" s="5">
        <f t="shared" si="27"/>
        <v>0</v>
      </c>
      <c r="AJ23" s="5">
        <f t="shared" si="27"/>
        <v>0</v>
      </c>
      <c r="AK23" s="5">
        <f t="shared" si="27"/>
        <v>0</v>
      </c>
      <c r="AL23" s="5">
        <f t="shared" si="27"/>
        <v>0</v>
      </c>
      <c r="AM23" s="5">
        <f t="shared" si="27"/>
        <v>0</v>
      </c>
      <c r="AN23" s="5">
        <f t="shared" si="27"/>
        <v>0</v>
      </c>
      <c r="AO23" s="5">
        <f t="shared" si="27"/>
        <v>0</v>
      </c>
      <c r="AP23" s="5">
        <f t="shared" si="27"/>
        <v>0</v>
      </c>
      <c r="AQ23" s="5">
        <f t="shared" si="27"/>
        <v>0</v>
      </c>
      <c r="AR23" s="5">
        <f t="shared" si="27"/>
        <v>0</v>
      </c>
      <c r="AS23" s="5">
        <f t="shared" si="27"/>
        <v>0</v>
      </c>
      <c r="AT23" s="5">
        <f t="shared" si="27"/>
        <v>0</v>
      </c>
      <c r="AU23" s="5">
        <f t="shared" si="27"/>
        <v>0</v>
      </c>
      <c r="AV23" s="5">
        <f t="shared" si="27"/>
        <v>0</v>
      </c>
      <c r="AW23" s="5">
        <f t="shared" si="27"/>
        <v>0</v>
      </c>
      <c r="AX23" s="5">
        <f t="shared" si="27"/>
        <v>0</v>
      </c>
      <c r="AY23" s="5">
        <f t="shared" si="27"/>
        <v>0</v>
      </c>
      <c r="AZ23" s="5">
        <f t="shared" si="27"/>
        <v>0</v>
      </c>
      <c r="BA23" s="5">
        <f t="shared" si="27"/>
        <v>0</v>
      </c>
      <c r="BB23" s="5">
        <f t="shared" si="27"/>
        <v>0</v>
      </c>
      <c r="BC23" s="5">
        <f t="shared" si="27"/>
        <v>0</v>
      </c>
      <c r="BD23" s="5">
        <f t="shared" si="27"/>
        <v>0</v>
      </c>
      <c r="BE23" s="5">
        <f t="shared" si="27"/>
        <v>0</v>
      </c>
      <c r="BL23">
        <v>9.4587448984384537E-11</v>
      </c>
      <c r="BM23">
        <v>0</v>
      </c>
      <c r="BN23">
        <v>0</v>
      </c>
      <c r="BO23">
        <v>0</v>
      </c>
      <c r="BP23">
        <v>-1.3824319466948509E-10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1.3824319466948509E-10</v>
      </c>
      <c r="BW23">
        <v>-1.3824319466948509E-10</v>
      </c>
      <c r="BX23">
        <v>0</v>
      </c>
      <c r="BY23">
        <v>9.4587448984384537E-11</v>
      </c>
      <c r="BZ23">
        <v>0</v>
      </c>
      <c r="CA23">
        <v>0</v>
      </c>
      <c r="CB23">
        <v>-9.4587448984384537E-11</v>
      </c>
      <c r="CC23">
        <v>0</v>
      </c>
      <c r="CD23">
        <v>2.7648638933897018E-10</v>
      </c>
      <c r="CE23">
        <v>-9.4587448984384537E-11</v>
      </c>
      <c r="CF23">
        <v>-9.4587448984384537E-11</v>
      </c>
      <c r="CG23">
        <v>0</v>
      </c>
      <c r="CH23">
        <v>0</v>
      </c>
      <c r="CI23">
        <f>CI22-CI20-CI21</f>
        <v>3.7834979593753815E-10</v>
      </c>
    </row>
    <row r="25" spans="1:87" x14ac:dyDescent="0.3">
      <c r="D25" s="49" t="s">
        <v>95</v>
      </c>
      <c r="F25" s="70" t="s">
        <v>0</v>
      </c>
      <c r="G25" s="71"/>
      <c r="H25" s="71"/>
      <c r="I25" s="72"/>
      <c r="J25" s="70" t="s">
        <v>1</v>
      </c>
      <c r="K25" s="71"/>
      <c r="L25" s="71"/>
      <c r="M25" s="72"/>
      <c r="N25" s="70" t="s">
        <v>2</v>
      </c>
      <c r="O25" s="71"/>
      <c r="P25" s="71"/>
      <c r="Q25" s="72"/>
      <c r="R25" s="70" t="s">
        <v>3</v>
      </c>
      <c r="S25" s="71"/>
      <c r="T25" s="71"/>
      <c r="U25" s="72"/>
      <c r="V25" s="70" t="s">
        <v>4</v>
      </c>
      <c r="W25" s="71"/>
      <c r="X25" s="71"/>
      <c r="Y25" s="72"/>
      <c r="Z25" s="70" t="s">
        <v>5</v>
      </c>
      <c r="AA25" s="71"/>
      <c r="AB25" s="71"/>
      <c r="AC25" s="72"/>
      <c r="AD25" s="70" t="s">
        <v>6</v>
      </c>
      <c r="AE25" s="71"/>
      <c r="AF25" s="71"/>
      <c r="AG25" s="72"/>
      <c r="AH25" s="70" t="s">
        <v>7</v>
      </c>
      <c r="AI25" s="71"/>
      <c r="AJ25" s="71"/>
      <c r="AK25" s="72"/>
      <c r="AL25" s="70" t="s">
        <v>8</v>
      </c>
      <c r="AM25" s="71"/>
      <c r="AN25" s="71"/>
      <c r="AO25" s="72"/>
      <c r="AP25" s="70" t="s">
        <v>9</v>
      </c>
      <c r="AQ25" s="71"/>
      <c r="AR25" s="71"/>
      <c r="AS25" s="72"/>
      <c r="AT25" s="70" t="s">
        <v>10</v>
      </c>
      <c r="AU25" s="71"/>
      <c r="AV25" s="71"/>
      <c r="AW25" s="72"/>
      <c r="AX25" s="70" t="s">
        <v>11</v>
      </c>
      <c r="AY25" s="71"/>
      <c r="AZ25" s="71"/>
      <c r="BA25" s="72"/>
      <c r="BB25" s="70" t="s">
        <v>12</v>
      </c>
      <c r="BC25" s="71"/>
      <c r="BD25" s="71"/>
      <c r="BE25" s="72"/>
      <c r="BL25" t="s">
        <v>0</v>
      </c>
      <c r="BP25" t="s">
        <v>1</v>
      </c>
      <c r="BT25" t="s">
        <v>2</v>
      </c>
      <c r="BX25" t="s">
        <v>3</v>
      </c>
      <c r="CB25" t="s">
        <v>4</v>
      </c>
      <c r="CF25" t="s">
        <v>5</v>
      </c>
    </row>
    <row r="26" spans="1:87" x14ac:dyDescent="0.3">
      <c r="E26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14</v>
      </c>
      <c r="K26" s="1" t="s">
        <v>15</v>
      </c>
      <c r="L26" s="1" t="s">
        <v>16</v>
      </c>
      <c r="M26" s="1" t="s">
        <v>17</v>
      </c>
      <c r="N26" s="1" t="s">
        <v>14</v>
      </c>
      <c r="O26" s="1" t="s">
        <v>15</v>
      </c>
      <c r="P26" s="1" t="s">
        <v>16</v>
      </c>
      <c r="Q26" s="1" t="s">
        <v>17</v>
      </c>
      <c r="R26" s="1" t="s">
        <v>14</v>
      </c>
      <c r="S26" s="1" t="s">
        <v>15</v>
      </c>
      <c r="T26" s="1" t="s">
        <v>16</v>
      </c>
      <c r="U26" s="1" t="s">
        <v>17</v>
      </c>
      <c r="V26" s="1" t="s">
        <v>14</v>
      </c>
      <c r="W26" s="1" t="s">
        <v>15</v>
      </c>
      <c r="X26" s="1" t="s">
        <v>16</v>
      </c>
      <c r="Y26" s="1" t="s">
        <v>17</v>
      </c>
      <c r="Z26" s="1" t="s">
        <v>14</v>
      </c>
      <c r="AA26" s="1" t="s">
        <v>15</v>
      </c>
      <c r="AB26" s="1" t="s">
        <v>16</v>
      </c>
      <c r="AC26" s="1" t="s">
        <v>17</v>
      </c>
      <c r="AD26" s="1" t="s">
        <v>14</v>
      </c>
      <c r="AE26" s="1" t="s">
        <v>15</v>
      </c>
      <c r="AF26" s="1" t="s">
        <v>16</v>
      </c>
      <c r="AG26" s="1" t="s">
        <v>17</v>
      </c>
      <c r="AH26" s="1" t="s">
        <v>14</v>
      </c>
      <c r="AI26" s="1" t="s">
        <v>15</v>
      </c>
      <c r="AJ26" s="1" t="s">
        <v>16</v>
      </c>
      <c r="AK26" s="1" t="s">
        <v>17</v>
      </c>
      <c r="AL26" s="1" t="s">
        <v>14</v>
      </c>
      <c r="AM26" s="1" t="s">
        <v>15</v>
      </c>
      <c r="AN26" s="1" t="s">
        <v>16</v>
      </c>
      <c r="AO26" s="1" t="s">
        <v>17</v>
      </c>
      <c r="AP26" s="1" t="s">
        <v>14</v>
      </c>
      <c r="AQ26" s="1" t="s">
        <v>15</v>
      </c>
      <c r="AR26" s="1" t="s">
        <v>16</v>
      </c>
      <c r="AS26" s="1" t="s">
        <v>17</v>
      </c>
      <c r="AT26" s="1" t="s">
        <v>14</v>
      </c>
      <c r="AU26" s="1" t="s">
        <v>15</v>
      </c>
      <c r="AV26" s="1" t="s">
        <v>16</v>
      </c>
      <c r="AW26" s="1" t="s">
        <v>17</v>
      </c>
      <c r="AX26" s="1" t="s">
        <v>14</v>
      </c>
      <c r="AY26" s="1" t="s">
        <v>15</v>
      </c>
      <c r="AZ26" s="1" t="s">
        <v>16</v>
      </c>
      <c r="BA26" s="1" t="s">
        <v>17</v>
      </c>
      <c r="BB26" s="1" t="s">
        <v>14</v>
      </c>
      <c r="BC26" s="1" t="s">
        <v>15</v>
      </c>
      <c r="BD26" s="1" t="s">
        <v>16</v>
      </c>
      <c r="BE26" s="1" t="s">
        <v>17</v>
      </c>
      <c r="BH26">
        <v>2018</v>
      </c>
      <c r="BI26">
        <v>2019</v>
      </c>
      <c r="BL26" t="s">
        <v>14</v>
      </c>
      <c r="BM26" t="s">
        <v>15</v>
      </c>
      <c r="BN26" t="s">
        <v>16</v>
      </c>
      <c r="BO26" t="s">
        <v>17</v>
      </c>
      <c r="BP26" t="s">
        <v>14</v>
      </c>
      <c r="BQ26" t="s">
        <v>15</v>
      </c>
      <c r="BR26" t="s">
        <v>16</v>
      </c>
      <c r="BS26" t="s">
        <v>17</v>
      </c>
      <c r="BT26" t="s">
        <v>14</v>
      </c>
      <c r="BU26" t="s">
        <v>15</v>
      </c>
      <c r="BV26" t="s">
        <v>16</v>
      </c>
      <c r="BW26" t="s">
        <v>17</v>
      </c>
      <c r="BX26" t="s">
        <v>14</v>
      </c>
      <c r="BY26" t="s">
        <v>15</v>
      </c>
      <c r="BZ26" t="s">
        <v>16</v>
      </c>
      <c r="CA26" t="s">
        <v>17</v>
      </c>
      <c r="CB26" t="s">
        <v>14</v>
      </c>
      <c r="CC26" t="s">
        <v>15</v>
      </c>
      <c r="CD26" t="s">
        <v>16</v>
      </c>
      <c r="CE26" t="s">
        <v>17</v>
      </c>
      <c r="CF26" t="s">
        <v>14</v>
      </c>
      <c r="CG26" t="s">
        <v>15</v>
      </c>
      <c r="CH26" t="s">
        <v>16</v>
      </c>
      <c r="CI26" t="s">
        <v>17</v>
      </c>
    </row>
    <row r="27" spans="1:87" x14ac:dyDescent="0.3"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</row>
    <row r="28" spans="1:87" x14ac:dyDescent="0.3">
      <c r="D28" s="3" t="s">
        <v>19</v>
      </c>
      <c r="E28" s="4" t="s">
        <v>20</v>
      </c>
      <c r="F28" s="5"/>
      <c r="G28" s="5"/>
      <c r="H28" s="5"/>
      <c r="I28" s="5"/>
      <c r="J28" s="5">
        <f t="shared" ref="J28:AC40" si="28">(J3/F3-1)*100</f>
        <v>4.1798215237611513</v>
      </c>
      <c r="K28" s="5">
        <f t="shared" si="28"/>
        <v>4.9513566931923991</v>
      </c>
      <c r="L28" s="5">
        <f t="shared" si="28"/>
        <v>3.6943531813471653</v>
      </c>
      <c r="M28" s="5">
        <f t="shared" si="28"/>
        <v>2.8921754355684559</v>
      </c>
      <c r="N28" s="5">
        <f t="shared" si="28"/>
        <v>5.4907915443834776</v>
      </c>
      <c r="O28" s="5">
        <f t="shared" si="28"/>
        <v>4.2116242788535985</v>
      </c>
      <c r="P28" s="5">
        <f t="shared" si="28"/>
        <v>5.6041119923960769</v>
      </c>
      <c r="Q28" s="5">
        <f t="shared" si="28"/>
        <v>2.7820399712767063</v>
      </c>
      <c r="R28" s="5">
        <f t="shared" si="28"/>
        <v>4.2147106234431631</v>
      </c>
      <c r="S28" s="5">
        <f t="shared" si="28"/>
        <v>4.5991134257292954</v>
      </c>
      <c r="T28" s="5">
        <f t="shared" si="28"/>
        <v>3.5090141749466452</v>
      </c>
      <c r="U28" s="5">
        <f t="shared" si="28"/>
        <v>4.6333138125780771</v>
      </c>
      <c r="V28" s="5">
        <f t="shared" si="28"/>
        <v>5.157682029862376</v>
      </c>
      <c r="W28" s="5">
        <f t="shared" si="28"/>
        <v>4.8828559426880025</v>
      </c>
      <c r="X28" s="5">
        <f t="shared" si="28"/>
        <v>3.5957972547909556</v>
      </c>
      <c r="Y28" s="5">
        <f t="shared" si="28"/>
        <v>3.3224008801570282</v>
      </c>
      <c r="Z28" s="5">
        <f t="shared" si="28"/>
        <v>3.7123455550122753</v>
      </c>
      <c r="AA28" s="5">
        <f t="shared" si="28"/>
        <v>6.5391999802660417</v>
      </c>
      <c r="AB28" s="5">
        <f t="shared" si="28"/>
        <v>2.8834065907425988</v>
      </c>
      <c r="AC28" s="5">
        <f t="shared" si="28"/>
        <v>1.6378348901295192</v>
      </c>
      <c r="AD28" s="5">
        <f t="shared" ref="AD28:AV41" si="29">((AD3-Z3)/Z3)*100</f>
        <v>1.4810521110402617</v>
      </c>
      <c r="AE28" s="5">
        <f t="shared" si="29"/>
        <v>3.5250712609850221</v>
      </c>
      <c r="AF28" s="5">
        <f t="shared" si="29"/>
        <v>3.2180406123090535</v>
      </c>
      <c r="AG28" s="5">
        <f t="shared" si="29"/>
        <v>5.5031129951512918</v>
      </c>
      <c r="AH28" s="5">
        <f t="shared" si="29"/>
        <v>7.1394264045202851</v>
      </c>
      <c r="AI28" s="5">
        <f t="shared" si="29"/>
        <v>3.351302994581133</v>
      </c>
      <c r="AJ28" s="5">
        <f t="shared" si="29"/>
        <v>2.8623887373416874</v>
      </c>
      <c r="AK28" s="5">
        <f t="shared" si="29"/>
        <v>2.46664766967521</v>
      </c>
      <c r="AL28" s="5">
        <f t="shared" si="29"/>
        <v>3.3414803409801728</v>
      </c>
      <c r="AM28" s="5">
        <f t="shared" si="29"/>
        <v>4.6976680720508961</v>
      </c>
      <c r="AN28" s="5">
        <f t="shared" si="29"/>
        <v>3.6215227689013409</v>
      </c>
      <c r="AO28" s="5">
        <f t="shared" si="29"/>
        <v>3.8355836271334418</v>
      </c>
      <c r="AP28" s="5">
        <f t="shared" si="29"/>
        <v>1.7945009429038927</v>
      </c>
      <c r="AQ28" s="5">
        <f t="shared" si="29"/>
        <v>5.2849070117597394</v>
      </c>
      <c r="AR28" s="5">
        <f t="shared" si="29"/>
        <v>3.0713579412464251</v>
      </c>
      <c r="AS28" s="5">
        <f t="shared" si="29"/>
        <v>4.2491465584432131</v>
      </c>
      <c r="AT28" s="5">
        <f t="shared" si="29"/>
        <v>1.0111094879609707E-2</v>
      </c>
      <c r="AU28" s="5">
        <f t="shared" si="29"/>
        <v>2.1956290276624522</v>
      </c>
      <c r="AV28" s="5">
        <f t="shared" si="29"/>
        <v>2.1624263345860224</v>
      </c>
      <c r="AW28" s="5">
        <f>((AW3-AS3)/AS3)*100</f>
        <v>2.5907156012745287</v>
      </c>
      <c r="AX28" s="8">
        <f t="shared" ref="AX28:BE43" si="30">((AX3-AT3)/AT3)*100</f>
        <v>5.8625868466544615</v>
      </c>
      <c r="AY28" s="8">
        <f t="shared" si="30"/>
        <v>0.87219999999999143</v>
      </c>
      <c r="AZ28" s="35">
        <f t="shared" si="30"/>
        <v>2.2480318548276963</v>
      </c>
      <c r="BA28" s="35">
        <f t="shared" si="30"/>
        <v>4.296495180018586</v>
      </c>
      <c r="BB28" s="29">
        <f t="shared" si="30"/>
        <v>3.783489283877449</v>
      </c>
      <c r="BC28" s="29">
        <f t="shared" si="30"/>
        <v>3.3141649329177478</v>
      </c>
      <c r="BD28" s="29">
        <f t="shared" si="30"/>
        <v>4.2068610396224058</v>
      </c>
      <c r="BE28" s="29">
        <f t="shared" si="30"/>
        <v>3.7287537437286766</v>
      </c>
      <c r="BH28" s="7">
        <f t="shared" ref="BH28:BI43" si="31">(BH3/BG3-1)*100</f>
        <v>3.884157966496038</v>
      </c>
      <c r="BI28" s="7">
        <f t="shared" si="31"/>
        <v>3.6065015723811822</v>
      </c>
      <c r="BP28">
        <v>4.1798215237611513</v>
      </c>
      <c r="BQ28">
        <v>4.9513566931923991</v>
      </c>
      <c r="BR28">
        <v>3.6943531813471653</v>
      </c>
      <c r="BS28">
        <v>2.8921754355684559</v>
      </c>
      <c r="BT28">
        <v>5.4907915443834776</v>
      </c>
      <c r="BU28">
        <v>4.2116242788535985</v>
      </c>
      <c r="BV28">
        <v>5.6041119923960769</v>
      </c>
      <c r="BW28">
        <v>2.7820399712767285</v>
      </c>
      <c r="BX28">
        <v>4.2147106234431631</v>
      </c>
      <c r="BY28">
        <v>4.5991134257292954</v>
      </c>
      <c r="BZ28">
        <v>3.5090141749466452</v>
      </c>
      <c r="CA28">
        <v>4.6333138125780549</v>
      </c>
      <c r="CB28">
        <v>5.1576820298623538</v>
      </c>
      <c r="CC28">
        <v>4.8828559426879803</v>
      </c>
      <c r="CD28">
        <v>3.5957972547909334</v>
      </c>
      <c r="CE28">
        <v>3.3224008801570282</v>
      </c>
      <c r="CF28">
        <v>3.7123455550122753</v>
      </c>
      <c r="CG28">
        <v>6.5391999802660417</v>
      </c>
      <c r="CH28">
        <v>2.8834065907425988</v>
      </c>
      <c r="CI28">
        <v>1.6378348901295192</v>
      </c>
    </row>
    <row r="29" spans="1:87" x14ac:dyDescent="0.3">
      <c r="D29" s="3" t="s">
        <v>22</v>
      </c>
      <c r="E29" s="4" t="s">
        <v>23</v>
      </c>
      <c r="F29" s="5"/>
      <c r="G29" s="5"/>
      <c r="H29" s="5"/>
      <c r="I29" s="5"/>
      <c r="J29" s="5">
        <f t="shared" si="28"/>
        <v>5.1226039343737595</v>
      </c>
      <c r="K29" s="5">
        <f t="shared" si="28"/>
        <v>2.7218622607838805</v>
      </c>
      <c r="L29" s="5">
        <f t="shared" si="28"/>
        <v>2.7975193076583693</v>
      </c>
      <c r="M29" s="5">
        <f t="shared" si="28"/>
        <v>6.5177317984492777</v>
      </c>
      <c r="N29" s="5">
        <f t="shared" si="28"/>
        <v>7.273726110580947</v>
      </c>
      <c r="O29" s="5">
        <f t="shared" si="28"/>
        <v>5.4937256608396545</v>
      </c>
      <c r="P29" s="5">
        <f t="shared" si="28"/>
        <v>0.62051774416360672</v>
      </c>
      <c r="Q29" s="5">
        <f t="shared" si="28"/>
        <v>-0.83847378609870349</v>
      </c>
      <c r="R29" s="5">
        <f t="shared" si="28"/>
        <v>0.84221329407665468</v>
      </c>
      <c r="S29" s="5">
        <f t="shared" si="28"/>
        <v>1.4624548800468817</v>
      </c>
      <c r="T29" s="5">
        <f t="shared" si="28"/>
        <v>4.1671922655571514</v>
      </c>
      <c r="U29" s="5">
        <f t="shared" si="28"/>
        <v>3.6296205417618577</v>
      </c>
      <c r="V29" s="5">
        <f t="shared" si="28"/>
        <v>-1.2183913003739444</v>
      </c>
      <c r="W29" s="5">
        <f t="shared" si="28"/>
        <v>0.71315832618512598</v>
      </c>
      <c r="X29" s="5">
        <f t="shared" si="28"/>
        <v>0.73191051456833467</v>
      </c>
      <c r="Y29" s="5">
        <f t="shared" si="28"/>
        <v>1.4619578702385949</v>
      </c>
      <c r="Z29" s="5">
        <f t="shared" si="28"/>
        <v>0.58260966296175276</v>
      </c>
      <c r="AA29" s="5">
        <f t="shared" si="28"/>
        <v>-3.5945329296428574</v>
      </c>
      <c r="AB29" s="5">
        <f t="shared" si="28"/>
        <v>-4.4098867660996692</v>
      </c>
      <c r="AC29" s="5">
        <f t="shared" si="28"/>
        <v>-6.0280526047110872</v>
      </c>
      <c r="AD29" s="5">
        <f t="shared" si="29"/>
        <v>1.2172823708530103</v>
      </c>
      <c r="AE29" s="5">
        <f t="shared" si="29"/>
        <v>1.0436974531918779</v>
      </c>
      <c r="AF29" s="5">
        <f t="shared" si="29"/>
        <v>0.16954592064372404</v>
      </c>
      <c r="AG29" s="5">
        <f t="shared" si="29"/>
        <v>1.3523469342353287</v>
      </c>
      <c r="AH29" s="5">
        <f t="shared" si="29"/>
        <v>-1.2994506055593005</v>
      </c>
      <c r="AI29" s="5">
        <f t="shared" si="29"/>
        <v>2.1136109082565291</v>
      </c>
      <c r="AJ29" s="5">
        <f t="shared" si="29"/>
        <v>1.8341335233784759</v>
      </c>
      <c r="AK29" s="5">
        <f t="shared" si="29"/>
        <v>3.8284819660633164E-2</v>
      </c>
      <c r="AL29" s="5">
        <f t="shared" si="29"/>
        <v>1.0557817357881478</v>
      </c>
      <c r="AM29" s="5">
        <f t="shared" si="29"/>
        <v>2.6464027514708639</v>
      </c>
      <c r="AN29" s="5">
        <f t="shared" si="29"/>
        <v>2.6730770312945298</v>
      </c>
      <c r="AO29" s="5">
        <f t="shared" si="29"/>
        <v>2.2462547537927198</v>
      </c>
      <c r="AP29" s="5">
        <f t="shared" si="29"/>
        <v>2.324826629823014</v>
      </c>
      <c r="AQ29" s="5">
        <f t="shared" si="29"/>
        <v>-0.70691864637873847</v>
      </c>
      <c r="AR29" s="5">
        <f t="shared" si="29"/>
        <v>2.3358211223401271</v>
      </c>
      <c r="AS29" s="5">
        <f t="shared" si="29"/>
        <v>0.94127475581052988</v>
      </c>
      <c r="AT29" s="5">
        <f t="shared" si="29"/>
        <v>0.44774760442524736</v>
      </c>
      <c r="AU29" s="5">
        <f t="shared" si="29"/>
        <v>-2.7200033020378069</v>
      </c>
      <c r="AV29" s="5">
        <f t="shared" si="29"/>
        <v>-4.2813539038007509</v>
      </c>
      <c r="AW29" s="5">
        <f t="shared" ref="AW29:BE44" si="32">((AW4-AS4)/AS4)*100</f>
        <v>-1.200860462575279</v>
      </c>
      <c r="AX29" s="8">
        <f t="shared" si="30"/>
        <v>-1.3183199767147151</v>
      </c>
      <c r="AY29" s="8">
        <f t="shared" si="30"/>
        <v>2.2153332828209824</v>
      </c>
      <c r="AZ29" s="35">
        <f t="shared" si="30"/>
        <v>3.3283671143046054</v>
      </c>
      <c r="BA29" s="35">
        <f t="shared" si="30"/>
        <v>1.8582886630130195</v>
      </c>
      <c r="BB29" s="29">
        <f t="shared" si="30"/>
        <v>2.6456711653693628</v>
      </c>
      <c r="BC29" s="29">
        <f t="shared" si="30"/>
        <v>1.5094697411425049</v>
      </c>
      <c r="BD29" s="29">
        <f t="shared" si="30"/>
        <v>2.7299627888980247</v>
      </c>
      <c r="BE29" s="29">
        <f t="shared" si="30"/>
        <v>2.5327207993794034</v>
      </c>
      <c r="BH29" s="7">
        <f t="shared" si="31"/>
        <v>2.1581462305483967</v>
      </c>
      <c r="BI29" s="7">
        <f t="shared" si="31"/>
        <v>1.2179710108536579</v>
      </c>
      <c r="BP29">
        <v>5.1226039343737595</v>
      </c>
      <c r="BQ29">
        <v>2.7218622607838805</v>
      </c>
      <c r="BR29">
        <v>2.7975193076583693</v>
      </c>
      <c r="BS29">
        <v>6.5177317984492777</v>
      </c>
      <c r="BT29">
        <v>7.273726110580947</v>
      </c>
      <c r="BU29">
        <v>5.4937256608396545</v>
      </c>
      <c r="BV29">
        <v>0.62051774416360672</v>
      </c>
      <c r="BW29">
        <v>-0.83847378609870349</v>
      </c>
      <c r="BX29">
        <v>0.84221329407665468</v>
      </c>
      <c r="BY29">
        <v>1.4624548800468817</v>
      </c>
      <c r="BZ29">
        <v>4.1671922655571514</v>
      </c>
      <c r="CA29">
        <v>3.6296205417618799</v>
      </c>
      <c r="CB29">
        <v>-1.2183913003739222</v>
      </c>
      <c r="CC29">
        <v>0.71315832618512598</v>
      </c>
      <c r="CD29">
        <v>0.73191051456837908</v>
      </c>
      <c r="CE29">
        <v>1.4619578702385949</v>
      </c>
      <c r="CF29">
        <v>0.58260966296177497</v>
      </c>
      <c r="CG29">
        <v>-3.5945329296428352</v>
      </c>
      <c r="CH29">
        <v>-4.4098867660996692</v>
      </c>
      <c r="CI29">
        <v>-6.0280526047110872</v>
      </c>
    </row>
    <row r="30" spans="1:87" x14ac:dyDescent="0.3">
      <c r="D30" s="3" t="s">
        <v>25</v>
      </c>
      <c r="E30" s="4" t="s">
        <v>26</v>
      </c>
      <c r="F30" s="5"/>
      <c r="G30" s="5"/>
      <c r="H30" s="5"/>
      <c r="I30" s="5"/>
      <c r="J30" s="5">
        <f t="shared" si="28"/>
        <v>4.5891849484674285</v>
      </c>
      <c r="K30" s="5">
        <f t="shared" si="28"/>
        <v>6.2559990276831456</v>
      </c>
      <c r="L30" s="5">
        <f t="shared" si="28"/>
        <v>7.143261215157648</v>
      </c>
      <c r="M30" s="5">
        <f t="shared" si="28"/>
        <v>7.0047864362159817</v>
      </c>
      <c r="N30" s="5">
        <f t="shared" si="28"/>
        <v>5.8815330831253787</v>
      </c>
      <c r="O30" s="5">
        <f t="shared" si="28"/>
        <v>5.3890234049647434</v>
      </c>
      <c r="P30" s="5">
        <f t="shared" si="28"/>
        <v>5.2319483238772779</v>
      </c>
      <c r="Q30" s="5">
        <f t="shared" si="28"/>
        <v>5.9846660853440037</v>
      </c>
      <c r="R30" s="5">
        <f t="shared" si="28"/>
        <v>4.6221673235403049</v>
      </c>
      <c r="S30" s="5">
        <f t="shared" si="28"/>
        <v>5.2011152068381916</v>
      </c>
      <c r="T30" s="5">
        <f t="shared" si="28"/>
        <v>3.5127509286167591</v>
      </c>
      <c r="U30" s="5">
        <f t="shared" si="28"/>
        <v>4.1685080604610514</v>
      </c>
      <c r="V30" s="5">
        <f t="shared" si="28"/>
        <v>4.4503912785200495</v>
      </c>
      <c r="W30" s="5">
        <f t="shared" si="28"/>
        <v>4.8568205429475375</v>
      </c>
      <c r="X30" s="5">
        <f t="shared" si="28"/>
        <v>5.0236912585258864</v>
      </c>
      <c r="Y30" s="5">
        <f t="shared" si="28"/>
        <v>4.2459062457029795</v>
      </c>
      <c r="Z30" s="5">
        <f t="shared" si="28"/>
        <v>4.0713276875396609</v>
      </c>
      <c r="AA30" s="5">
        <f t="shared" si="28"/>
        <v>4.2019070517433699</v>
      </c>
      <c r="AB30" s="5">
        <f t="shared" si="28"/>
        <v>4.600787794421346</v>
      </c>
      <c r="AC30" s="5">
        <f t="shared" si="28"/>
        <v>4.4319592146327302</v>
      </c>
      <c r="AD30" s="5">
        <f t="shared" si="29"/>
        <v>4.6751183343815175</v>
      </c>
      <c r="AE30" s="5">
        <f t="shared" si="29"/>
        <v>4.6232679727782289</v>
      </c>
      <c r="AF30" s="5">
        <f t="shared" si="29"/>
        <v>4.4726981772365875</v>
      </c>
      <c r="AG30" s="5">
        <f t="shared" si="29"/>
        <v>3.2807511179432702</v>
      </c>
      <c r="AH30" s="5">
        <f t="shared" si="29"/>
        <v>4.2784977314675361</v>
      </c>
      <c r="AI30" s="5">
        <f t="shared" si="29"/>
        <v>3.5013122728597494</v>
      </c>
      <c r="AJ30" s="5">
        <f t="shared" si="29"/>
        <v>4.8773091242265281</v>
      </c>
      <c r="AK30" s="5">
        <f t="shared" si="29"/>
        <v>4.5106067051076133</v>
      </c>
      <c r="AL30" s="5">
        <f t="shared" si="29"/>
        <v>4.608201797453237</v>
      </c>
      <c r="AM30" s="5">
        <f t="shared" si="29"/>
        <v>3.8904004537296597</v>
      </c>
      <c r="AN30" s="5">
        <f t="shared" si="29"/>
        <v>4.3572887268670719</v>
      </c>
      <c r="AO30" s="5">
        <f t="shared" si="29"/>
        <v>4.2476255260775426</v>
      </c>
      <c r="AP30" s="5">
        <f t="shared" si="29"/>
        <v>3.8526364140310658</v>
      </c>
      <c r="AQ30" s="5">
        <f t="shared" si="29"/>
        <v>3.5244224234346637</v>
      </c>
      <c r="AR30" s="5">
        <f t="shared" si="29"/>
        <v>4.1417527421544156</v>
      </c>
      <c r="AS30" s="5">
        <f t="shared" si="29"/>
        <v>3.6663753516792545</v>
      </c>
      <c r="AT30" s="5">
        <f t="shared" si="29"/>
        <v>2.0645142700724657</v>
      </c>
      <c r="AU30" s="5">
        <f t="shared" si="29"/>
        <v>-6.1822262897118545</v>
      </c>
      <c r="AV30" s="5">
        <f t="shared" si="29"/>
        <v>-4.3388521548792314</v>
      </c>
      <c r="AW30" s="5">
        <f t="shared" si="32"/>
        <v>-3.1374891612758664</v>
      </c>
      <c r="AX30" s="8">
        <f t="shared" si="30"/>
        <v>-2.3399999999999923</v>
      </c>
      <c r="AY30" s="8">
        <f t="shared" si="30"/>
        <v>6.0020757081421943</v>
      </c>
      <c r="AZ30" s="35">
        <f t="shared" si="30"/>
        <v>6.7899946095356292</v>
      </c>
      <c r="BA30" s="35">
        <f t="shared" si="30"/>
        <v>6.226489713121623</v>
      </c>
      <c r="BB30" s="29">
        <f t="shared" si="30"/>
        <v>4.7399154196486695</v>
      </c>
      <c r="BC30" s="29">
        <f t="shared" si="30"/>
        <v>5.3417958266267469</v>
      </c>
      <c r="BD30" s="29">
        <f t="shared" si="30"/>
        <v>4.6543677507183627</v>
      </c>
      <c r="BE30" s="29">
        <f t="shared" si="30"/>
        <v>4.7141249716158873</v>
      </c>
      <c r="BH30" s="7">
        <f t="shared" si="31"/>
        <v>4.2740075535327549</v>
      </c>
      <c r="BI30" s="7">
        <f t="shared" si="31"/>
        <v>3.7977842664278283</v>
      </c>
      <c r="BP30">
        <v>4.5891849484674285</v>
      </c>
      <c r="BQ30">
        <v>6.2559990276831678</v>
      </c>
      <c r="BR30">
        <v>7.143261215157648</v>
      </c>
      <c r="BS30">
        <v>7.0047864362159817</v>
      </c>
      <c r="BT30">
        <v>5.8815330831253787</v>
      </c>
      <c r="BU30">
        <v>5.389023404964699</v>
      </c>
      <c r="BV30">
        <v>5.2319483238772557</v>
      </c>
      <c r="BW30">
        <v>5.9846660853439593</v>
      </c>
      <c r="BX30">
        <v>4.6221673235402827</v>
      </c>
      <c r="BY30">
        <v>5.2011152068381694</v>
      </c>
      <c r="BZ30">
        <v>3.5127509286167591</v>
      </c>
      <c r="CA30">
        <v>4.1685080604610736</v>
      </c>
      <c r="CB30">
        <v>4.4503912785200717</v>
      </c>
      <c r="CC30">
        <v>4.8568205429475375</v>
      </c>
      <c r="CD30">
        <v>5.0236912585258864</v>
      </c>
      <c r="CE30">
        <v>4.2459062457029795</v>
      </c>
      <c r="CF30">
        <v>4.0713276875396609</v>
      </c>
      <c r="CG30">
        <v>4.2019070517433699</v>
      </c>
      <c r="CH30">
        <v>4.600787794421346</v>
      </c>
      <c r="CI30">
        <v>4.4319592146327302</v>
      </c>
    </row>
    <row r="31" spans="1:87" x14ac:dyDescent="0.3">
      <c r="D31" s="3" t="s">
        <v>28</v>
      </c>
      <c r="E31" s="10" t="s">
        <v>29</v>
      </c>
      <c r="F31" s="15"/>
      <c r="G31" s="15"/>
      <c r="H31" s="15"/>
      <c r="I31" s="15"/>
      <c r="J31" s="15">
        <f t="shared" si="28"/>
        <v>6.5838853051553681</v>
      </c>
      <c r="K31" s="15">
        <f t="shared" si="28"/>
        <v>4.2040776103714261</v>
      </c>
      <c r="L31" s="15">
        <f t="shared" si="28"/>
        <v>5.2738214534084449</v>
      </c>
      <c r="M31" s="15">
        <f t="shared" si="28"/>
        <v>6.7251415016037708</v>
      </c>
      <c r="N31" s="15">
        <f t="shared" si="28"/>
        <v>6.5498404456703962</v>
      </c>
      <c r="O31" s="15">
        <f t="shared" si="28"/>
        <v>10.994824913967483</v>
      </c>
      <c r="P31" s="15">
        <f t="shared" si="28"/>
        <v>12.132119635890781</v>
      </c>
      <c r="Q31" s="15">
        <f t="shared" si="28"/>
        <v>10.430192768908109</v>
      </c>
      <c r="R31" s="15">
        <f t="shared" si="28"/>
        <v>9.7598984771573463</v>
      </c>
      <c r="S31" s="15">
        <f t="shared" si="28"/>
        <v>4.697957985818535</v>
      </c>
      <c r="T31" s="15">
        <f t="shared" si="28"/>
        <v>2.4270088229563447</v>
      </c>
      <c r="U31" s="15">
        <f t="shared" si="28"/>
        <v>4.4240188283187987</v>
      </c>
      <c r="V31" s="15">
        <f t="shared" si="28"/>
        <v>3.2909858620801202</v>
      </c>
      <c r="W31" s="15">
        <f t="shared" si="28"/>
        <v>6.445225081040018</v>
      </c>
      <c r="X31" s="15">
        <f t="shared" si="28"/>
        <v>5.9319040243471788</v>
      </c>
      <c r="Y31" s="15">
        <f t="shared" si="28"/>
        <v>7.8105216441646252</v>
      </c>
      <c r="Z31" s="15">
        <f t="shared" si="28"/>
        <v>1.7314175953578204</v>
      </c>
      <c r="AA31" s="15">
        <f t="shared" si="28"/>
        <v>0.78065603989074805</v>
      </c>
      <c r="AB31" s="15">
        <f t="shared" si="28"/>
        <v>0.57929748956837557</v>
      </c>
      <c r="AC31" s="15">
        <f t="shared" si="28"/>
        <v>0.57147008257258936</v>
      </c>
      <c r="AD31" s="15">
        <f t="shared" si="29"/>
        <v>7.5014303947889687</v>
      </c>
      <c r="AE31" s="15">
        <f t="shared" si="29"/>
        <v>6.2373304225791379</v>
      </c>
      <c r="AF31" s="15">
        <f t="shared" si="29"/>
        <v>4.8771779188043727</v>
      </c>
      <c r="AG31" s="15">
        <f t="shared" si="29"/>
        <v>3.1432836539619076</v>
      </c>
      <c r="AH31" s="15">
        <f t="shared" si="29"/>
        <v>1.6016114372743011</v>
      </c>
      <c r="AI31" s="15">
        <f t="shared" si="29"/>
        <v>-2.5293457261753116</v>
      </c>
      <c r="AJ31" s="15">
        <f t="shared" si="29"/>
        <v>4.883821783061042</v>
      </c>
      <c r="AK31" s="15">
        <f t="shared" si="29"/>
        <v>2.2674307768323785</v>
      </c>
      <c r="AL31" s="15">
        <f t="shared" si="29"/>
        <v>3.3062546843644984</v>
      </c>
      <c r="AM31" s="15">
        <f t="shared" si="29"/>
        <v>7.5639486375938629</v>
      </c>
      <c r="AN31" s="15">
        <f t="shared" si="29"/>
        <v>5.5761004393642555</v>
      </c>
      <c r="AO31" s="15">
        <f t="shared" si="29"/>
        <v>5.460341856280361</v>
      </c>
      <c r="AP31" s="15">
        <f t="shared" si="29"/>
        <v>4.1233212804880521</v>
      </c>
      <c r="AQ31" s="15">
        <f t="shared" si="29"/>
        <v>2.2040183132165292</v>
      </c>
      <c r="AR31" s="15">
        <f t="shared" si="29"/>
        <v>3.7454293902559388</v>
      </c>
      <c r="AS31" s="15">
        <f t="shared" si="29"/>
        <v>6.0069549658744963</v>
      </c>
      <c r="AT31" s="15">
        <f t="shared" si="29"/>
        <v>3.8510238179080107</v>
      </c>
      <c r="AU31" s="15">
        <f t="shared" si="29"/>
        <v>-5.4647094755937111</v>
      </c>
      <c r="AV31" s="15">
        <f t="shared" si="29"/>
        <v>-2.4364429203445988</v>
      </c>
      <c r="AW31" s="15">
        <f t="shared" si="32"/>
        <v>-5.0077586910951961</v>
      </c>
      <c r="AX31" s="16">
        <f t="shared" si="30"/>
        <v>-2.7993577710282675</v>
      </c>
      <c r="AY31" s="16">
        <f t="shared" si="30"/>
        <v>7.6399528783666018</v>
      </c>
      <c r="AZ31" s="36">
        <f t="shared" si="30"/>
        <v>4.9435886309394483</v>
      </c>
      <c r="BA31" s="36">
        <f t="shared" si="30"/>
        <v>4.9362345422499851</v>
      </c>
      <c r="BB31" s="30">
        <f t="shared" si="30"/>
        <v>5.1822943533691994</v>
      </c>
      <c r="BC31" s="30">
        <f t="shared" si="30"/>
        <v>4.5661109481313398</v>
      </c>
      <c r="BD31" s="30">
        <f t="shared" si="30"/>
        <v>4.2204120450293123</v>
      </c>
      <c r="BE31" s="30">
        <f t="shared" si="30"/>
        <v>4.0793725680834072</v>
      </c>
      <c r="BH31" s="7">
        <f t="shared" si="31"/>
        <v>5.4724065570800118</v>
      </c>
      <c r="BI31" s="7">
        <f t="shared" si="31"/>
        <v>4.0408519950778876</v>
      </c>
      <c r="BP31">
        <v>6.5838853051553681</v>
      </c>
      <c r="BQ31">
        <v>4.2040776103714261</v>
      </c>
      <c r="BR31">
        <v>5.2738214534084449</v>
      </c>
      <c r="BS31">
        <v>6.7251415016037708</v>
      </c>
      <c r="BT31">
        <v>6.5498404456703962</v>
      </c>
      <c r="BU31">
        <v>10.994824913967483</v>
      </c>
      <c r="BV31">
        <v>12.132119635890781</v>
      </c>
      <c r="BW31">
        <v>10.430192768908132</v>
      </c>
      <c r="BX31">
        <v>9.7598984771573694</v>
      </c>
      <c r="BY31">
        <v>4.6979579858185572</v>
      </c>
      <c r="BZ31">
        <v>2.4270088229563669</v>
      </c>
      <c r="CA31">
        <v>4.4240188283187987</v>
      </c>
      <c r="CB31">
        <v>3.2909858620801202</v>
      </c>
      <c r="CC31">
        <v>6.445225081040018</v>
      </c>
      <c r="CD31">
        <v>5.9319040243471788</v>
      </c>
      <c r="CE31">
        <v>7.8105216441646252</v>
      </c>
      <c r="CF31">
        <v>1.7314175953578204</v>
      </c>
      <c r="CG31">
        <v>0.78065603989074805</v>
      </c>
      <c r="CH31">
        <v>0.57929748956837557</v>
      </c>
      <c r="CI31">
        <v>0.57147008257256715</v>
      </c>
    </row>
    <row r="32" spans="1:87" x14ac:dyDescent="0.3">
      <c r="D32" s="3" t="s">
        <v>31</v>
      </c>
      <c r="E32" s="10" t="s">
        <v>32</v>
      </c>
      <c r="F32" s="15"/>
      <c r="G32" s="15"/>
      <c r="H32" s="15"/>
      <c r="I32" s="15"/>
      <c r="J32" s="15">
        <f t="shared" si="28"/>
        <v>8.3690374178805982</v>
      </c>
      <c r="K32" s="15">
        <f t="shared" si="28"/>
        <v>4.7842272163242994</v>
      </c>
      <c r="L32" s="15">
        <f t="shared" si="28"/>
        <v>3.543173980661285</v>
      </c>
      <c r="M32" s="15">
        <f t="shared" si="28"/>
        <v>2.4759647043329558</v>
      </c>
      <c r="N32" s="15">
        <f t="shared" si="28"/>
        <v>3.2814971006853044</v>
      </c>
      <c r="O32" s="15">
        <f t="shared" si="28"/>
        <v>3.8092105263157761</v>
      </c>
      <c r="P32" s="15">
        <f t="shared" si="28"/>
        <v>3.6243714490955314</v>
      </c>
      <c r="Q32" s="15">
        <f t="shared" si="28"/>
        <v>2.6667523454568798</v>
      </c>
      <c r="R32" s="15">
        <f t="shared" si="28"/>
        <v>3.1963761643486022</v>
      </c>
      <c r="S32" s="15">
        <f t="shared" si="28"/>
        <v>2.8835794410292381</v>
      </c>
      <c r="T32" s="15">
        <f t="shared" si="28"/>
        <v>3.346357448953885</v>
      </c>
      <c r="U32" s="15">
        <f t="shared" si="28"/>
        <v>3.8430243474995462</v>
      </c>
      <c r="V32" s="15">
        <f t="shared" si="28"/>
        <v>4.4574961360123622</v>
      </c>
      <c r="W32" s="15">
        <f t="shared" si="28"/>
        <v>5.1620056671183967</v>
      </c>
      <c r="X32" s="15">
        <f t="shared" si="28"/>
        <v>5.2930056710774886</v>
      </c>
      <c r="Y32" s="15">
        <f t="shared" si="28"/>
        <v>6.0213368693869951</v>
      </c>
      <c r="Z32" s="15">
        <f t="shared" si="28"/>
        <v>5.0662878787878896</v>
      </c>
      <c r="AA32" s="15">
        <f t="shared" si="28"/>
        <v>7.3219306466729028</v>
      </c>
      <c r="AB32" s="15">
        <f t="shared" si="28"/>
        <v>8.4264782533155937</v>
      </c>
      <c r="AC32" s="15">
        <f t="shared" si="28"/>
        <v>7.4133030130756339</v>
      </c>
      <c r="AD32" s="15">
        <f t="shared" si="29"/>
        <v>5.3909418657052743</v>
      </c>
      <c r="AE32" s="15">
        <f t="shared" si="29"/>
        <v>4.1207291780373572</v>
      </c>
      <c r="AF32" s="15">
        <f t="shared" si="29"/>
        <v>2.360858882598015</v>
      </c>
      <c r="AG32" s="15">
        <f t="shared" si="29"/>
        <v>2.6569281253307708</v>
      </c>
      <c r="AH32" s="15">
        <f t="shared" si="29"/>
        <v>4.382917312523384</v>
      </c>
      <c r="AI32" s="15">
        <f t="shared" si="29"/>
        <v>3.6588562142894432</v>
      </c>
      <c r="AJ32" s="15">
        <f t="shared" si="29"/>
        <v>4.8058860363180909</v>
      </c>
      <c r="AK32" s="15">
        <f t="shared" si="29"/>
        <v>5.5062899566921235</v>
      </c>
      <c r="AL32" s="15">
        <f t="shared" si="29"/>
        <v>3.6970659019918992</v>
      </c>
      <c r="AM32" s="15">
        <f t="shared" si="29"/>
        <v>4.3236409608091133</v>
      </c>
      <c r="AN32" s="15">
        <f t="shared" si="29"/>
        <v>6.1936768732885383</v>
      </c>
      <c r="AO32" s="15">
        <f t="shared" si="29"/>
        <v>7.9163408913213553</v>
      </c>
      <c r="AP32" s="15">
        <f t="shared" si="29"/>
        <v>8.9477062861093533</v>
      </c>
      <c r="AQ32" s="15">
        <f t="shared" si="29"/>
        <v>8.3373727581192423</v>
      </c>
      <c r="AR32" s="15">
        <f t="shared" si="29"/>
        <v>4.8525481738478327</v>
      </c>
      <c r="AS32" s="15">
        <f t="shared" si="29"/>
        <v>5.3794602427096612</v>
      </c>
      <c r="AT32" s="15">
        <f t="shared" si="29"/>
        <v>4.3783710284186341</v>
      </c>
      <c r="AU32" s="15">
        <f t="shared" si="29"/>
        <v>4.4384787472035905</v>
      </c>
      <c r="AV32" s="15">
        <f t="shared" si="29"/>
        <v>5.9381148274011659</v>
      </c>
      <c r="AW32" s="15">
        <f t="shared" si="32"/>
        <v>4.9759367480233818</v>
      </c>
      <c r="AX32" s="16">
        <f t="shared" si="30"/>
        <v>5.0199999999999942</v>
      </c>
      <c r="AY32" s="16">
        <f t="shared" si="30"/>
        <v>5.6801563375520869</v>
      </c>
      <c r="AZ32" s="36">
        <f t="shared" si="30"/>
        <v>5.7536299172716729</v>
      </c>
      <c r="BA32" s="36">
        <f t="shared" si="30"/>
        <v>5.3703643061809361</v>
      </c>
      <c r="BB32" s="30">
        <f t="shared" si="30"/>
        <v>6.0742458360657503</v>
      </c>
      <c r="BC32" s="30">
        <f t="shared" si="30"/>
        <v>5.7365332866328727</v>
      </c>
      <c r="BD32" s="30">
        <f t="shared" si="30"/>
        <v>5.4733258431899285</v>
      </c>
      <c r="BE32" s="30">
        <f t="shared" si="30"/>
        <v>5.2823442485775978</v>
      </c>
      <c r="BH32" s="7">
        <f t="shared" si="31"/>
        <v>5.5614691996543675</v>
      </c>
      <c r="BI32" s="7">
        <f t="shared" si="31"/>
        <v>6.8272949438868968</v>
      </c>
      <c r="BP32">
        <v>8.3690374178805982</v>
      </c>
      <c r="BQ32">
        <v>4.7842272163242772</v>
      </c>
      <c r="BR32">
        <v>3.543173980661285</v>
      </c>
      <c r="BS32">
        <v>2.4759647043329558</v>
      </c>
      <c r="BT32">
        <v>3.2814971006853044</v>
      </c>
      <c r="BU32">
        <v>3.8092105263157983</v>
      </c>
      <c r="BV32">
        <v>3.6243714490955314</v>
      </c>
      <c r="BW32">
        <v>2.6667523454568798</v>
      </c>
      <c r="BX32">
        <v>3.1963761643486022</v>
      </c>
      <c r="BY32">
        <v>2.8835794410292159</v>
      </c>
      <c r="BZ32">
        <v>3.346357448953885</v>
      </c>
      <c r="CA32">
        <v>3.843024347499524</v>
      </c>
      <c r="CB32">
        <v>4.4574961360123622</v>
      </c>
      <c r="CC32">
        <v>5.1620056671183967</v>
      </c>
      <c r="CD32">
        <v>5.2930056710775109</v>
      </c>
      <c r="CE32">
        <v>6.0213368693870173</v>
      </c>
      <c r="CF32">
        <v>5.0662878787878896</v>
      </c>
      <c r="CG32">
        <v>7.321930646672925</v>
      </c>
      <c r="CH32">
        <v>8.4264782533155724</v>
      </c>
      <c r="CI32">
        <v>7.4133030130756117</v>
      </c>
    </row>
    <row r="33" spans="4:87" x14ac:dyDescent="0.3">
      <c r="D33" s="3" t="s">
        <v>34</v>
      </c>
      <c r="E33" s="4" t="s">
        <v>35</v>
      </c>
      <c r="F33" s="5"/>
      <c r="G33" s="5"/>
      <c r="H33" s="5"/>
      <c r="I33" s="5"/>
      <c r="J33" s="5">
        <f t="shared" si="28"/>
        <v>8.2398495187401277</v>
      </c>
      <c r="K33" s="5">
        <f t="shared" si="28"/>
        <v>10.399056020384112</v>
      </c>
      <c r="L33" s="5">
        <f t="shared" si="28"/>
        <v>8.1206204797345638</v>
      </c>
      <c r="M33" s="5">
        <f t="shared" si="28"/>
        <v>9.3036459022551643</v>
      </c>
      <c r="N33" s="5">
        <f t="shared" si="28"/>
        <v>6.3179683999898817</v>
      </c>
      <c r="O33" s="5">
        <f t="shared" si="28"/>
        <v>5.7889945754238337</v>
      </c>
      <c r="P33" s="5">
        <f t="shared" si="28"/>
        <v>6.8171364798464085</v>
      </c>
      <c r="Q33" s="5">
        <f t="shared" si="28"/>
        <v>7.2427787008077171</v>
      </c>
      <c r="R33" s="5">
        <f t="shared" si="28"/>
        <v>5.4142486512052335</v>
      </c>
      <c r="S33" s="5">
        <f t="shared" si="28"/>
        <v>6.3097774124829975</v>
      </c>
      <c r="T33" s="5">
        <f t="shared" si="28"/>
        <v>6.4565906436929499</v>
      </c>
      <c r="U33" s="5">
        <f t="shared" si="28"/>
        <v>6.2149299822185533</v>
      </c>
      <c r="V33" s="5">
        <f t="shared" si="28"/>
        <v>7.2212786056493616</v>
      </c>
      <c r="W33" s="5">
        <f t="shared" si="28"/>
        <v>6.4565329782192871</v>
      </c>
      <c r="X33" s="5">
        <f t="shared" si="28"/>
        <v>6.5262064288261978</v>
      </c>
      <c r="Y33" s="5">
        <f t="shared" si="28"/>
        <v>7.6699167503799792</v>
      </c>
      <c r="Z33" s="5">
        <f t="shared" si="28"/>
        <v>6.0291294847186094</v>
      </c>
      <c r="AA33" s="5">
        <f t="shared" si="28"/>
        <v>5.3528367594262161</v>
      </c>
      <c r="AB33" s="5">
        <f t="shared" si="28"/>
        <v>6.817008419768622</v>
      </c>
      <c r="AC33" s="5">
        <f t="shared" si="28"/>
        <v>7.1344642442046746</v>
      </c>
      <c r="AD33" s="5">
        <f t="shared" si="29"/>
        <v>6.7604169185751113</v>
      </c>
      <c r="AE33" s="5">
        <f t="shared" si="29"/>
        <v>5.1175842485079404</v>
      </c>
      <c r="AF33" s="5">
        <f t="shared" si="29"/>
        <v>4.9527497266928924</v>
      </c>
      <c r="AG33" s="5">
        <f t="shared" si="29"/>
        <v>4.2074235613171922</v>
      </c>
      <c r="AH33" s="5">
        <f t="shared" si="29"/>
        <v>5.9623299695332674</v>
      </c>
      <c r="AI33" s="5">
        <f t="shared" si="29"/>
        <v>6.9511893726004974</v>
      </c>
      <c r="AJ33" s="5">
        <f t="shared" si="29"/>
        <v>6.9788515390052206</v>
      </c>
      <c r="AK33" s="5">
        <f t="shared" si="29"/>
        <v>7.2368616741904592</v>
      </c>
      <c r="AL33" s="5">
        <f t="shared" si="29"/>
        <v>7.3514718035959161</v>
      </c>
      <c r="AM33" s="5">
        <f t="shared" si="29"/>
        <v>5.7316198246448167</v>
      </c>
      <c r="AN33" s="5">
        <f t="shared" si="29"/>
        <v>5.7873221628186995</v>
      </c>
      <c r="AO33" s="5">
        <f t="shared" si="29"/>
        <v>5.5816106034566904</v>
      </c>
      <c r="AP33" s="5">
        <f t="shared" si="29"/>
        <v>5.9056210992245974</v>
      </c>
      <c r="AQ33" s="5">
        <f t="shared" si="29"/>
        <v>5.6899651298252145</v>
      </c>
      <c r="AR33" s="5">
        <f t="shared" si="29"/>
        <v>5.6487372567148197</v>
      </c>
      <c r="AS33" s="5">
        <f t="shared" si="29"/>
        <v>5.7888185167337909</v>
      </c>
      <c r="AT33" s="5">
        <f t="shared" si="29"/>
        <v>2.8988079703304899</v>
      </c>
      <c r="AU33" s="5">
        <f t="shared" si="29"/>
        <v>-5.3926336904483785</v>
      </c>
      <c r="AV33" s="5">
        <f t="shared" si="29"/>
        <v>-4.5205832845172447</v>
      </c>
      <c r="AW33" s="5">
        <f t="shared" si="32"/>
        <v>-5.6690527266876209</v>
      </c>
      <c r="AX33" s="8">
        <f t="shared" si="30"/>
        <v>-4.739839912054677</v>
      </c>
      <c r="AY33" s="8">
        <f t="shared" si="30"/>
        <v>5.790000000000008</v>
      </c>
      <c r="AZ33" s="35">
        <f t="shared" si="30"/>
        <v>4.7481889166516034</v>
      </c>
      <c r="BA33" s="35">
        <f t="shared" si="30"/>
        <v>6.2030734949343884</v>
      </c>
      <c r="BB33" s="29">
        <f t="shared" si="30"/>
        <v>8.4736774886783888</v>
      </c>
      <c r="BC33" s="29">
        <f t="shared" si="30"/>
        <v>7.2728069550735981</v>
      </c>
      <c r="BD33" s="29">
        <f t="shared" si="30"/>
        <v>7.1949805252529835</v>
      </c>
      <c r="BE33" s="29">
        <f t="shared" si="30"/>
        <v>7.3059377432605306</v>
      </c>
      <c r="BH33" s="7">
        <f t="shared" si="31"/>
        <v>6.0893191375174238</v>
      </c>
      <c r="BI33" s="7">
        <f t="shared" si="31"/>
        <v>5.7573886337987767</v>
      </c>
      <c r="BP33">
        <v>8.2398495187401277</v>
      </c>
      <c r="BQ33">
        <v>10.399056020384112</v>
      </c>
      <c r="BR33">
        <v>8.1206204797345638</v>
      </c>
      <c r="BS33">
        <v>9.3036459022551643</v>
      </c>
      <c r="BT33">
        <v>6.3179683999898817</v>
      </c>
      <c r="BU33">
        <v>5.7889945754238559</v>
      </c>
      <c r="BV33">
        <v>6.8171364798464307</v>
      </c>
      <c r="BW33">
        <v>7.2427787008077393</v>
      </c>
      <c r="BX33">
        <v>5.4142486512052779</v>
      </c>
      <c r="BY33">
        <v>6.3097774124830197</v>
      </c>
      <c r="BZ33">
        <v>6.4565906436929499</v>
      </c>
      <c r="CA33">
        <v>6.2149299822185311</v>
      </c>
      <c r="CB33">
        <v>7.2212786056493394</v>
      </c>
      <c r="CC33">
        <v>6.4565329782192871</v>
      </c>
      <c r="CD33">
        <v>6.5262064288261756</v>
      </c>
      <c r="CE33">
        <v>7.669916750379957</v>
      </c>
      <c r="CF33">
        <v>6.0291294847185872</v>
      </c>
      <c r="CG33">
        <v>5.3528367594261939</v>
      </c>
      <c r="CH33">
        <v>6.817008419768622</v>
      </c>
      <c r="CI33">
        <v>7.1344642442046746</v>
      </c>
    </row>
    <row r="34" spans="4:87" x14ac:dyDescent="0.3">
      <c r="D34" s="3" t="s">
        <v>37</v>
      </c>
      <c r="E34" s="11" t="s">
        <v>38</v>
      </c>
      <c r="F34" s="17"/>
      <c r="G34" s="17"/>
      <c r="H34" s="17"/>
      <c r="I34" s="17"/>
      <c r="J34" s="17">
        <f t="shared" si="28"/>
        <v>7.0692769109594655</v>
      </c>
      <c r="K34" s="17">
        <f t="shared" si="28"/>
        <v>11.251415392523967</v>
      </c>
      <c r="L34" s="17">
        <f t="shared" si="28"/>
        <v>11.946085883969593</v>
      </c>
      <c r="M34" s="17">
        <f t="shared" si="28"/>
        <v>8.2807189088963451</v>
      </c>
      <c r="N34" s="17">
        <f t="shared" si="28"/>
        <v>7.4570584374325177</v>
      </c>
      <c r="O34" s="17">
        <f t="shared" si="28"/>
        <v>5.4587191050875949</v>
      </c>
      <c r="P34" s="17">
        <f t="shared" si="28"/>
        <v>4.4887624323991737</v>
      </c>
      <c r="Q34" s="17">
        <f t="shared" si="28"/>
        <v>4.3589997848249462</v>
      </c>
      <c r="R34" s="17">
        <f t="shared" si="28"/>
        <v>3.0757798049838581</v>
      </c>
      <c r="S34" s="17">
        <f t="shared" si="28"/>
        <v>4.9038771107254187</v>
      </c>
      <c r="T34" s="17">
        <f t="shared" si="28"/>
        <v>4.9840647279812078</v>
      </c>
      <c r="U34" s="17">
        <f t="shared" si="28"/>
        <v>6.2013567803526293</v>
      </c>
      <c r="V34" s="17">
        <f t="shared" si="28"/>
        <v>6.0944287914249218</v>
      </c>
      <c r="W34" s="17">
        <f t="shared" si="28"/>
        <v>5.0815828778609795</v>
      </c>
      <c r="X34" s="17">
        <f t="shared" si="28"/>
        <v>5.1837233095531232</v>
      </c>
      <c r="Y34" s="17">
        <f t="shared" si="28"/>
        <v>4.4374919105181432</v>
      </c>
      <c r="Z34" s="17">
        <f t="shared" si="28"/>
        <v>3.7777882468492896</v>
      </c>
      <c r="AA34" s="17">
        <f t="shared" si="28"/>
        <v>1.5684639446656767</v>
      </c>
      <c r="AB34" s="17">
        <f t="shared" si="28"/>
        <v>1.4492567635602027</v>
      </c>
      <c r="AC34" s="17">
        <f t="shared" si="28"/>
        <v>3.4557113286584507</v>
      </c>
      <c r="AD34" s="17">
        <f t="shared" si="29"/>
        <v>4.3129508204614275</v>
      </c>
      <c r="AE34" s="17">
        <f t="shared" si="29"/>
        <v>4.2886936633218342</v>
      </c>
      <c r="AF34" s="17">
        <f t="shared" si="29"/>
        <v>3.6594617860436163</v>
      </c>
      <c r="AG34" s="17">
        <f t="shared" si="29"/>
        <v>3.8612802353432465</v>
      </c>
      <c r="AH34" s="17">
        <f t="shared" si="29"/>
        <v>4.6097738203407239</v>
      </c>
      <c r="AI34" s="17">
        <f t="shared" si="29"/>
        <v>3.4642795002847273</v>
      </c>
      <c r="AJ34" s="17">
        <f t="shared" si="29"/>
        <v>5.2152589340248685</v>
      </c>
      <c r="AK34" s="17">
        <f t="shared" si="29"/>
        <v>4.5395973535060774</v>
      </c>
      <c r="AL34" s="17">
        <f t="shared" si="29"/>
        <v>4.9793160133703669</v>
      </c>
      <c r="AM34" s="17">
        <f t="shared" si="29"/>
        <v>5.2121437493912053</v>
      </c>
      <c r="AN34" s="17">
        <f t="shared" si="29"/>
        <v>5.2616396211797909</v>
      </c>
      <c r="AO34" s="17">
        <f t="shared" si="29"/>
        <v>4.4086048084772385</v>
      </c>
      <c r="AP34" s="17">
        <f t="shared" si="29"/>
        <v>5.2066974904374854</v>
      </c>
      <c r="AQ34" s="17">
        <f t="shared" si="29"/>
        <v>4.6091994749013363</v>
      </c>
      <c r="AR34" s="17">
        <f t="shared" si="29"/>
        <v>4.4044729860685354</v>
      </c>
      <c r="AS34" s="17">
        <f t="shared" si="29"/>
        <v>4.2210387881815041</v>
      </c>
      <c r="AT34" s="17">
        <f t="shared" si="29"/>
        <v>1.5685936560559499</v>
      </c>
      <c r="AU34" s="17">
        <f t="shared" si="29"/>
        <v>-7.5884076670306113</v>
      </c>
      <c r="AV34" s="17">
        <f t="shared" si="29"/>
        <v>-5.0485134756647794</v>
      </c>
      <c r="AW34" s="17">
        <f t="shared" si="32"/>
        <v>-3.640858529655624</v>
      </c>
      <c r="AX34" s="18">
        <f t="shared" si="30"/>
        <v>-2.5249999999999915</v>
      </c>
      <c r="AY34" s="18">
        <f t="shared" si="30"/>
        <v>2.9646746634867487</v>
      </c>
      <c r="AZ34" s="37">
        <f t="shared" si="30"/>
        <v>1.5683121656268129</v>
      </c>
      <c r="BA34" s="37">
        <f t="shared" si="30"/>
        <v>2.0890502819315215</v>
      </c>
      <c r="BB34" s="31">
        <f t="shared" si="30"/>
        <v>1.9593979357979969</v>
      </c>
      <c r="BC34" s="31">
        <f t="shared" si="30"/>
        <v>4.8693087907882706</v>
      </c>
      <c r="BD34" s="31">
        <f t="shared" si="30"/>
        <v>4.072132448405978</v>
      </c>
      <c r="BE34" s="31">
        <f t="shared" si="30"/>
        <v>4.007275715427042</v>
      </c>
      <c r="BH34" s="7">
        <f t="shared" si="31"/>
        <v>4.9653038906526392</v>
      </c>
      <c r="BI34" s="7">
        <f t="shared" si="31"/>
        <v>4.603477415984436</v>
      </c>
      <c r="BP34">
        <v>7.0692769109594655</v>
      </c>
      <c r="BQ34">
        <v>11.251415392523967</v>
      </c>
      <c r="BR34">
        <v>11.94608588396957</v>
      </c>
      <c r="BS34">
        <v>8.280718908896322</v>
      </c>
      <c r="BT34">
        <v>7.4570584374325177</v>
      </c>
      <c r="BU34">
        <v>5.4587191050875727</v>
      </c>
      <c r="BV34">
        <v>4.4887624323991737</v>
      </c>
      <c r="BW34">
        <v>4.3589997848249462</v>
      </c>
      <c r="BX34">
        <v>3.0757798049838581</v>
      </c>
      <c r="BY34">
        <v>4.9038771107254187</v>
      </c>
      <c r="BZ34">
        <v>4.98406472798123</v>
      </c>
      <c r="CA34">
        <v>6.2013567803526293</v>
      </c>
      <c r="CB34">
        <v>6.0944287914249218</v>
      </c>
      <c r="CC34">
        <v>5.0815828778609795</v>
      </c>
      <c r="CD34">
        <v>5.1837233095531232</v>
      </c>
      <c r="CE34">
        <v>4.4374919105181432</v>
      </c>
      <c r="CF34">
        <v>3.7777882468492896</v>
      </c>
      <c r="CG34">
        <v>1.5684639446656767</v>
      </c>
      <c r="CH34">
        <v>1.4492567635602027</v>
      </c>
      <c r="CI34">
        <v>3.4557113286584507</v>
      </c>
    </row>
    <row r="35" spans="4:87" x14ac:dyDescent="0.3">
      <c r="D35" s="3" t="s">
        <v>40</v>
      </c>
      <c r="E35" s="12" t="s">
        <v>41</v>
      </c>
      <c r="F35" s="19"/>
      <c r="G35" s="19"/>
      <c r="H35" s="19"/>
      <c r="I35" s="19"/>
      <c r="J35" s="19">
        <f t="shared" si="28"/>
        <v>9.4026134058994302</v>
      </c>
      <c r="K35" s="19">
        <f t="shared" si="28"/>
        <v>9.1300451114817207</v>
      </c>
      <c r="L35" s="19">
        <f t="shared" si="28"/>
        <v>8.3126963710941748</v>
      </c>
      <c r="M35" s="19">
        <f t="shared" si="28"/>
        <v>6.5597354767266802</v>
      </c>
      <c r="N35" s="19">
        <f t="shared" si="28"/>
        <v>7.1759324441440731</v>
      </c>
      <c r="O35" s="19">
        <f t="shared" si="28"/>
        <v>6.3299644830849155</v>
      </c>
      <c r="P35" s="19">
        <f t="shared" si="28"/>
        <v>7.4472641768603465</v>
      </c>
      <c r="Q35" s="19">
        <f t="shared" si="28"/>
        <v>7.4508315757978227</v>
      </c>
      <c r="R35" s="19">
        <f t="shared" si="28"/>
        <v>6.9307624378744936</v>
      </c>
      <c r="S35" s="19">
        <f t="shared" si="28"/>
        <v>7.9719023115249366</v>
      </c>
      <c r="T35" s="19">
        <f t="shared" si="28"/>
        <v>6.3191088090878367</v>
      </c>
      <c r="U35" s="19">
        <f t="shared" si="28"/>
        <v>6.7035319494589407</v>
      </c>
      <c r="V35" s="19">
        <f t="shared" si="28"/>
        <v>6.988921467455067</v>
      </c>
      <c r="W35" s="19">
        <f t="shared" si="28"/>
        <v>7.56181625862824</v>
      </c>
      <c r="X35" s="19">
        <f t="shared" si="28"/>
        <v>7.695689162527164</v>
      </c>
      <c r="Y35" s="19">
        <f t="shared" si="28"/>
        <v>7.2012424495095706</v>
      </c>
      <c r="Z35" s="19">
        <f t="shared" si="28"/>
        <v>6.2626628629170122</v>
      </c>
      <c r="AA35" s="19">
        <f t="shared" si="28"/>
        <v>6.0294153937270334</v>
      </c>
      <c r="AB35" s="19">
        <f t="shared" si="28"/>
        <v>6.9624523391054627</v>
      </c>
      <c r="AC35" s="19">
        <f t="shared" si="28"/>
        <v>7.5146595354073309</v>
      </c>
      <c r="AD35" s="19">
        <f t="shared" si="29"/>
        <v>7.4186491594166766</v>
      </c>
      <c r="AE35" s="19">
        <f t="shared" si="29"/>
        <v>6.5180152817440398</v>
      </c>
      <c r="AF35" s="19">
        <f t="shared" si="29"/>
        <v>8.183392576347142</v>
      </c>
      <c r="AG35" s="19">
        <f t="shared" si="29"/>
        <v>7.6391987594378454</v>
      </c>
      <c r="AH35" s="19">
        <f t="shared" si="29"/>
        <v>8.0625979420160814</v>
      </c>
      <c r="AI35" s="19">
        <f t="shared" si="29"/>
        <v>8.8048445545192777</v>
      </c>
      <c r="AJ35" s="19">
        <f t="shared" si="29"/>
        <v>8.8828000340293425</v>
      </c>
      <c r="AK35" s="19">
        <f t="shared" si="29"/>
        <v>8.2102608251304776</v>
      </c>
      <c r="AL35" s="19">
        <f t="shared" si="29"/>
        <v>8.4761505800091914</v>
      </c>
      <c r="AM35" s="19">
        <f t="shared" si="29"/>
        <v>8.7139570914049163</v>
      </c>
      <c r="AN35" s="19">
        <f t="shared" si="29"/>
        <v>5.7251453797214635</v>
      </c>
      <c r="AO35" s="19">
        <f t="shared" si="29"/>
        <v>5.4765189768390368</v>
      </c>
      <c r="AP35" s="19">
        <f t="shared" si="29"/>
        <v>5.4319365487412821</v>
      </c>
      <c r="AQ35" s="19">
        <f t="shared" si="29"/>
        <v>5.8565681120441724</v>
      </c>
      <c r="AR35" s="19">
        <f t="shared" si="29"/>
        <v>6.6543316468062521</v>
      </c>
      <c r="AS35" s="19">
        <f t="shared" si="29"/>
        <v>7.5515427539873334</v>
      </c>
      <c r="AT35" s="19">
        <f t="shared" si="29"/>
        <v>1.3039597217712697</v>
      </c>
      <c r="AU35" s="19">
        <f t="shared" si="29"/>
        <v>-30.797573739710998</v>
      </c>
      <c r="AV35" s="19">
        <f t="shared" si="29"/>
        <v>-16.705495038503038</v>
      </c>
      <c r="AW35" s="19">
        <f t="shared" si="32"/>
        <v>-13.416064336924599</v>
      </c>
      <c r="AX35" s="20">
        <f t="shared" si="30"/>
        <v>-8.3680155358594099</v>
      </c>
      <c r="AY35" s="20">
        <f t="shared" si="30"/>
        <v>26.994575751312883</v>
      </c>
      <c r="AZ35" s="38">
        <f t="shared" si="30"/>
        <v>10.483830060930083</v>
      </c>
      <c r="BA35" s="38">
        <f t="shared" si="30"/>
        <v>11.019407681012302</v>
      </c>
      <c r="BB35" s="32">
        <f t="shared" si="30"/>
        <v>9.6153715069736361</v>
      </c>
      <c r="BC35" s="32">
        <f t="shared" si="30"/>
        <v>7.7046976697992129</v>
      </c>
      <c r="BD35" s="32">
        <f t="shared" si="30"/>
        <v>6.8155168820054843</v>
      </c>
      <c r="BE35" s="32">
        <f t="shared" si="30"/>
        <v>7.8266457617553327</v>
      </c>
      <c r="BH35" s="7">
        <f t="shared" si="31"/>
        <v>7.046607229183488</v>
      </c>
      <c r="BI35" s="7">
        <f t="shared" si="31"/>
        <v>6.3906885822806014</v>
      </c>
      <c r="BP35">
        <v>9.4026134058994302</v>
      </c>
      <c r="BQ35">
        <v>9.1300451114817207</v>
      </c>
      <c r="BR35">
        <v>8.3126963710941748</v>
      </c>
      <c r="BS35">
        <v>6.5597354767266802</v>
      </c>
      <c r="BT35">
        <v>7.1759324441440731</v>
      </c>
      <c r="BU35">
        <v>6.3299644830849155</v>
      </c>
      <c r="BV35">
        <v>7.4472641768603465</v>
      </c>
      <c r="BW35">
        <v>7.4508315757978227</v>
      </c>
      <c r="BX35">
        <v>6.9307624378744936</v>
      </c>
      <c r="BY35">
        <v>7.9719023115249588</v>
      </c>
      <c r="BZ35">
        <v>6.3191088090878589</v>
      </c>
      <c r="CA35">
        <v>6.7035319494589851</v>
      </c>
      <c r="CB35">
        <v>6.9889214674551114</v>
      </c>
      <c r="CC35">
        <v>7.5618162586282622</v>
      </c>
      <c r="CD35">
        <v>7.6956891625271862</v>
      </c>
      <c r="CE35">
        <v>7.2012424495095706</v>
      </c>
      <c r="CF35">
        <v>6.2626628629170122</v>
      </c>
      <c r="CG35">
        <v>6.0294153937270334</v>
      </c>
      <c r="CH35">
        <v>6.9624523391054627</v>
      </c>
      <c r="CI35">
        <v>7.5146595354073309</v>
      </c>
    </row>
    <row r="36" spans="4:87" x14ac:dyDescent="0.3">
      <c r="D36" s="3" t="s">
        <v>43</v>
      </c>
      <c r="E36" s="11" t="s">
        <v>44</v>
      </c>
      <c r="F36" s="17"/>
      <c r="G36" s="17"/>
      <c r="H36" s="17"/>
      <c r="I36" s="17"/>
      <c r="J36" s="17">
        <f t="shared" si="28"/>
        <v>7.8781538716493404</v>
      </c>
      <c r="K36" s="17">
        <f t="shared" si="28"/>
        <v>6.989325276938585</v>
      </c>
      <c r="L36" s="17">
        <f t="shared" si="28"/>
        <v>6.1390871264905611</v>
      </c>
      <c r="M36" s="17">
        <f t="shared" si="28"/>
        <v>6.4946997701971432</v>
      </c>
      <c r="N36" s="17">
        <f t="shared" si="28"/>
        <v>6.8869042246976209</v>
      </c>
      <c r="O36" s="17">
        <f t="shared" si="28"/>
        <v>6.3028753656801273</v>
      </c>
      <c r="P36" s="17">
        <f t="shared" si="28"/>
        <v>6.1306534524391942</v>
      </c>
      <c r="Q36" s="17">
        <f t="shared" si="28"/>
        <v>7.2330055470128052</v>
      </c>
      <c r="R36" s="17">
        <f t="shared" si="28"/>
        <v>6.9699049288943105</v>
      </c>
      <c r="S36" s="17">
        <f t="shared" si="28"/>
        <v>6.9973772895589148</v>
      </c>
      <c r="T36" s="17">
        <f t="shared" si="28"/>
        <v>6.9443111609736485</v>
      </c>
      <c r="U36" s="17">
        <f t="shared" si="28"/>
        <v>6.3018391633609783</v>
      </c>
      <c r="V36" s="17">
        <f t="shared" si="28"/>
        <v>6.4369962699413641</v>
      </c>
      <c r="W36" s="17">
        <f t="shared" si="28"/>
        <v>6.354560440651702</v>
      </c>
      <c r="X36" s="17">
        <f t="shared" si="28"/>
        <v>5.7756909015859836</v>
      </c>
      <c r="Y36" s="17">
        <f t="shared" si="28"/>
        <v>4.5684028272283239</v>
      </c>
      <c r="Z36" s="17">
        <f t="shared" si="28"/>
        <v>3.3105539785502902</v>
      </c>
      <c r="AA36" s="17">
        <f t="shared" si="28"/>
        <v>3.7054731632923277</v>
      </c>
      <c r="AB36" s="17">
        <f t="shared" si="28"/>
        <v>4.4450991158850872</v>
      </c>
      <c r="AC36" s="17">
        <f t="shared" si="28"/>
        <v>5.7321507271925976</v>
      </c>
      <c r="AD36" s="17">
        <f t="shared" si="29"/>
        <v>5.7283632331513736</v>
      </c>
      <c r="AE36" s="17">
        <f t="shared" si="29"/>
        <v>5.1553043887989336</v>
      </c>
      <c r="AF36" s="17">
        <f t="shared" si="29"/>
        <v>4.9975559365636375</v>
      </c>
      <c r="AG36" s="17">
        <f t="shared" si="29"/>
        <v>4.8207488457586383</v>
      </c>
      <c r="AH36" s="17">
        <f t="shared" si="29"/>
        <v>5.3583397857415491</v>
      </c>
      <c r="AI36" s="17">
        <f t="shared" si="29"/>
        <v>5.6226418325351535</v>
      </c>
      <c r="AJ36" s="17">
        <f t="shared" si="29"/>
        <v>5.5383182933141226</v>
      </c>
      <c r="AK36" s="17">
        <f t="shared" si="29"/>
        <v>5.1353284417553278</v>
      </c>
      <c r="AL36" s="17">
        <f t="shared" si="29"/>
        <v>5.2001738555764652</v>
      </c>
      <c r="AM36" s="17">
        <f t="shared" si="29"/>
        <v>5.6170515174483224</v>
      </c>
      <c r="AN36" s="17">
        <f t="shared" si="29"/>
        <v>5.9274836780304092</v>
      </c>
      <c r="AO36" s="17">
        <f t="shared" si="29"/>
        <v>5.9636473477535574</v>
      </c>
      <c r="AP36" s="17">
        <f t="shared" si="29"/>
        <v>5.8637920517993756</v>
      </c>
      <c r="AQ36" s="17">
        <f t="shared" si="29"/>
        <v>5.5272139300937084</v>
      </c>
      <c r="AR36" s="17">
        <f t="shared" si="29"/>
        <v>5.3898423218556761</v>
      </c>
      <c r="AS36" s="17">
        <f t="shared" si="29"/>
        <v>6.3633513005692883</v>
      </c>
      <c r="AT36" s="17">
        <f t="shared" si="29"/>
        <v>1.9419914091441373</v>
      </c>
      <c r="AU36" s="17">
        <f t="shared" si="29"/>
        <v>-21.970931219240185</v>
      </c>
      <c r="AV36" s="17">
        <f t="shared" si="29"/>
        <v>-11.810841267870611</v>
      </c>
      <c r="AW36" s="17">
        <f t="shared" si="32"/>
        <v>-8.8765656662172727</v>
      </c>
      <c r="AX36" s="18">
        <f t="shared" si="30"/>
        <v>-5.3899999999999935</v>
      </c>
      <c r="AY36" s="18">
        <f t="shared" si="30"/>
        <v>21.374922526282315</v>
      </c>
      <c r="AZ36" s="37">
        <f t="shared" si="30"/>
        <v>11.162219966159</v>
      </c>
      <c r="BA36" s="37">
        <f t="shared" si="30"/>
        <v>7.5258310699178281</v>
      </c>
      <c r="BB36" s="31">
        <f t="shared" si="30"/>
        <v>8.4280484349031877</v>
      </c>
      <c r="BC36" s="31">
        <f t="shared" si="30"/>
        <v>6.8640161024743795</v>
      </c>
      <c r="BD36" s="31">
        <f t="shared" si="30"/>
        <v>6.3292754638303155</v>
      </c>
      <c r="BE36" s="31">
        <f t="shared" si="30"/>
        <v>6.2024272161604621</v>
      </c>
      <c r="BH36" s="7">
        <f t="shared" si="31"/>
        <v>5.6817217472797665</v>
      </c>
      <c r="BI36" s="7">
        <f t="shared" si="31"/>
        <v>5.788644123851161</v>
      </c>
      <c r="BP36">
        <v>7.8781538716493404</v>
      </c>
      <c r="BQ36">
        <v>6.9893252769385628</v>
      </c>
      <c r="BR36">
        <v>6.1390871264905389</v>
      </c>
      <c r="BS36">
        <v>6.494699770197121</v>
      </c>
      <c r="BT36">
        <v>6.8869042246976209</v>
      </c>
      <c r="BU36">
        <v>6.3028753656801051</v>
      </c>
      <c r="BV36">
        <v>6.1306534524391498</v>
      </c>
      <c r="BW36">
        <v>7.2330055470128052</v>
      </c>
      <c r="BX36">
        <v>6.9699049288942883</v>
      </c>
      <c r="BY36">
        <v>6.9973772895589148</v>
      </c>
      <c r="BZ36">
        <v>6.9443111609736707</v>
      </c>
      <c r="CA36">
        <v>6.3018391633609783</v>
      </c>
      <c r="CB36">
        <v>6.4369962699413641</v>
      </c>
      <c r="CC36">
        <v>6.354560440651702</v>
      </c>
      <c r="CD36">
        <v>5.7756909015859836</v>
      </c>
      <c r="CE36">
        <v>4.5684028272283017</v>
      </c>
      <c r="CF36">
        <v>3.310553978550268</v>
      </c>
      <c r="CG36">
        <v>3.7054731632923055</v>
      </c>
      <c r="CH36">
        <v>4.4450991158850872</v>
      </c>
      <c r="CI36">
        <v>5.7321507271925976</v>
      </c>
    </row>
    <row r="37" spans="4:87" x14ac:dyDescent="0.3">
      <c r="D37" s="3" t="s">
        <v>46</v>
      </c>
      <c r="E37" s="12" t="s">
        <v>47</v>
      </c>
      <c r="F37" s="19"/>
      <c r="G37" s="19"/>
      <c r="H37" s="19"/>
      <c r="I37" s="19"/>
      <c r="J37" s="19">
        <f t="shared" si="28"/>
        <v>13.158639707719001</v>
      </c>
      <c r="K37" s="19">
        <f t="shared" si="28"/>
        <v>9.4263294164508959</v>
      </c>
      <c r="L37" s="19">
        <f t="shared" si="28"/>
        <v>8.1577635673993232</v>
      </c>
      <c r="M37" s="19">
        <f t="shared" si="28"/>
        <v>9.5794094529060292</v>
      </c>
      <c r="N37" s="19">
        <f t="shared" si="28"/>
        <v>12.267010822058499</v>
      </c>
      <c r="O37" s="19">
        <f t="shared" si="28"/>
        <v>12.424230511060941</v>
      </c>
      <c r="P37" s="19">
        <f t="shared" si="28"/>
        <v>12.809070855521053</v>
      </c>
      <c r="Q37" s="19">
        <f t="shared" si="28"/>
        <v>11.638649150136082</v>
      </c>
      <c r="R37" s="19">
        <f t="shared" si="28"/>
        <v>10.617684956160534</v>
      </c>
      <c r="S37" s="19">
        <f t="shared" si="28"/>
        <v>11.405295843235773</v>
      </c>
      <c r="T37" s="19">
        <f t="shared" si="28"/>
        <v>10.129830015344421</v>
      </c>
      <c r="U37" s="19">
        <f t="shared" si="28"/>
        <v>9.4944834333277939</v>
      </c>
      <c r="V37" s="19">
        <f t="shared" si="28"/>
        <v>9.8909940644555938</v>
      </c>
      <c r="W37" s="19">
        <f t="shared" si="28"/>
        <v>10.718026638703471</v>
      </c>
      <c r="X37" s="19">
        <f t="shared" si="28"/>
        <v>9.7508787326346038</v>
      </c>
      <c r="Y37" s="19">
        <f t="shared" si="28"/>
        <v>10.116397640824793</v>
      </c>
      <c r="Z37" s="19">
        <f t="shared" si="28"/>
        <v>9.6564582167400594</v>
      </c>
      <c r="AA37" s="19">
        <f t="shared" si="28"/>
        <v>9.2545867104311341</v>
      </c>
      <c r="AB37" s="19">
        <f t="shared" si="28"/>
        <v>10.649823586632156</v>
      </c>
      <c r="AC37" s="19">
        <f t="shared" si="28"/>
        <v>9.2403938192260338</v>
      </c>
      <c r="AD37" s="19">
        <f t="shared" si="29"/>
        <v>7.5849624355898202</v>
      </c>
      <c r="AE37" s="19">
        <f t="shared" si="29"/>
        <v>9.3080405839834199</v>
      </c>
      <c r="AF37" s="19">
        <f t="shared" si="29"/>
        <v>8.9321185808517249</v>
      </c>
      <c r="AG37" s="19">
        <f t="shared" si="29"/>
        <v>9.6170165766196991</v>
      </c>
      <c r="AH37" s="19">
        <f t="shared" si="29"/>
        <v>10.483221562392297</v>
      </c>
      <c r="AI37" s="19">
        <f t="shared" si="29"/>
        <v>11.060877822325379</v>
      </c>
      <c r="AJ37" s="19">
        <f t="shared" si="29"/>
        <v>8.8180680372604439</v>
      </c>
      <c r="AK37" s="19">
        <f t="shared" si="29"/>
        <v>8.269491064321425</v>
      </c>
      <c r="AL37" s="19">
        <f t="shared" si="29"/>
        <v>7.7606112124559106</v>
      </c>
      <c r="AM37" s="19">
        <f t="shared" si="29"/>
        <v>5.1142292120883859</v>
      </c>
      <c r="AN37" s="19">
        <f t="shared" si="29"/>
        <v>8.1410495122001212</v>
      </c>
      <c r="AO37" s="19">
        <f t="shared" si="29"/>
        <v>7.0874843536971861</v>
      </c>
      <c r="AP37" s="19">
        <f t="shared" si="29"/>
        <v>9.0625242312969085</v>
      </c>
      <c r="AQ37" s="19">
        <f t="shared" si="29"/>
        <v>9.5960649603882953</v>
      </c>
      <c r="AR37" s="19">
        <f t="shared" si="29"/>
        <v>9.2422567094956669</v>
      </c>
      <c r="AS37" s="19">
        <f t="shared" si="29"/>
        <v>9.7809941984211104</v>
      </c>
      <c r="AT37" s="19">
        <f t="shared" si="29"/>
        <v>9.820814517860466</v>
      </c>
      <c r="AU37" s="19">
        <f t="shared" si="29"/>
        <v>10.848584638559183</v>
      </c>
      <c r="AV37" s="19">
        <f t="shared" si="29"/>
        <v>10.715235751812212</v>
      </c>
      <c r="AW37" s="19">
        <f t="shared" si="32"/>
        <v>10.913918556095767</v>
      </c>
      <c r="AX37" s="20">
        <f t="shared" si="30"/>
        <v>8.5299999999999994</v>
      </c>
      <c r="AY37" s="20">
        <f t="shared" si="30"/>
        <v>6.2525000000000137</v>
      </c>
      <c r="AZ37" s="38">
        <f t="shared" si="30"/>
        <v>7.676242247683672</v>
      </c>
      <c r="BA37" s="38">
        <f t="shared" si="30"/>
        <v>8.2839627842907984</v>
      </c>
      <c r="BB37" s="32">
        <f t="shared" si="30"/>
        <v>8.6845128235415601</v>
      </c>
      <c r="BC37" s="32">
        <f t="shared" si="30"/>
        <v>9.1355919566793844</v>
      </c>
      <c r="BD37" s="32">
        <f t="shared" si="30"/>
        <v>9.2363666608836947</v>
      </c>
      <c r="BE37" s="32">
        <f t="shared" si="30"/>
        <v>9.355305407955786</v>
      </c>
      <c r="BH37" s="7">
        <f t="shared" si="31"/>
        <v>7.0203708349696692</v>
      </c>
      <c r="BI37" s="7">
        <f t="shared" si="31"/>
        <v>9.4240748292337315</v>
      </c>
      <c r="BP37">
        <v>13.158639707719001</v>
      </c>
      <c r="BQ37">
        <v>9.4263294164508959</v>
      </c>
      <c r="BR37">
        <v>8.1577635673993232</v>
      </c>
      <c r="BS37">
        <v>9.5794094529060292</v>
      </c>
      <c r="BT37">
        <v>12.267010822058499</v>
      </c>
      <c r="BU37">
        <v>12.424230511060941</v>
      </c>
      <c r="BV37">
        <v>12.809070855521053</v>
      </c>
      <c r="BW37">
        <v>11.638649150136082</v>
      </c>
      <c r="BX37">
        <v>10.617684956160534</v>
      </c>
      <c r="BY37">
        <v>11.405295843235773</v>
      </c>
      <c r="BZ37">
        <v>10.129830015344442</v>
      </c>
      <c r="CA37">
        <v>9.4944834333277939</v>
      </c>
      <c r="CB37">
        <v>9.8909940644555725</v>
      </c>
      <c r="CC37">
        <v>10.718026638703449</v>
      </c>
      <c r="CD37">
        <v>9.7508787326345612</v>
      </c>
      <c r="CE37">
        <v>10.11639764082477</v>
      </c>
      <c r="CF37">
        <v>9.6564582167400594</v>
      </c>
      <c r="CG37">
        <v>9.2545867104311128</v>
      </c>
      <c r="CH37">
        <v>10.649823586632134</v>
      </c>
      <c r="CI37">
        <v>9.2403938192260338</v>
      </c>
    </row>
    <row r="38" spans="4:87" x14ac:dyDescent="0.3">
      <c r="D38" s="3" t="s">
        <v>49</v>
      </c>
      <c r="E38" s="13" t="s">
        <v>50</v>
      </c>
      <c r="F38" s="21"/>
      <c r="G38" s="21"/>
      <c r="H38" s="21"/>
      <c r="I38" s="21"/>
      <c r="J38" s="21">
        <f t="shared" si="28"/>
        <v>8.609393696802691</v>
      </c>
      <c r="K38" s="21">
        <f t="shared" si="28"/>
        <v>9.4875548073063865</v>
      </c>
      <c r="L38" s="21">
        <f t="shared" si="28"/>
        <v>6.4498713624911552</v>
      </c>
      <c r="M38" s="21">
        <f t="shared" si="28"/>
        <v>3.3998468121071213</v>
      </c>
      <c r="N38" s="21">
        <f t="shared" si="28"/>
        <v>3.6475921403871903</v>
      </c>
      <c r="O38" s="21">
        <f t="shared" si="28"/>
        <v>5.3035269138401286</v>
      </c>
      <c r="P38" s="21">
        <f t="shared" si="28"/>
        <v>13.225764036290567</v>
      </c>
      <c r="Q38" s="21">
        <f t="shared" si="28"/>
        <v>16.245841235783566</v>
      </c>
      <c r="R38" s="21">
        <f t="shared" si="28"/>
        <v>12.56754440565433</v>
      </c>
      <c r="S38" s="21">
        <f t="shared" si="28"/>
        <v>10.32213150152308</v>
      </c>
      <c r="T38" s="21">
        <f t="shared" si="28"/>
        <v>8.8238384374619727</v>
      </c>
      <c r="U38" s="21">
        <f t="shared" si="28"/>
        <v>3.7504635033990263</v>
      </c>
      <c r="V38" s="21">
        <f t="shared" si="28"/>
        <v>3.6019430832087806</v>
      </c>
      <c r="W38" s="21">
        <f t="shared" si="28"/>
        <v>5.4597727483985281</v>
      </c>
      <c r="X38" s="21">
        <f t="shared" si="28"/>
        <v>1.9038012505685042</v>
      </c>
      <c r="Y38" s="21">
        <f t="shared" si="28"/>
        <v>7.8689909048671236</v>
      </c>
      <c r="Z38" s="21">
        <f t="shared" si="28"/>
        <v>8.5534534437747833</v>
      </c>
      <c r="AA38" s="21">
        <f t="shared" si="28"/>
        <v>2.6128268982006819</v>
      </c>
      <c r="AB38" s="21">
        <f t="shared" si="28"/>
        <v>10.343228431661</v>
      </c>
      <c r="AC38" s="21">
        <f t="shared" si="28"/>
        <v>12.771166244941124</v>
      </c>
      <c r="AD38" s="21">
        <f t="shared" si="29"/>
        <v>9.3257658350969468</v>
      </c>
      <c r="AE38" s="21">
        <f t="shared" si="29"/>
        <v>13.617430039452055</v>
      </c>
      <c r="AF38" s="21">
        <f t="shared" si="29"/>
        <v>9.0781321318335486</v>
      </c>
      <c r="AG38" s="21">
        <f t="shared" si="29"/>
        <v>4.2078219415242302</v>
      </c>
      <c r="AH38" s="21">
        <f t="shared" si="29"/>
        <v>6.008710038705237</v>
      </c>
      <c r="AI38" s="21">
        <f t="shared" si="29"/>
        <v>5.9280334692390975</v>
      </c>
      <c r="AJ38" s="21">
        <f t="shared" si="29"/>
        <v>6.1367129723616101</v>
      </c>
      <c r="AK38" s="21">
        <f t="shared" si="29"/>
        <v>3.8309483233923238</v>
      </c>
      <c r="AL38" s="21">
        <f t="shared" si="29"/>
        <v>4.2952882585617012</v>
      </c>
      <c r="AM38" s="21">
        <f t="shared" si="29"/>
        <v>3.0906621713042748</v>
      </c>
      <c r="AN38" s="21">
        <f t="shared" si="29"/>
        <v>3.1097396742121637</v>
      </c>
      <c r="AO38" s="21">
        <f t="shared" si="29"/>
        <v>6.2317025952018135</v>
      </c>
      <c r="AP38" s="21">
        <f t="shared" si="29"/>
        <v>7.2311589190548782</v>
      </c>
      <c r="AQ38" s="21">
        <f t="shared" si="29"/>
        <v>4.4980785901014979</v>
      </c>
      <c r="AR38" s="21">
        <f t="shared" si="29"/>
        <v>6.1617555476054013</v>
      </c>
      <c r="AS38" s="21">
        <f t="shared" si="29"/>
        <v>8.5102797598028559</v>
      </c>
      <c r="AT38" s="21">
        <f t="shared" si="29"/>
        <v>10.627164131786291</v>
      </c>
      <c r="AU38" s="21">
        <f t="shared" si="29"/>
        <v>1.0584326090181884</v>
      </c>
      <c r="AV38" s="21">
        <f t="shared" si="29"/>
        <v>-0.94687818159448489</v>
      </c>
      <c r="AW38" s="21">
        <f t="shared" si="32"/>
        <v>2.3717646155578023</v>
      </c>
      <c r="AX38" s="22">
        <f t="shared" si="30"/>
        <v>2.4871716596876454</v>
      </c>
      <c r="AY38" s="22">
        <f t="shared" si="30"/>
        <v>16.880000000000056</v>
      </c>
      <c r="AZ38" s="39">
        <f t="shared" si="30"/>
        <v>6.1450950214434341</v>
      </c>
      <c r="BA38" s="39">
        <f t="shared" si="30"/>
        <v>5.8296644389105712</v>
      </c>
      <c r="BB38" s="33">
        <f t="shared" si="30"/>
        <v>4.8943041074236824</v>
      </c>
      <c r="BC38" s="33">
        <f t="shared" si="30"/>
        <v>4.0384996318449291</v>
      </c>
      <c r="BD38" s="33">
        <f t="shared" si="30"/>
        <v>3.7135993745659688</v>
      </c>
      <c r="BE38" s="33">
        <f t="shared" si="30"/>
        <v>4.3552733088416264</v>
      </c>
      <c r="BH38" s="7">
        <f t="shared" si="31"/>
        <v>4.1730309490855877</v>
      </c>
      <c r="BI38" s="7">
        <f t="shared" si="31"/>
        <v>6.6099947885162491</v>
      </c>
      <c r="BP38">
        <v>8.609393696802691</v>
      </c>
      <c r="BQ38">
        <v>9.4875548073064095</v>
      </c>
      <c r="BR38">
        <v>6.4498713624911774</v>
      </c>
      <c r="BS38">
        <v>3.3998468121071435</v>
      </c>
      <c r="BT38">
        <v>3.6475921403871903</v>
      </c>
      <c r="BU38">
        <v>5.3035269138401286</v>
      </c>
      <c r="BV38">
        <v>13.225764036290567</v>
      </c>
      <c r="BW38">
        <v>16.245841235783566</v>
      </c>
      <c r="BX38">
        <v>12.56754440565433</v>
      </c>
      <c r="BY38">
        <v>10.322131501523057</v>
      </c>
      <c r="BZ38">
        <v>8.8238384374619727</v>
      </c>
      <c r="CA38">
        <v>3.7504635033990263</v>
      </c>
      <c r="CB38">
        <v>3.6019430832087806</v>
      </c>
      <c r="CC38">
        <v>5.4597727483985281</v>
      </c>
      <c r="CD38">
        <v>1.9038012505685042</v>
      </c>
      <c r="CE38">
        <v>7.8689909048671236</v>
      </c>
      <c r="CF38">
        <v>8.5534534437747833</v>
      </c>
      <c r="CG38">
        <v>2.6128268982006819</v>
      </c>
      <c r="CH38">
        <v>10.343228431661</v>
      </c>
      <c r="CI38">
        <v>12.771166244941124</v>
      </c>
    </row>
    <row r="39" spans="4:87" x14ac:dyDescent="0.3">
      <c r="D39" s="3" t="s">
        <v>52</v>
      </c>
      <c r="E39" s="13" t="s">
        <v>53</v>
      </c>
      <c r="F39" s="21"/>
      <c r="G39" s="21"/>
      <c r="H39" s="21"/>
      <c r="I39" s="21"/>
      <c r="J39" s="21">
        <f t="shared" si="28"/>
        <v>10.722654557978629</v>
      </c>
      <c r="K39" s="21">
        <f t="shared" si="28"/>
        <v>9.1078928342646748</v>
      </c>
      <c r="L39" s="21">
        <f t="shared" si="28"/>
        <v>6.535268475143674</v>
      </c>
      <c r="M39" s="21">
        <f t="shared" si="28"/>
        <v>4.6926074385975847</v>
      </c>
      <c r="N39" s="21">
        <f t="shared" si="28"/>
        <v>5.1967878843394155</v>
      </c>
      <c r="O39" s="21">
        <f t="shared" si="28"/>
        <v>6.3668920105189875</v>
      </c>
      <c r="P39" s="21">
        <f t="shared" si="28"/>
        <v>8.4956345291062227</v>
      </c>
      <c r="Q39" s="21">
        <f t="shared" si="28"/>
        <v>9.4815452633670425</v>
      </c>
      <c r="R39" s="21">
        <f t="shared" si="28"/>
        <v>8.9119597712826071</v>
      </c>
      <c r="S39" s="21">
        <f t="shared" si="28"/>
        <v>7.6610434211577205</v>
      </c>
      <c r="T39" s="21">
        <f t="shared" si="28"/>
        <v>5.4488114398273169</v>
      </c>
      <c r="U39" s="21">
        <f t="shared" si="28"/>
        <v>4.3332274604110932</v>
      </c>
      <c r="V39" s="21">
        <f t="shared" si="28"/>
        <v>4.6635852592129767</v>
      </c>
      <c r="W39" s="21">
        <f t="shared" si="28"/>
        <v>4.9347181008901897</v>
      </c>
      <c r="X39" s="21">
        <f t="shared" si="28"/>
        <v>5.0736947614724137</v>
      </c>
      <c r="Y39" s="21">
        <f t="shared" si="28"/>
        <v>5.3013829694702919</v>
      </c>
      <c r="Z39" s="21">
        <f t="shared" si="28"/>
        <v>4.5417219681272547</v>
      </c>
      <c r="AA39" s="21">
        <f t="shared" si="28"/>
        <v>4.3113172273594014</v>
      </c>
      <c r="AB39" s="21">
        <f t="shared" si="28"/>
        <v>4.0657041578460618</v>
      </c>
      <c r="AC39" s="21">
        <f t="shared" si="28"/>
        <v>3.5423272775108483</v>
      </c>
      <c r="AD39" s="21">
        <f t="shared" si="29"/>
        <v>5.2533592728413057</v>
      </c>
      <c r="AE39" s="21">
        <f t="shared" si="29"/>
        <v>5.1450577354336033</v>
      </c>
      <c r="AF39" s="21">
        <f t="shared" si="29"/>
        <v>4.35582301706705</v>
      </c>
      <c r="AG39" s="21">
        <f t="shared" si="29"/>
        <v>4.028015582596784</v>
      </c>
      <c r="AH39" s="21">
        <f t="shared" si="29"/>
        <v>3.6320747212632543</v>
      </c>
      <c r="AI39" s="21">
        <f t="shared" si="29"/>
        <v>3.6859421977571851</v>
      </c>
      <c r="AJ39" s="21">
        <f t="shared" si="29"/>
        <v>3.5241876144355575</v>
      </c>
      <c r="AK39" s="21">
        <f t="shared" si="29"/>
        <v>3.567295061596905</v>
      </c>
      <c r="AL39" s="21">
        <f t="shared" si="29"/>
        <v>3.0812129467325979</v>
      </c>
      <c r="AM39" s="21">
        <f t="shared" si="29"/>
        <v>2.9560474780071662</v>
      </c>
      <c r="AN39" s="21">
        <f t="shared" si="29"/>
        <v>3.716483328787775</v>
      </c>
      <c r="AO39" s="21">
        <f t="shared" si="29"/>
        <v>4.1601820936658012</v>
      </c>
      <c r="AP39" s="21">
        <f t="shared" si="29"/>
        <v>5.4129761959562002</v>
      </c>
      <c r="AQ39" s="21">
        <f t="shared" si="29"/>
        <v>5.7306747890026166</v>
      </c>
      <c r="AR39" s="21">
        <f t="shared" si="29"/>
        <v>5.9953809151312738</v>
      </c>
      <c r="AS39" s="21">
        <f t="shared" si="29"/>
        <v>5.8838784416199781</v>
      </c>
      <c r="AT39" s="21">
        <f t="shared" si="29"/>
        <v>3.8101965720303972</v>
      </c>
      <c r="AU39" s="21">
        <f t="shared" si="29"/>
        <v>2.3095793162000633</v>
      </c>
      <c r="AV39" s="21">
        <f t="shared" si="29"/>
        <v>1.96389953214234</v>
      </c>
      <c r="AW39" s="21">
        <f t="shared" si="32"/>
        <v>1.2487396357966987</v>
      </c>
      <c r="AX39" s="22">
        <f t="shared" si="30"/>
        <v>1.3400000000000083</v>
      </c>
      <c r="AY39" s="22">
        <f t="shared" si="30"/>
        <v>2.5099999999999958</v>
      </c>
      <c r="AZ39" s="39">
        <f t="shared" si="30"/>
        <v>2.3857622453242544</v>
      </c>
      <c r="BA39" s="39">
        <f t="shared" si="30"/>
        <v>2.532158096699872</v>
      </c>
      <c r="BB39" s="33">
        <f t="shared" si="30"/>
        <v>3.1929392032662056</v>
      </c>
      <c r="BC39" s="33">
        <f t="shared" si="30"/>
        <v>3.6809345394143724</v>
      </c>
      <c r="BD39" s="33">
        <f t="shared" si="30"/>
        <v>4.3147391826319517</v>
      </c>
      <c r="BE39" s="33">
        <f t="shared" si="30"/>
        <v>4.807018010980646</v>
      </c>
      <c r="BH39" s="7">
        <f t="shared" si="31"/>
        <v>3.4809380163933534</v>
      </c>
      <c r="BI39" s="7">
        <f t="shared" si="31"/>
        <v>5.7577185512877715</v>
      </c>
      <c r="BP39">
        <v>10.72265455797865</v>
      </c>
      <c r="BQ39">
        <v>9.1078928342646961</v>
      </c>
      <c r="BR39">
        <v>6.535268475143674</v>
      </c>
      <c r="BS39">
        <v>4.6926074385975847</v>
      </c>
      <c r="BT39">
        <v>5.1967878843394155</v>
      </c>
      <c r="BU39">
        <v>6.3668920105189875</v>
      </c>
      <c r="BV39">
        <v>8.4956345291062441</v>
      </c>
      <c r="BW39">
        <v>9.4815452633670638</v>
      </c>
      <c r="BX39">
        <v>8.9119597712826071</v>
      </c>
      <c r="BY39">
        <v>7.6610434211577205</v>
      </c>
      <c r="BZ39">
        <v>5.4488114398273169</v>
      </c>
      <c r="CA39">
        <v>4.3332274604110932</v>
      </c>
      <c r="CB39">
        <v>4.6635852592129989</v>
      </c>
      <c r="CC39">
        <v>4.9347181008902119</v>
      </c>
      <c r="CD39">
        <v>5.0736947614724137</v>
      </c>
      <c r="CE39">
        <v>5.3013829694702919</v>
      </c>
      <c r="CF39">
        <v>4.5417219681272547</v>
      </c>
      <c r="CG39">
        <v>4.3113172273594014</v>
      </c>
      <c r="CH39">
        <v>4.0657041578460618</v>
      </c>
      <c r="CI39">
        <v>3.5423272775108483</v>
      </c>
    </row>
    <row r="40" spans="4:87" x14ac:dyDescent="0.3">
      <c r="D40" s="3" t="s">
        <v>55</v>
      </c>
      <c r="E40" s="13" t="s">
        <v>56</v>
      </c>
      <c r="F40" s="21"/>
      <c r="G40" s="21"/>
      <c r="H40" s="21"/>
      <c r="I40" s="21"/>
      <c r="J40" s="21">
        <f t="shared" si="28"/>
        <v>10.239796434228721</v>
      </c>
      <c r="K40" s="21">
        <f t="shared" si="28"/>
        <v>9.5753073433699321</v>
      </c>
      <c r="L40" s="21">
        <f t="shared" si="28"/>
        <v>8.9171290922678068</v>
      </c>
      <c r="M40" s="21">
        <f t="shared" si="28"/>
        <v>8.3144450719043093</v>
      </c>
      <c r="N40" s="21">
        <f t="shared" si="28"/>
        <v>7.9862729961707846</v>
      </c>
      <c r="O40" s="21">
        <f t="shared" si="28"/>
        <v>8.0710964451777389</v>
      </c>
      <c r="P40" s="21">
        <f t="shared" si="28"/>
        <v>7.4473093556686853</v>
      </c>
      <c r="Q40" s="21">
        <f t="shared" si="28"/>
        <v>6.3249462565259762</v>
      </c>
      <c r="R40" s="21">
        <f t="shared" si="28"/>
        <v>7.8015514629899751</v>
      </c>
      <c r="S40" s="21">
        <f t="shared" si="28"/>
        <v>7.5713730551969949</v>
      </c>
      <c r="T40" s="21">
        <f t="shared" si="28"/>
        <v>8.2493520962192193</v>
      </c>
      <c r="U40" s="21">
        <f t="shared" si="28"/>
        <v>8.0004433308927823</v>
      </c>
      <c r="V40" s="21">
        <f t="shared" si="28"/>
        <v>10.268960694905417</v>
      </c>
      <c r="W40" s="21">
        <f t="shared" si="28"/>
        <v>9.9853237642125734</v>
      </c>
      <c r="X40" s="21">
        <f t="shared" si="28"/>
        <v>9.3037923049407389</v>
      </c>
      <c r="Y40" s="21">
        <f t="shared" ref="Y40:AC47" si="33">(Y15/U15-1)*100</f>
        <v>9.6891161095510547</v>
      </c>
      <c r="Z40" s="21">
        <f t="shared" si="33"/>
        <v>7.3584838254469931</v>
      </c>
      <c r="AA40" s="21">
        <f t="shared" si="33"/>
        <v>7.6396994562762943</v>
      </c>
      <c r="AB40" s="21">
        <f t="shared" si="33"/>
        <v>7.6259728031370821</v>
      </c>
      <c r="AC40" s="21">
        <f t="shared" si="33"/>
        <v>8.1281681994987522</v>
      </c>
      <c r="AD40" s="21">
        <f t="shared" si="29"/>
        <v>8.1413696047030797</v>
      </c>
      <c r="AE40" s="21">
        <f t="shared" si="29"/>
        <v>7.5666426905556046</v>
      </c>
      <c r="AF40" s="21">
        <f t="shared" si="29"/>
        <v>6.9519943240316477</v>
      </c>
      <c r="AG40" s="21">
        <f t="shared" si="29"/>
        <v>6.834664415276583</v>
      </c>
      <c r="AH40" s="21">
        <f t="shared" si="29"/>
        <v>6.8337889192613019</v>
      </c>
      <c r="AI40" s="21">
        <f t="shared" si="29"/>
        <v>8.2395315143717056</v>
      </c>
      <c r="AJ40" s="21">
        <f t="shared" si="29"/>
        <v>9.3656011052975519</v>
      </c>
      <c r="AK40" s="21">
        <f t="shared" si="29"/>
        <v>9.2492287605439838</v>
      </c>
      <c r="AL40" s="21">
        <f t="shared" si="29"/>
        <v>8.0417834786281972</v>
      </c>
      <c r="AM40" s="21">
        <f t="shared" si="29"/>
        <v>8.8860235787463377</v>
      </c>
      <c r="AN40" s="21">
        <f t="shared" si="29"/>
        <v>8.6677825107403752</v>
      </c>
      <c r="AO40" s="21">
        <f t="shared" si="29"/>
        <v>8.9374769739502185</v>
      </c>
      <c r="AP40" s="21">
        <f t="shared" si="29"/>
        <v>10.361497174137149</v>
      </c>
      <c r="AQ40" s="21">
        <f t="shared" si="29"/>
        <v>9.9403189722054552</v>
      </c>
      <c r="AR40" s="21">
        <f t="shared" si="29"/>
        <v>10.220903465164731</v>
      </c>
      <c r="AS40" s="21">
        <f t="shared" si="29"/>
        <v>10.486190875852964</v>
      </c>
      <c r="AT40" s="21">
        <f t="shared" si="29"/>
        <v>5.3924568410203451</v>
      </c>
      <c r="AU40" s="21">
        <f t="shared" si="29"/>
        <v>-12.093791539604327</v>
      </c>
      <c r="AV40" s="21">
        <f t="shared" si="29"/>
        <v>-7.6081865778200672</v>
      </c>
      <c r="AW40" s="21">
        <f t="shared" si="32"/>
        <v>-7.0196198468039341</v>
      </c>
      <c r="AX40" s="22">
        <f t="shared" si="30"/>
        <v>-1.9744106074613144</v>
      </c>
      <c r="AY40" s="22">
        <f t="shared" si="30"/>
        <v>16.85148476580159</v>
      </c>
      <c r="AZ40" s="39">
        <f t="shared" si="30"/>
        <v>9.5486912513806477</v>
      </c>
      <c r="BA40" s="39">
        <f t="shared" si="30"/>
        <v>7.5283413024365293</v>
      </c>
      <c r="BB40" s="33">
        <f t="shared" si="30"/>
        <v>7.3474125943342221</v>
      </c>
      <c r="BC40" s="33">
        <f t="shared" si="30"/>
        <v>8.5773637013877835</v>
      </c>
      <c r="BD40" s="33">
        <f t="shared" si="30"/>
        <v>7.5237062826366579</v>
      </c>
      <c r="BE40" s="33">
        <f t="shared" si="30"/>
        <v>7.5825067973092048</v>
      </c>
      <c r="BH40" s="7">
        <f t="shared" si="31"/>
        <v>8.6402938578567614</v>
      </c>
      <c r="BI40" s="7">
        <f t="shared" si="31"/>
        <v>10.253602861297129</v>
      </c>
      <c r="BP40">
        <v>10.239796434228721</v>
      </c>
      <c r="BQ40">
        <v>9.5753073433699321</v>
      </c>
      <c r="BR40">
        <v>8.9171290922678068</v>
      </c>
      <c r="BS40">
        <v>8.3144450719043306</v>
      </c>
      <c r="BT40">
        <v>7.9862729961708068</v>
      </c>
      <c r="BU40">
        <v>8.0710964451777389</v>
      </c>
      <c r="BV40">
        <v>7.4473093556686853</v>
      </c>
      <c r="BW40">
        <v>6.3249462565259762</v>
      </c>
      <c r="BX40">
        <v>7.8015514629899529</v>
      </c>
      <c r="BY40">
        <v>7.5713730551970171</v>
      </c>
      <c r="BZ40">
        <v>8.2493520962192424</v>
      </c>
      <c r="CA40">
        <v>8.0004433308927823</v>
      </c>
      <c r="CB40">
        <v>10.268960694905417</v>
      </c>
      <c r="CC40">
        <v>9.9853237642125503</v>
      </c>
      <c r="CD40">
        <v>9.3037923049407389</v>
      </c>
      <c r="CE40">
        <v>9.6891161095510547</v>
      </c>
      <c r="CF40">
        <v>7.3584838254469931</v>
      </c>
      <c r="CG40">
        <v>7.6396994562762943</v>
      </c>
      <c r="CH40">
        <v>7.6259728031370821</v>
      </c>
      <c r="CI40">
        <v>8.1281681994987522</v>
      </c>
    </row>
    <row r="41" spans="4:87" x14ac:dyDescent="0.3">
      <c r="D41" s="3" t="s">
        <v>58</v>
      </c>
      <c r="E41" s="9" t="s">
        <v>59</v>
      </c>
      <c r="F41" s="14"/>
      <c r="G41" s="14"/>
      <c r="H41" s="14"/>
      <c r="I41" s="14"/>
      <c r="J41" s="14">
        <f t="shared" ref="J41:Y47" si="34">(J16/F16-1)*100</f>
        <v>13.669438046391358</v>
      </c>
      <c r="K41" s="14">
        <f t="shared" si="34"/>
        <v>1.142575333701612</v>
      </c>
      <c r="L41" s="14">
        <f t="shared" si="34"/>
        <v>8.3566524270533229</v>
      </c>
      <c r="M41" s="14">
        <f t="shared" si="34"/>
        <v>3.6349293835973961</v>
      </c>
      <c r="N41" s="14">
        <f t="shared" si="34"/>
        <v>2.3684515801478678</v>
      </c>
      <c r="O41" s="14">
        <f t="shared" si="34"/>
        <v>7.5988660856527224</v>
      </c>
      <c r="P41" s="14">
        <f t="shared" si="34"/>
        <v>-2.0080463515179003</v>
      </c>
      <c r="Q41" s="14">
        <f t="shared" si="34"/>
        <v>0.77988369982568972</v>
      </c>
      <c r="R41" s="14">
        <f t="shared" si="34"/>
        <v>1.7929676462277611</v>
      </c>
      <c r="S41" s="14">
        <f t="shared" si="34"/>
        <v>-1.8122312340101199</v>
      </c>
      <c r="T41" s="14">
        <f t="shared" si="34"/>
        <v>6.6246467216491967</v>
      </c>
      <c r="U41" s="14">
        <f t="shared" si="34"/>
        <v>3.8315486744195937</v>
      </c>
      <c r="V41" s="14">
        <f t="shared" si="34"/>
        <v>2.6582002136854133</v>
      </c>
      <c r="W41" s="14">
        <f t="shared" si="34"/>
        <v>-2.4908422877718106</v>
      </c>
      <c r="X41" s="14">
        <f t="shared" si="34"/>
        <v>2.3777048646890009</v>
      </c>
      <c r="Y41" s="14">
        <f t="shared" si="33"/>
        <v>6.8380538767168542</v>
      </c>
      <c r="Z41" s="14">
        <f t="shared" si="33"/>
        <v>4.7342678123024173</v>
      </c>
      <c r="AA41" s="14">
        <f t="shared" si="33"/>
        <v>6.2875328156736465</v>
      </c>
      <c r="AB41" s="14">
        <f t="shared" si="33"/>
        <v>1.2685787388905245</v>
      </c>
      <c r="AC41" s="14">
        <f t="shared" si="33"/>
        <v>6.2696327171680499</v>
      </c>
      <c r="AD41" s="14">
        <f t="shared" si="29"/>
        <v>4.6168141105028591</v>
      </c>
      <c r="AE41" s="14">
        <f t="shared" si="29"/>
        <v>4.4425752252981194</v>
      </c>
      <c r="AF41" s="14">
        <f t="shared" si="29"/>
        <v>3.8192646297255481</v>
      </c>
      <c r="AG41" s="14">
        <f t="shared" si="29"/>
        <v>0.27759027012946696</v>
      </c>
      <c r="AH41" s="14">
        <f t="shared" si="29"/>
        <v>0.22416250753532779</v>
      </c>
      <c r="AI41" s="14">
        <f t="shared" si="29"/>
        <v>-3.0217360129443881E-2</v>
      </c>
      <c r="AJ41" s="14">
        <f t="shared" si="29"/>
        <v>0.67352663686372549</v>
      </c>
      <c r="AK41" s="14">
        <f t="shared" si="29"/>
        <v>6.9250337169945624</v>
      </c>
      <c r="AL41" s="14">
        <f t="shared" ref="AL41:BA47" si="35">((AL16-AH16)/AH16)*100</f>
        <v>5.7160555100282044</v>
      </c>
      <c r="AM41" s="14">
        <f t="shared" si="35"/>
        <v>7.1594524393805354</v>
      </c>
      <c r="AN41" s="14">
        <f t="shared" si="35"/>
        <v>7.8719714524516275</v>
      </c>
      <c r="AO41" s="14">
        <f t="shared" si="35"/>
        <v>7.096152826620969</v>
      </c>
      <c r="AP41" s="14">
        <f t="shared" si="35"/>
        <v>6.3981065651529567</v>
      </c>
      <c r="AQ41" s="14">
        <f t="shared" si="35"/>
        <v>8.8553326217832602</v>
      </c>
      <c r="AR41" s="14">
        <f t="shared" si="35"/>
        <v>1.8469093874218436</v>
      </c>
      <c r="AS41" s="14">
        <f t="shared" si="35"/>
        <v>2.0428200156759524</v>
      </c>
      <c r="AT41" s="14">
        <f t="shared" si="35"/>
        <v>3.1486905729691226</v>
      </c>
      <c r="AU41" s="14">
        <f t="shared" si="35"/>
        <v>-3.2105019868000295</v>
      </c>
      <c r="AV41" s="14">
        <f t="shared" si="35"/>
        <v>1.8246919935403598</v>
      </c>
      <c r="AW41" s="14">
        <f t="shared" si="32"/>
        <v>-1.5490455284158244</v>
      </c>
      <c r="AX41" s="23">
        <f t="shared" si="30"/>
        <v>1.166167954488271</v>
      </c>
      <c r="AY41" s="23">
        <f t="shared" si="30"/>
        <v>5.5732661513120609</v>
      </c>
      <c r="AZ41" s="40">
        <f t="shared" si="30"/>
        <v>5.0837165916554099</v>
      </c>
      <c r="BA41" s="40">
        <f t="shared" si="30"/>
        <v>9.7405763760354365</v>
      </c>
      <c r="BB41" s="34">
        <f t="shared" si="30"/>
        <v>4.499573830225545</v>
      </c>
      <c r="BC41" s="34">
        <f t="shared" si="30"/>
        <v>6.249996631290375</v>
      </c>
      <c r="BD41" s="34">
        <f t="shared" si="30"/>
        <v>4.4924281635850187</v>
      </c>
      <c r="BE41" s="34">
        <f t="shared" si="30"/>
        <v>4.4712564756418267</v>
      </c>
      <c r="BH41" s="7">
        <f t="shared" si="31"/>
        <v>6.971608900437154</v>
      </c>
      <c r="BI41" s="7">
        <f t="shared" si="31"/>
        <v>4.6542349122875581</v>
      </c>
      <c r="BP41">
        <v>13.669438046391358</v>
      </c>
      <c r="BQ41">
        <v>1.142575333701612</v>
      </c>
      <c r="BR41">
        <v>8.3566524270533229</v>
      </c>
      <c r="BS41">
        <v>3.6349293835973961</v>
      </c>
      <c r="BT41">
        <v>2.3684515801478678</v>
      </c>
      <c r="BU41">
        <v>7.5988660856527224</v>
      </c>
      <c r="BV41">
        <v>-2.0080463515179003</v>
      </c>
      <c r="BW41">
        <v>0.77988369982568972</v>
      </c>
      <c r="BX41">
        <v>1.7929676462277611</v>
      </c>
      <c r="BY41">
        <v>-1.8122312340101199</v>
      </c>
      <c r="BZ41">
        <v>6.6246467216491967</v>
      </c>
      <c r="CA41">
        <v>3.8315486744195715</v>
      </c>
      <c r="CB41">
        <v>2.6582002136853911</v>
      </c>
      <c r="CC41">
        <v>-2.4908422877718328</v>
      </c>
      <c r="CD41">
        <v>2.3777048646889787</v>
      </c>
      <c r="CE41">
        <v>6.838053876716832</v>
      </c>
      <c r="CF41">
        <v>4.7342678123023951</v>
      </c>
      <c r="CG41">
        <v>6.2875328156736243</v>
      </c>
      <c r="CH41">
        <v>1.2685787388905023</v>
      </c>
      <c r="CI41">
        <v>6.2696327171680499</v>
      </c>
    </row>
    <row r="42" spans="4:87" x14ac:dyDescent="0.3">
      <c r="D42" s="3" t="s">
        <v>61</v>
      </c>
      <c r="E42" s="9" t="s">
        <v>62</v>
      </c>
      <c r="F42" s="14"/>
      <c r="G42" s="14"/>
      <c r="H42" s="14"/>
      <c r="I42" s="14"/>
      <c r="J42" s="14">
        <f t="shared" si="34"/>
        <v>14.253267939946902</v>
      </c>
      <c r="K42" s="14">
        <f t="shared" si="34"/>
        <v>4.3823193814133354</v>
      </c>
      <c r="L42" s="14">
        <f t="shared" si="34"/>
        <v>4.1167212669273479</v>
      </c>
      <c r="M42" s="14">
        <f t="shared" si="34"/>
        <v>5.2853372812705413</v>
      </c>
      <c r="N42" s="14">
        <f t="shared" si="34"/>
        <v>8.1072135653697419</v>
      </c>
      <c r="O42" s="14">
        <f t="shared" si="34"/>
        <v>10.739740243883844</v>
      </c>
      <c r="P42" s="14">
        <f t="shared" si="34"/>
        <v>3.8330551160265847</v>
      </c>
      <c r="Q42" s="14">
        <f t="shared" si="34"/>
        <v>10.215708528320921</v>
      </c>
      <c r="R42" s="14">
        <f t="shared" si="34"/>
        <v>11.148323215125799</v>
      </c>
      <c r="S42" s="14">
        <f t="shared" si="34"/>
        <v>2.7608186328555551</v>
      </c>
      <c r="T42" s="14">
        <f t="shared" si="34"/>
        <v>7.7324023565350286</v>
      </c>
      <c r="U42" s="14">
        <f t="shared" si="34"/>
        <v>8.3191749474938348</v>
      </c>
      <c r="V42" s="14">
        <f t="shared" si="34"/>
        <v>4.5199248890635646</v>
      </c>
      <c r="W42" s="14">
        <f t="shared" si="34"/>
        <v>4.3986145990149605</v>
      </c>
      <c r="X42" s="14">
        <f t="shared" si="34"/>
        <v>6.2229005852501684</v>
      </c>
      <c r="Y42" s="14">
        <f t="shared" si="33"/>
        <v>6.5306222851173379</v>
      </c>
      <c r="Z42" s="14">
        <f t="shared" si="33"/>
        <v>4.9064996295981045</v>
      </c>
      <c r="AA42" s="14">
        <f t="shared" si="33"/>
        <v>11.604447413383333</v>
      </c>
      <c r="AB42" s="14">
        <f t="shared" si="33"/>
        <v>7.930558987641434</v>
      </c>
      <c r="AC42" s="14">
        <f t="shared" si="33"/>
        <v>5.2376224310032748</v>
      </c>
      <c r="AD42" s="14">
        <f t="shared" ref="AD42:AK47" si="36">((AD17-Z17)/Z17)*100</f>
        <v>5.33477321814253</v>
      </c>
      <c r="AE42" s="14">
        <f t="shared" si="36"/>
        <v>5.1495661932922019</v>
      </c>
      <c r="AF42" s="14">
        <f t="shared" si="36"/>
        <v>1.953590391891133</v>
      </c>
      <c r="AG42" s="14">
        <f t="shared" si="36"/>
        <v>3.1279362719284838</v>
      </c>
      <c r="AH42" s="14">
        <f t="shared" si="36"/>
        <v>4.0982641055060824</v>
      </c>
      <c r="AI42" s="14">
        <f t="shared" si="36"/>
        <v>0.95525451559933061</v>
      </c>
      <c r="AJ42" s="14">
        <f t="shared" si="36"/>
        <v>3.6972963381905832</v>
      </c>
      <c r="AK42" s="14">
        <f t="shared" si="36"/>
        <v>5.9318395999133697</v>
      </c>
      <c r="AL42" s="14">
        <f t="shared" si="35"/>
        <v>4.8225927897194909</v>
      </c>
      <c r="AM42" s="14">
        <f t="shared" si="35"/>
        <v>5.0329298260594877</v>
      </c>
      <c r="AN42" s="14">
        <f t="shared" si="35"/>
        <v>6.6116000769987693</v>
      </c>
      <c r="AO42" s="14">
        <f t="shared" si="35"/>
        <v>4.9758749751897522</v>
      </c>
      <c r="AP42" s="14">
        <f t="shared" si="35"/>
        <v>5.6496806203946992</v>
      </c>
      <c r="AQ42" s="14">
        <f t="shared" si="35"/>
        <v>6.3249680931923988</v>
      </c>
      <c r="AR42" s="14">
        <f t="shared" si="35"/>
        <v>7.8289905118723855</v>
      </c>
      <c r="AS42" s="14">
        <f t="shared" si="35"/>
        <v>5.4436430057813787</v>
      </c>
      <c r="AT42" s="14">
        <f t="shared" si="35"/>
        <v>5.8673939204343428</v>
      </c>
      <c r="AU42" s="14">
        <f t="shared" si="35"/>
        <v>1.1894272058413007</v>
      </c>
      <c r="AV42" s="14">
        <f t="shared" si="35"/>
        <v>2.4074347557621651</v>
      </c>
      <c r="AW42" s="14">
        <f t="shared" si="32"/>
        <v>1.3587217555581641</v>
      </c>
      <c r="AX42" s="23">
        <f t="shared" si="30"/>
        <v>0.70835427932979433</v>
      </c>
      <c r="AY42" s="23">
        <f t="shared" si="30"/>
        <v>5.9399999999999782</v>
      </c>
      <c r="AZ42" s="40">
        <f t="shared" si="30"/>
        <v>9.2546873722554661</v>
      </c>
      <c r="BA42" s="40">
        <f t="shared" si="30"/>
        <v>5.1549850469651695</v>
      </c>
      <c r="BB42" s="34">
        <f t="shared" si="30"/>
        <v>7.190389609037501</v>
      </c>
      <c r="BC42" s="34">
        <f t="shared" si="30"/>
        <v>6.6549627916855272</v>
      </c>
      <c r="BD42" s="34">
        <f t="shared" si="30"/>
        <v>6.5221858125000507</v>
      </c>
      <c r="BE42" s="34">
        <f t="shared" si="30"/>
        <v>6.8662753564061862</v>
      </c>
      <c r="BH42" s="7">
        <f t="shared" si="31"/>
        <v>5.3551252120987991</v>
      </c>
      <c r="BI42" s="7">
        <f t="shared" si="31"/>
        <v>6.2968457384429577</v>
      </c>
      <c r="BP42">
        <v>14.253267939946902</v>
      </c>
      <c r="BQ42">
        <v>4.3823193814133354</v>
      </c>
      <c r="BR42">
        <v>4.1167212669273479</v>
      </c>
      <c r="BS42">
        <v>5.285337281270519</v>
      </c>
      <c r="BT42">
        <v>8.1072135653697419</v>
      </c>
      <c r="BU42">
        <v>10.739740243883823</v>
      </c>
      <c r="BV42">
        <v>3.8330551160265847</v>
      </c>
      <c r="BW42">
        <v>10.215708528320921</v>
      </c>
      <c r="BX42">
        <v>11.148323215125778</v>
      </c>
      <c r="BY42">
        <v>2.7608186328555551</v>
      </c>
      <c r="BZ42">
        <v>7.7324023565350064</v>
      </c>
      <c r="CA42">
        <v>8.3191749474938135</v>
      </c>
      <c r="CB42">
        <v>4.5199248890635646</v>
      </c>
      <c r="CC42">
        <v>4.3986145990149383</v>
      </c>
      <c r="CD42">
        <v>6.2229005852501462</v>
      </c>
      <c r="CE42">
        <v>6.5306222851173157</v>
      </c>
      <c r="CF42">
        <v>4.9064996295980823</v>
      </c>
      <c r="CG42">
        <v>11.604447413383356</v>
      </c>
      <c r="CH42">
        <v>7.930558987641434</v>
      </c>
      <c r="CI42">
        <v>5.2376224310032971</v>
      </c>
    </row>
    <row r="43" spans="4:87" x14ac:dyDescent="0.3">
      <c r="D43" s="3" t="s">
        <v>64</v>
      </c>
      <c r="E43" s="9" t="s">
        <v>65</v>
      </c>
      <c r="F43" s="14"/>
      <c r="G43" s="14"/>
      <c r="H43" s="14"/>
      <c r="I43" s="14"/>
      <c r="J43" s="14">
        <f t="shared" si="34"/>
        <v>11.970858995559851</v>
      </c>
      <c r="K43" s="14">
        <f t="shared" si="34"/>
        <v>8.1042064719619056</v>
      </c>
      <c r="L43" s="14">
        <f t="shared" si="34"/>
        <v>7.4133271337653683</v>
      </c>
      <c r="M43" s="14">
        <f t="shared" si="34"/>
        <v>9.7574297558199028</v>
      </c>
      <c r="N43" s="14">
        <f t="shared" si="34"/>
        <v>8.3902665930168254</v>
      </c>
      <c r="O43" s="14">
        <f t="shared" si="34"/>
        <v>8.1839911124078633</v>
      </c>
      <c r="P43" s="14">
        <f t="shared" si="34"/>
        <v>5.4791407391374891</v>
      </c>
      <c r="Q43" s="14">
        <f t="shared" si="34"/>
        <v>9.8156102671555843</v>
      </c>
      <c r="R43" s="14">
        <f t="shared" si="34"/>
        <v>7.0418153045624043</v>
      </c>
      <c r="S43" s="14">
        <f t="shared" si="34"/>
        <v>5.4016347530236652</v>
      </c>
      <c r="T43" s="14">
        <f t="shared" si="34"/>
        <v>8.4484138383879923</v>
      </c>
      <c r="U43" s="14">
        <f t="shared" si="34"/>
        <v>10.686039744702768</v>
      </c>
      <c r="V43" s="14">
        <f t="shared" si="34"/>
        <v>7.6384921470166622</v>
      </c>
      <c r="W43" s="14">
        <f t="shared" si="34"/>
        <v>8.7434248402033177</v>
      </c>
      <c r="X43" s="14">
        <f t="shared" si="34"/>
        <v>9.6284383056219003</v>
      </c>
      <c r="Y43" s="14">
        <f t="shared" si="33"/>
        <v>6.0295638682985597</v>
      </c>
      <c r="Z43" s="14">
        <f t="shared" si="33"/>
        <v>8.5462604290822419</v>
      </c>
      <c r="AA43" s="14">
        <f t="shared" si="33"/>
        <v>8.3223225759742281</v>
      </c>
      <c r="AB43" s="14">
        <f t="shared" si="33"/>
        <v>4.50768035899205</v>
      </c>
      <c r="AC43" s="14">
        <f t="shared" si="33"/>
        <v>5.6464429279237116</v>
      </c>
      <c r="AD43" s="14">
        <f t="shared" si="36"/>
        <v>6.6483657887964158</v>
      </c>
      <c r="AE43" s="14">
        <f t="shared" si="36"/>
        <v>5.2041037980182621</v>
      </c>
      <c r="AF43" s="14">
        <f t="shared" si="36"/>
        <v>4.6414843501632932</v>
      </c>
      <c r="AG43" s="14">
        <f t="shared" si="36"/>
        <v>4.2489506507696575</v>
      </c>
      <c r="AH43" s="14">
        <f t="shared" si="36"/>
        <v>7.1018339768339755</v>
      </c>
      <c r="AI43" s="14">
        <f t="shared" si="36"/>
        <v>6.3757216711800249</v>
      </c>
      <c r="AJ43" s="14">
        <f t="shared" si="36"/>
        <v>7.5628627455622501</v>
      </c>
      <c r="AK43" s="14">
        <f t="shared" si="36"/>
        <v>6.3439459417567594</v>
      </c>
      <c r="AL43" s="14">
        <f t="shared" si="35"/>
        <v>6.0477359950131202</v>
      </c>
      <c r="AM43" s="14">
        <f t="shared" si="35"/>
        <v>7.0738289604819728</v>
      </c>
      <c r="AN43" s="14">
        <f t="shared" si="35"/>
        <v>7.5644585627455259</v>
      </c>
      <c r="AO43" s="14">
        <f t="shared" si="35"/>
        <v>7.8321887026863877</v>
      </c>
      <c r="AP43" s="14">
        <f t="shared" si="35"/>
        <v>8.6585482448841002</v>
      </c>
      <c r="AQ43" s="14">
        <f t="shared" si="35"/>
        <v>9.1457675333096518</v>
      </c>
      <c r="AR43" s="14">
        <f t="shared" si="35"/>
        <v>9.1969349233901525</v>
      </c>
      <c r="AS43" s="14">
        <f t="shared" si="35"/>
        <v>7.8342333760290623</v>
      </c>
      <c r="AT43" s="14">
        <f t="shared" si="35"/>
        <v>10.389271805901821</v>
      </c>
      <c r="AU43" s="14">
        <f t="shared" si="35"/>
        <v>3.7139599283270859</v>
      </c>
      <c r="AV43" s="14">
        <f t="shared" si="35"/>
        <v>15.285689301953735</v>
      </c>
      <c r="AW43" s="14">
        <f t="shared" si="32"/>
        <v>16.540473753167245</v>
      </c>
      <c r="AX43" s="23">
        <f t="shared" si="30"/>
        <v>17.891999999999992</v>
      </c>
      <c r="AY43" s="23">
        <f t="shared" si="30"/>
        <v>22.591799999999999</v>
      </c>
      <c r="AZ43" s="40">
        <f t="shared" si="30"/>
        <v>6.8702763616268401</v>
      </c>
      <c r="BA43" s="40">
        <f t="shared" si="30"/>
        <v>3.0071627771190919</v>
      </c>
      <c r="BB43" s="34">
        <f t="shared" si="30"/>
        <v>7.855076154611357</v>
      </c>
      <c r="BC43" s="34">
        <f t="shared" si="30"/>
        <v>7.2439229803528944</v>
      </c>
      <c r="BD43" s="34">
        <f t="shared" si="30"/>
        <v>7.0300588645476854</v>
      </c>
      <c r="BE43" s="34">
        <f t="shared" si="30"/>
        <v>7.7805514555344253</v>
      </c>
      <c r="BH43" s="7">
        <f t="shared" si="31"/>
        <v>7.1460078997237719</v>
      </c>
      <c r="BI43" s="7">
        <f t="shared" si="31"/>
        <v>8.6939215255083866</v>
      </c>
      <c r="BP43">
        <v>11.970858995559851</v>
      </c>
      <c r="BQ43">
        <v>8.1042064719619056</v>
      </c>
      <c r="BR43">
        <v>7.4133271337653683</v>
      </c>
      <c r="BS43">
        <v>9.7574297558199028</v>
      </c>
      <c r="BT43">
        <v>8.3902665930168254</v>
      </c>
      <c r="BU43">
        <v>8.1839911124078633</v>
      </c>
      <c r="BV43">
        <v>5.4791407391374891</v>
      </c>
      <c r="BW43">
        <v>9.8156102671555843</v>
      </c>
      <c r="BX43">
        <v>7.0418153045624043</v>
      </c>
      <c r="BY43">
        <v>5.4016347530236652</v>
      </c>
      <c r="BZ43">
        <v>8.4484138383879923</v>
      </c>
      <c r="CA43">
        <v>10.686039744702768</v>
      </c>
      <c r="CB43">
        <v>7.6384921470166622</v>
      </c>
      <c r="CC43">
        <v>8.7434248402033177</v>
      </c>
      <c r="CD43">
        <v>9.6284383056219003</v>
      </c>
      <c r="CE43">
        <v>6.0295638682985597</v>
      </c>
      <c r="CF43">
        <v>8.5462604290822419</v>
      </c>
      <c r="CG43">
        <v>8.3223225759742281</v>
      </c>
      <c r="CH43">
        <v>4.5076803589920722</v>
      </c>
      <c r="CI43">
        <v>5.6464429279237116</v>
      </c>
    </row>
    <row r="44" spans="4:87" x14ac:dyDescent="0.3">
      <c r="D44" s="3" t="s">
        <v>67</v>
      </c>
      <c r="E44" s="9" t="s">
        <v>68</v>
      </c>
      <c r="F44" s="14"/>
      <c r="G44" s="14"/>
      <c r="H44" s="14"/>
      <c r="I44" s="14"/>
      <c r="J44" s="14">
        <f t="shared" si="34"/>
        <v>8.9077603380498527</v>
      </c>
      <c r="K44" s="14">
        <f t="shared" si="34"/>
        <v>8.6141556082243831</v>
      </c>
      <c r="L44" s="14">
        <f t="shared" si="34"/>
        <v>8.4441787475713959</v>
      </c>
      <c r="M44" s="14">
        <f t="shared" si="34"/>
        <v>7.0040451903372825</v>
      </c>
      <c r="N44" s="14">
        <f t="shared" si="34"/>
        <v>6.7931955363078611</v>
      </c>
      <c r="O44" s="14">
        <f t="shared" si="34"/>
        <v>5.9574578067250528</v>
      </c>
      <c r="P44" s="14">
        <f t="shared" si="34"/>
        <v>5.6004468171531263</v>
      </c>
      <c r="Q44" s="14">
        <f t="shared" si="34"/>
        <v>4.758260300012096</v>
      </c>
      <c r="R44" s="14">
        <f t="shared" si="34"/>
        <v>5.6129824178838827</v>
      </c>
      <c r="S44" s="14">
        <f t="shared" si="34"/>
        <v>5.5855623545153943</v>
      </c>
      <c r="T44" s="14">
        <f t="shared" si="34"/>
        <v>6.1706219734175782</v>
      </c>
      <c r="U44" s="14">
        <f t="shared" si="34"/>
        <v>8.1967045999000732</v>
      </c>
      <c r="V44" s="14">
        <f t="shared" si="34"/>
        <v>8.3694660352601868</v>
      </c>
      <c r="W44" s="14">
        <f t="shared" si="34"/>
        <v>9.4630050725905246</v>
      </c>
      <c r="X44" s="14">
        <f t="shared" si="34"/>
        <v>9.5006421101323966</v>
      </c>
      <c r="Y44" s="14">
        <f t="shared" si="33"/>
        <v>8.3838183982337444</v>
      </c>
      <c r="Z44" s="14">
        <f t="shared" si="33"/>
        <v>7.9849053820671534</v>
      </c>
      <c r="AA44" s="14">
        <f t="shared" si="33"/>
        <v>8.0660528108926108</v>
      </c>
      <c r="AB44" s="14">
        <f t="shared" si="33"/>
        <v>8.1135692910338619</v>
      </c>
      <c r="AC44" s="14">
        <f t="shared" si="33"/>
        <v>8.1537266810776998</v>
      </c>
      <c r="AD44" s="14">
        <f t="shared" si="36"/>
        <v>8.1246905218584047</v>
      </c>
      <c r="AE44" s="14">
        <f t="shared" si="36"/>
        <v>8.0883973584579447</v>
      </c>
      <c r="AF44" s="14">
        <f t="shared" si="36"/>
        <v>7.9194583192156855</v>
      </c>
      <c r="AG44" s="14">
        <f t="shared" si="36"/>
        <v>7.9060670605098569</v>
      </c>
      <c r="AH44" s="14">
        <f t="shared" si="36"/>
        <v>7.9681956478254907</v>
      </c>
      <c r="AI44" s="14">
        <f t="shared" si="36"/>
        <v>8.5894305375589077</v>
      </c>
      <c r="AJ44" s="14">
        <f t="shared" si="36"/>
        <v>9.3901836918129842</v>
      </c>
      <c r="AK44" s="14">
        <f t="shared" si="36"/>
        <v>8.9469005894416966</v>
      </c>
      <c r="AL44" s="14">
        <f t="shared" si="35"/>
        <v>8.4044531876564434</v>
      </c>
      <c r="AM44" s="14">
        <f t="shared" si="35"/>
        <v>9.188842272905525</v>
      </c>
      <c r="AN44" s="14">
        <f t="shared" si="35"/>
        <v>9.1467959133602665</v>
      </c>
      <c r="AO44" s="14">
        <f t="shared" si="35"/>
        <v>9.0376218128116328</v>
      </c>
      <c r="AP44" s="14">
        <f t="shared" si="35"/>
        <v>9.9889813357319532</v>
      </c>
      <c r="AQ44" s="14">
        <f t="shared" si="35"/>
        <v>10.744048137376138</v>
      </c>
      <c r="AR44" s="14">
        <f t="shared" si="35"/>
        <v>10.729705657816604</v>
      </c>
      <c r="AS44" s="14">
        <f t="shared" si="35"/>
        <v>10.803145195675977</v>
      </c>
      <c r="AT44" s="14">
        <f t="shared" si="35"/>
        <v>7.0882256128851555</v>
      </c>
      <c r="AU44" s="14">
        <f t="shared" si="35"/>
        <v>-12.59983684060505</v>
      </c>
      <c r="AV44" s="14">
        <f t="shared" si="35"/>
        <v>-5.5460330896645784</v>
      </c>
      <c r="AW44" s="14">
        <f t="shared" si="32"/>
        <v>-4.8369176675198968</v>
      </c>
      <c r="AX44" s="23">
        <f t="shared" si="32"/>
        <v>-1.2719063775028221</v>
      </c>
      <c r="AY44" s="23">
        <f t="shared" si="32"/>
        <v>19.528803592746051</v>
      </c>
      <c r="AZ44" s="40">
        <f t="shared" si="32"/>
        <v>8.6233520817197089</v>
      </c>
      <c r="BA44" s="40">
        <f t="shared" si="32"/>
        <v>8.9872722695638334</v>
      </c>
      <c r="BB44" s="34">
        <f t="shared" si="32"/>
        <v>5.8135350075589249</v>
      </c>
      <c r="BC44" s="34">
        <f t="shared" si="32"/>
        <v>7.6805106313465821</v>
      </c>
      <c r="BD44" s="34">
        <f t="shared" si="32"/>
        <v>6.6203720468700515</v>
      </c>
      <c r="BE44" s="34">
        <f t="shared" si="32"/>
        <v>6.8359460253810029</v>
      </c>
      <c r="BH44" s="7">
        <f t="shared" ref="BH44:BI47" si="37">(BH19/BG19-1)*100</f>
        <v>8.950091317868436</v>
      </c>
      <c r="BI44" s="7">
        <f t="shared" si="37"/>
        <v>10.574545752663344</v>
      </c>
      <c r="BP44">
        <v>8.9077603380498296</v>
      </c>
      <c r="BQ44">
        <v>8.6141556082243618</v>
      </c>
      <c r="BR44">
        <v>8.4441787475713745</v>
      </c>
      <c r="BS44">
        <v>7.004045190337238</v>
      </c>
      <c r="BT44">
        <v>6.7931955363078611</v>
      </c>
      <c r="BU44">
        <v>5.957457806725075</v>
      </c>
      <c r="BV44">
        <v>5.6004468171531485</v>
      </c>
      <c r="BW44">
        <v>4.758260300012096</v>
      </c>
      <c r="BX44">
        <v>5.6129824178838827</v>
      </c>
      <c r="BY44">
        <v>5.5855623545154165</v>
      </c>
      <c r="BZ44">
        <v>6.1706219734176004</v>
      </c>
      <c r="CA44">
        <v>8.1967045999000945</v>
      </c>
      <c r="CB44">
        <v>8.3694660352601868</v>
      </c>
      <c r="CC44">
        <v>9.4630050725905246</v>
      </c>
      <c r="CD44">
        <v>9.5006421101323966</v>
      </c>
      <c r="CE44">
        <v>8.3838183982337213</v>
      </c>
      <c r="CF44">
        <v>7.9849053820671534</v>
      </c>
      <c r="CG44">
        <v>8.0660528108926108</v>
      </c>
      <c r="CH44">
        <v>8.1135692910338619</v>
      </c>
      <c r="CI44">
        <v>8.1537266810776998</v>
      </c>
    </row>
    <row r="45" spans="4:87" x14ac:dyDescent="0.3">
      <c r="D45" s="3" t="s">
        <v>70</v>
      </c>
      <c r="E45" s="4" t="s">
        <v>71</v>
      </c>
      <c r="F45" s="5"/>
      <c r="G45" s="5"/>
      <c r="H45" s="5"/>
      <c r="I45" s="5"/>
      <c r="J45" s="5">
        <f t="shared" si="34"/>
        <v>7.0434534452930464</v>
      </c>
      <c r="K45" s="5">
        <f t="shared" si="34"/>
        <v>7.0212608768512652</v>
      </c>
      <c r="L45" s="5">
        <f t="shared" si="34"/>
        <v>6.8704339145860382</v>
      </c>
      <c r="M45" s="5">
        <f t="shared" si="34"/>
        <v>6.5443167312479344</v>
      </c>
      <c r="N45" s="5">
        <f t="shared" si="34"/>
        <v>6.4676971623101709</v>
      </c>
      <c r="O45" s="5">
        <f t="shared" si="34"/>
        <v>6.0153547127902884</v>
      </c>
      <c r="P45" s="5">
        <f t="shared" si="34"/>
        <v>5.4205655264930597</v>
      </c>
      <c r="Q45" s="5">
        <f t="shared" si="34"/>
        <v>5.5282079557082087</v>
      </c>
      <c r="R45" s="5">
        <f t="shared" si="34"/>
        <v>5.0832470013613795</v>
      </c>
      <c r="S45" s="5">
        <f t="shared" si="34"/>
        <v>5.1586214446750933</v>
      </c>
      <c r="T45" s="5">
        <f t="shared" si="34"/>
        <v>5.1815508664897258</v>
      </c>
      <c r="U45" s="5">
        <f t="shared" si="34"/>
        <v>5.3672721433858817</v>
      </c>
      <c r="V45" s="5">
        <f t="shared" si="34"/>
        <v>4.9431006948096989</v>
      </c>
      <c r="W45" s="5">
        <f t="shared" si="34"/>
        <v>4.9946775855242098</v>
      </c>
      <c r="X45" s="5">
        <f t="shared" si="34"/>
        <v>4.9012615526386583</v>
      </c>
      <c r="Y45" s="5">
        <f t="shared" si="33"/>
        <v>5.1798687214543282</v>
      </c>
      <c r="Z45" s="5">
        <f t="shared" si="33"/>
        <v>4.5351529340090346</v>
      </c>
      <c r="AA45" s="5">
        <f t="shared" si="33"/>
        <v>4.177097391367468</v>
      </c>
      <c r="AB45" s="5">
        <f t="shared" si="33"/>
        <v>3.8815462517220789</v>
      </c>
      <c r="AC45" s="5">
        <f t="shared" si="33"/>
        <v>4.1047881649170614</v>
      </c>
      <c r="AD45" s="5">
        <f t="shared" si="36"/>
        <v>4.7588025639074409</v>
      </c>
      <c r="AE45" s="5">
        <f t="shared" si="36"/>
        <v>4.9715983554251224</v>
      </c>
      <c r="AF45" s="5">
        <f t="shared" si="36"/>
        <v>4.4132307130923349</v>
      </c>
      <c r="AG45" s="5">
        <f t="shared" si="36"/>
        <v>4.1783520106047733</v>
      </c>
      <c r="AH45" s="5">
        <f t="shared" si="36"/>
        <v>4.8793056821254899</v>
      </c>
      <c r="AI45" s="5">
        <f t="shared" si="36"/>
        <v>4.3896650420648289</v>
      </c>
      <c r="AJ45" s="5">
        <f t="shared" si="36"/>
        <v>4.9913766421913852</v>
      </c>
      <c r="AK45" s="5">
        <f t="shared" si="36"/>
        <v>4.8012280862345778</v>
      </c>
      <c r="AL45" s="5">
        <f t="shared" si="35"/>
        <v>4.9321108484310532</v>
      </c>
      <c r="AM45" s="5">
        <f t="shared" si="35"/>
        <v>4.926544235562452</v>
      </c>
      <c r="AN45" s="5">
        <f t="shared" si="35"/>
        <v>5.0178942079557265</v>
      </c>
      <c r="AO45" s="5">
        <f t="shared" si="35"/>
        <v>4.9144325432924152</v>
      </c>
      <c r="AP45" s="5">
        <f t="shared" si="35"/>
        <v>4.900563749690205</v>
      </c>
      <c r="AQ45" s="5">
        <f t="shared" si="35"/>
        <v>4.9643518067633972</v>
      </c>
      <c r="AR45" s="5">
        <f t="shared" si="35"/>
        <v>4.9262031881499784</v>
      </c>
      <c r="AS45" s="5">
        <f t="shared" si="35"/>
        <v>5.0362547316977988</v>
      </c>
      <c r="AT45" s="5">
        <f t="shared" si="35"/>
        <v>2.9529488759815017</v>
      </c>
      <c r="AU45" s="5">
        <f t="shared" si="35"/>
        <v>-4.7069146715763486</v>
      </c>
      <c r="AV45" s="5">
        <f t="shared" si="35"/>
        <v>-2.5733894300457894</v>
      </c>
      <c r="AW45" s="5">
        <f t="shared" si="35"/>
        <v>-1.8318318863922447</v>
      </c>
      <c r="AX45" s="5">
        <f t="shared" si="35"/>
        <v>-0.38450538541548818</v>
      </c>
      <c r="AY45" s="5">
        <f t="shared" si="35"/>
        <v>6.6026675342936842</v>
      </c>
      <c r="AZ45" s="5">
        <f t="shared" si="35"/>
        <v>5.624430007911303</v>
      </c>
      <c r="BA45" s="5">
        <f t="shared" si="35"/>
        <v>5.6626868896248288</v>
      </c>
      <c r="BB45" s="5">
        <f t="shared" ref="BB45:BE47" si="38">((BB20-AX20)/AX20)*100</f>
        <v>5.0864358849986919</v>
      </c>
      <c r="BC45" s="5">
        <f t="shared" si="38"/>
        <v>5.2656363747018657</v>
      </c>
      <c r="BD45" s="5">
        <f t="shared" si="38"/>
        <v>5.090569413220722</v>
      </c>
      <c r="BE45" s="5">
        <f t="shared" si="38"/>
        <v>5.1901585684632812</v>
      </c>
      <c r="BH45" s="7">
        <f t="shared" si="37"/>
        <v>4.9482832756062578</v>
      </c>
      <c r="BI45" s="7">
        <f t="shared" si="37"/>
        <v>4.9571969820570105</v>
      </c>
      <c r="BP45">
        <v>7.0434534452930464</v>
      </c>
      <c r="BQ45">
        <v>7.021260876851243</v>
      </c>
      <c r="BR45">
        <v>6.8704339145860382</v>
      </c>
      <c r="BS45">
        <v>6.5443167312479344</v>
      </c>
      <c r="BT45">
        <v>6.4676971623101487</v>
      </c>
      <c r="BU45">
        <v>6.0153547127902884</v>
      </c>
      <c r="BV45">
        <v>5.4205655264930597</v>
      </c>
      <c r="BW45">
        <v>5.5282079557082087</v>
      </c>
      <c r="BX45">
        <v>5.0832470013613795</v>
      </c>
      <c r="BY45">
        <v>5.1586214446751155</v>
      </c>
      <c r="BZ45">
        <v>5.1815508664897481</v>
      </c>
      <c r="CA45">
        <v>5.3672721433859039</v>
      </c>
      <c r="CB45">
        <v>4.9431006948097211</v>
      </c>
      <c r="CC45">
        <v>4.9946775855242542</v>
      </c>
      <c r="CD45">
        <v>4.9012615526386805</v>
      </c>
      <c r="CE45">
        <v>5.1798687214543504</v>
      </c>
      <c r="CF45">
        <v>4.5351529340090346</v>
      </c>
      <c r="CG45">
        <v>4.177097391367468</v>
      </c>
      <c r="CH45">
        <v>3.8815462517221011</v>
      </c>
      <c r="CI45">
        <v>4.1047881649170836</v>
      </c>
    </row>
    <row r="46" spans="4:87" x14ac:dyDescent="0.3">
      <c r="D46" s="3" t="s">
        <v>73</v>
      </c>
      <c r="E46" s="4" t="s">
        <v>74</v>
      </c>
      <c r="F46" s="5"/>
      <c r="G46" s="5"/>
      <c r="H46" s="5"/>
      <c r="I46" s="5"/>
      <c r="J46" s="5">
        <f t="shared" si="34"/>
        <v>-14.207043678664999</v>
      </c>
      <c r="K46" s="5">
        <f t="shared" si="34"/>
        <v>-22.059986890581563</v>
      </c>
      <c r="L46" s="5">
        <f t="shared" si="34"/>
        <v>-25.069523879484944</v>
      </c>
      <c r="M46" s="5">
        <f t="shared" si="34"/>
        <v>-16.809017566659289</v>
      </c>
      <c r="N46" s="5">
        <f t="shared" si="34"/>
        <v>-10.181544203976978</v>
      </c>
      <c r="O46" s="5">
        <f t="shared" si="34"/>
        <v>16.152306933851502</v>
      </c>
      <c r="P46" s="5">
        <f t="shared" si="34"/>
        <v>32.802722612811984</v>
      </c>
      <c r="Q46" s="5">
        <f t="shared" si="34"/>
        <v>22.447659437406074</v>
      </c>
      <c r="R46" s="5">
        <f t="shared" si="34"/>
        <v>30.253313888691302</v>
      </c>
      <c r="S46" s="5">
        <f t="shared" si="34"/>
        <v>25.849129149522621</v>
      </c>
      <c r="T46" s="5">
        <f t="shared" si="34"/>
        <v>19.238629964207309</v>
      </c>
      <c r="U46" s="5">
        <f t="shared" si="34"/>
        <v>14.651100087463398</v>
      </c>
      <c r="V46" s="5">
        <f t="shared" si="34"/>
        <v>12.643793251758527</v>
      </c>
      <c r="W46" s="5">
        <f t="shared" si="34"/>
        <v>2.6865796004848841</v>
      </c>
      <c r="X46" s="5">
        <f t="shared" si="34"/>
        <v>6.0380342205390347</v>
      </c>
      <c r="Y46" s="5">
        <f t="shared" si="33"/>
        <v>-2.1796156228748309E-2</v>
      </c>
      <c r="Z46" s="5">
        <f t="shared" si="33"/>
        <v>16.848689075019063</v>
      </c>
      <c r="AA46" s="5">
        <f t="shared" si="33"/>
        <v>27.434539598881734</v>
      </c>
      <c r="AB46" s="5">
        <f t="shared" si="33"/>
        <v>36.945591758025408</v>
      </c>
      <c r="AC46" s="5">
        <f t="shared" si="33"/>
        <v>47.418887235759577</v>
      </c>
      <c r="AD46" s="5">
        <f t="shared" si="36"/>
        <v>11.647077943408815</v>
      </c>
      <c r="AE46" s="5">
        <f t="shared" si="36"/>
        <v>13.220791231115591</v>
      </c>
      <c r="AF46" s="5">
        <f t="shared" si="36"/>
        <v>21.888189830012973</v>
      </c>
      <c r="AG46" s="5">
        <f t="shared" si="36"/>
        <v>26.603050563386503</v>
      </c>
      <c r="AH46" s="5">
        <f t="shared" si="36"/>
        <v>9.4053518334985</v>
      </c>
      <c r="AI46" s="5">
        <f t="shared" si="36"/>
        <v>24.035564601438097</v>
      </c>
      <c r="AJ46" s="5">
        <f t="shared" si="36"/>
        <v>6.7729991455425544</v>
      </c>
      <c r="AK46" s="5">
        <f t="shared" si="36"/>
        <v>14.296429120344243</v>
      </c>
      <c r="AL46" s="5">
        <f t="shared" si="35"/>
        <v>9.5440030799890945</v>
      </c>
      <c r="AM46" s="5">
        <f t="shared" si="35"/>
        <v>14.082218695685</v>
      </c>
      <c r="AN46" s="5">
        <f t="shared" si="35"/>
        <v>8.7278455421524193</v>
      </c>
      <c r="AO46" s="5">
        <f t="shared" si="35"/>
        <v>10.917222782023085</v>
      </c>
      <c r="AP46" s="5">
        <f t="shared" si="35"/>
        <v>10.0405207746497</v>
      </c>
      <c r="AQ46" s="5">
        <f t="shared" si="35"/>
        <v>7.1276691380688861</v>
      </c>
      <c r="AR46" s="5">
        <f t="shared" si="35"/>
        <v>6.7801425033378919</v>
      </c>
      <c r="AS46" s="5">
        <f t="shared" si="35"/>
        <v>3.3491883241530567</v>
      </c>
      <c r="AT46" s="5">
        <f t="shared" si="35"/>
        <v>3.5455538203210333</v>
      </c>
      <c r="AU46" s="5">
        <f t="shared" si="35"/>
        <v>-19.575081906972759</v>
      </c>
      <c r="AV46" s="5">
        <f t="shared" si="35"/>
        <v>-23.297289061196253</v>
      </c>
      <c r="AW46" s="29">
        <f t="shared" si="35"/>
        <v>-9.6934135089501545</v>
      </c>
      <c r="AX46" s="29">
        <f t="shared" si="35"/>
        <v>0.67322373408680081</v>
      </c>
      <c r="AY46" s="29">
        <f t="shared" si="35"/>
        <v>19.895839410022738</v>
      </c>
      <c r="AZ46" s="29">
        <f t="shared" si="35"/>
        <v>40.381739006660489</v>
      </c>
      <c r="BA46" s="29">
        <f t="shared" si="35"/>
        <v>1.6115007981479683</v>
      </c>
      <c r="BB46" s="29">
        <f t="shared" si="38"/>
        <v>7.0151280225950181</v>
      </c>
      <c r="BC46" s="29">
        <f t="shared" si="38"/>
        <v>30.270351701415855</v>
      </c>
      <c r="BD46" s="29">
        <f t="shared" si="38"/>
        <v>-0.144589204131265</v>
      </c>
      <c r="BE46" s="29">
        <f t="shared" si="38"/>
        <v>-4.5557733426861473</v>
      </c>
      <c r="BH46" s="7">
        <f t="shared" si="37"/>
        <v>10.818300674144311</v>
      </c>
      <c r="BI46" s="7">
        <f t="shared" si="37"/>
        <v>6.4599153913463603</v>
      </c>
      <c r="BP46">
        <v>-14.207043678664999</v>
      </c>
      <c r="BQ46">
        <v>-22.059986890581563</v>
      </c>
      <c r="BR46">
        <v>-25.069523879484944</v>
      </c>
      <c r="BS46">
        <v>-16.809017566659289</v>
      </c>
      <c r="BT46">
        <v>-10.181544203976978</v>
      </c>
      <c r="BU46">
        <v>16.152306933851477</v>
      </c>
      <c r="BV46">
        <v>32.802722612811962</v>
      </c>
      <c r="BW46">
        <v>22.447659437406053</v>
      </c>
      <c r="BX46">
        <v>30.253313888691281</v>
      </c>
      <c r="BY46">
        <v>25.849129149522621</v>
      </c>
      <c r="BZ46">
        <v>19.238629964207309</v>
      </c>
      <c r="CA46">
        <v>14.651100087463377</v>
      </c>
      <c r="CB46">
        <v>12.643793251758506</v>
      </c>
      <c r="CC46">
        <v>2.6865796004848619</v>
      </c>
      <c r="CD46">
        <v>6.0380342205390347</v>
      </c>
      <c r="CE46">
        <v>-2.1796156228737207E-2</v>
      </c>
      <c r="CF46">
        <v>16.848689075019085</v>
      </c>
      <c r="CG46">
        <v>27.434539598881756</v>
      </c>
      <c r="CH46">
        <v>36.945591758025451</v>
      </c>
      <c r="CI46">
        <v>47.418887235759598</v>
      </c>
    </row>
    <row r="47" spans="4:87" x14ac:dyDescent="0.3">
      <c r="E47" s="4" t="s">
        <v>75</v>
      </c>
      <c r="J47" s="5">
        <f>(J22/F22-1)*100</f>
        <v>6.4769684872886479</v>
      </c>
      <c r="K47" s="5">
        <f>(K22/G22-1)*100</f>
        <v>6.268456737103989</v>
      </c>
      <c r="L47" s="5">
        <f>(L22/H22-1)*100</f>
        <v>6.0131375527791464</v>
      </c>
      <c r="M47" s="5">
        <f>(M22/I22-1)*100</f>
        <v>5.9424015022662369</v>
      </c>
      <c r="N47" s="5">
        <f t="shared" si="34"/>
        <v>6.110087130600772</v>
      </c>
      <c r="O47" s="5">
        <f t="shared" si="34"/>
        <v>6.2078111591669094</v>
      </c>
      <c r="P47" s="5">
        <f t="shared" si="34"/>
        <v>5.9400386757773482</v>
      </c>
      <c r="Q47" s="5">
        <f t="shared" si="34"/>
        <v>5.8706437499368436</v>
      </c>
      <c r="R47" s="5">
        <f t="shared" si="34"/>
        <v>5.5408707206511254</v>
      </c>
      <c r="S47" s="5">
        <f t="shared" si="34"/>
        <v>5.5882247279406938</v>
      </c>
      <c r="T47" s="5">
        <f t="shared" si="34"/>
        <v>5.5158516442575856</v>
      </c>
      <c r="U47" s="5">
        <f t="shared" si="34"/>
        <v>5.5845897395400357</v>
      </c>
      <c r="V47" s="5">
        <f t="shared" si="34"/>
        <v>5.1158920657242257</v>
      </c>
      <c r="W47" s="5">
        <f t="shared" si="34"/>
        <v>4.9375579519530755</v>
      </c>
      <c r="X47" s="5">
        <f t="shared" si="34"/>
        <v>4.9318118323077087</v>
      </c>
      <c r="Y47" s="5">
        <f t="shared" si="34"/>
        <v>5.0476515482719586</v>
      </c>
      <c r="Z47" s="5">
        <f t="shared" si="33"/>
        <v>4.831236253603155</v>
      </c>
      <c r="AA47" s="5">
        <f t="shared" si="33"/>
        <v>4.7403145225643817</v>
      </c>
      <c r="AB47" s="5">
        <f t="shared" si="33"/>
        <v>4.7794960422110844</v>
      </c>
      <c r="AC47" s="5">
        <f t="shared" si="33"/>
        <v>5.1526252543021789</v>
      </c>
      <c r="AD47" s="5">
        <f t="shared" si="36"/>
        <v>4.9434208819113632</v>
      </c>
      <c r="AE47" s="5">
        <f t="shared" si="36"/>
        <v>5.2146500449099076</v>
      </c>
      <c r="AF47" s="5">
        <f t="shared" si="36"/>
        <v>5.0335052933758835</v>
      </c>
      <c r="AG47" s="5">
        <f t="shared" si="36"/>
        <v>4.9388955890046899</v>
      </c>
      <c r="AH47" s="5">
        <f t="shared" si="36"/>
        <v>5.0083608532794939</v>
      </c>
      <c r="AI47" s="5">
        <f t="shared" si="36"/>
        <v>5.0125517683494998</v>
      </c>
      <c r="AJ47" s="5">
        <f t="shared" si="36"/>
        <v>5.0647633275738215</v>
      </c>
      <c r="AK47" s="5">
        <f t="shared" si="36"/>
        <v>5.1897444678127549</v>
      </c>
      <c r="AL47" s="5">
        <f t="shared" si="35"/>
        <v>5.0691202190075462</v>
      </c>
      <c r="AM47" s="5">
        <f t="shared" si="35"/>
        <v>5.2694166260463069</v>
      </c>
      <c r="AN47" s="5">
        <f t="shared" si="35"/>
        <v>5.1731951717686231</v>
      </c>
      <c r="AO47" s="5">
        <f t="shared" si="35"/>
        <v>5.1813135093302627</v>
      </c>
      <c r="AP47" s="5">
        <f t="shared" si="35"/>
        <v>5.0597641371154438</v>
      </c>
      <c r="AQ47" s="5">
        <f t="shared" si="35"/>
        <v>5.0521484971921975</v>
      </c>
      <c r="AR47" s="5">
        <f t="shared" si="35"/>
        <v>5.0064332574038435</v>
      </c>
      <c r="AS47" s="5">
        <f t="shared" si="35"/>
        <v>4.9571582787463848</v>
      </c>
      <c r="AT47" s="5">
        <f t="shared" si="35"/>
        <v>2.9721738658076551</v>
      </c>
      <c r="AU47" s="5">
        <f t="shared" si="35"/>
        <v>-5.3222503111150052</v>
      </c>
      <c r="AV47" s="5">
        <f t="shared" si="35"/>
        <v>-3.4853744862697655</v>
      </c>
      <c r="AW47" s="29">
        <f t="shared" si="35"/>
        <v>-2.1947676491427552</v>
      </c>
      <c r="AX47" s="29">
        <f t="shared" si="35"/>
        <v>-0.35000000000000969</v>
      </c>
      <c r="AY47" s="29">
        <f t="shared" si="35"/>
        <v>7.0699999999999781</v>
      </c>
      <c r="AZ47" s="29">
        <f t="shared" si="35"/>
        <v>6.8400000000000016</v>
      </c>
      <c r="BA47" s="29">
        <f t="shared" si="35"/>
        <v>5.489999999999994</v>
      </c>
      <c r="BB47" s="29">
        <f t="shared" si="38"/>
        <v>5.1500000000000048</v>
      </c>
      <c r="BC47" s="29">
        <f t="shared" si="38"/>
        <v>6.2500000000000018</v>
      </c>
      <c r="BD47" s="29">
        <f t="shared" si="38"/>
        <v>4.8499999999999979</v>
      </c>
      <c r="BE47" s="29">
        <f t="shared" si="38"/>
        <v>4.7899999999999991</v>
      </c>
      <c r="BH47" s="7">
        <f t="shared" si="37"/>
        <v>5.1742915395502687</v>
      </c>
      <c r="BI47" s="7">
        <f t="shared" si="37"/>
        <v>5.0181597150828594</v>
      </c>
      <c r="BP47">
        <v>6.4769684872886479</v>
      </c>
      <c r="BQ47">
        <v>6.2684567371039668</v>
      </c>
      <c r="BR47">
        <v>6.0131375527791242</v>
      </c>
      <c r="BS47">
        <v>5.9424015022662369</v>
      </c>
      <c r="BT47">
        <v>6.1100871306007498</v>
      </c>
      <c r="BU47">
        <v>6.2078111591669094</v>
      </c>
      <c r="BV47">
        <v>5.9400386757773482</v>
      </c>
      <c r="BW47">
        <v>5.8706437499368436</v>
      </c>
      <c r="BX47">
        <v>5.5408707206511476</v>
      </c>
      <c r="BY47">
        <v>5.5882247279406938</v>
      </c>
      <c r="BZ47">
        <v>5.5158516442575634</v>
      </c>
      <c r="CA47">
        <v>5.5845897395400357</v>
      </c>
      <c r="CB47">
        <v>5.1158920657242035</v>
      </c>
      <c r="CC47">
        <v>4.9375579519530532</v>
      </c>
      <c r="CD47">
        <v>4.9318118323077087</v>
      </c>
      <c r="CE47">
        <v>5.0476515482719586</v>
      </c>
      <c r="CF47">
        <v>4.831236253603155</v>
      </c>
      <c r="CG47">
        <v>4.7403145225643817</v>
      </c>
      <c r="CH47">
        <v>4.7794960422110844</v>
      </c>
      <c r="CI47">
        <v>5.1526252543021789</v>
      </c>
    </row>
    <row r="48" spans="4:87" x14ac:dyDescent="0.3">
      <c r="D48" s="51" t="s">
        <v>96</v>
      </c>
      <c r="E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8"/>
      <c r="AW48" s="8"/>
      <c r="AX48" s="8"/>
      <c r="AY48" s="8"/>
      <c r="AZ48" s="8"/>
      <c r="BA48" s="8"/>
      <c r="BB48" s="8"/>
      <c r="BC48" s="8"/>
      <c r="BD48" s="8"/>
      <c r="BE48" s="8"/>
    </row>
    <row r="49" spans="4:87" x14ac:dyDescent="0.3">
      <c r="F49" s="70" t="s">
        <v>0</v>
      </c>
      <c r="G49" s="71"/>
      <c r="H49" s="71"/>
      <c r="I49" s="72"/>
      <c r="J49" s="70" t="s">
        <v>1</v>
      </c>
      <c r="K49" s="71"/>
      <c r="L49" s="71"/>
      <c r="M49" s="72"/>
      <c r="N49" s="70" t="s">
        <v>2</v>
      </c>
      <c r="O49" s="71"/>
      <c r="P49" s="71"/>
      <c r="Q49" s="72"/>
      <c r="R49" s="70" t="s">
        <v>3</v>
      </c>
      <c r="S49" s="71"/>
      <c r="T49" s="71"/>
      <c r="U49" s="72"/>
      <c r="V49" s="70" t="s">
        <v>4</v>
      </c>
      <c r="W49" s="71"/>
      <c r="X49" s="71"/>
      <c r="Y49" s="72"/>
      <c r="Z49" s="70" t="s">
        <v>5</v>
      </c>
      <c r="AA49" s="71"/>
      <c r="AB49" s="71"/>
      <c r="AC49" s="72"/>
      <c r="AD49" s="70" t="s">
        <v>6</v>
      </c>
      <c r="AE49" s="71"/>
      <c r="AF49" s="71"/>
      <c r="AG49" s="72"/>
      <c r="AH49" s="70" t="s">
        <v>7</v>
      </c>
      <c r="AI49" s="71"/>
      <c r="AJ49" s="71"/>
      <c r="AK49" s="72"/>
      <c r="AL49" s="70" t="s">
        <v>8</v>
      </c>
      <c r="AM49" s="71"/>
      <c r="AN49" s="71"/>
      <c r="AO49" s="72"/>
      <c r="AP49" s="70" t="s">
        <v>9</v>
      </c>
      <c r="AQ49" s="71"/>
      <c r="AR49" s="71"/>
      <c r="AS49" s="72"/>
      <c r="AT49" s="70" t="s">
        <v>10</v>
      </c>
      <c r="AU49" s="71"/>
      <c r="AV49" s="71"/>
      <c r="AW49" s="72"/>
      <c r="AX49" s="70" t="s">
        <v>11</v>
      </c>
      <c r="AY49" s="71"/>
      <c r="AZ49" s="71"/>
      <c r="BA49" s="72"/>
      <c r="BB49" s="70" t="s">
        <v>12</v>
      </c>
      <c r="BC49" s="71"/>
      <c r="BD49" s="71"/>
      <c r="BE49" s="72"/>
      <c r="BL49" t="s">
        <v>0</v>
      </c>
      <c r="BP49" t="s">
        <v>1</v>
      </c>
      <c r="BT49" t="s">
        <v>2</v>
      </c>
      <c r="BX49" t="s">
        <v>3</v>
      </c>
      <c r="CB49" t="s">
        <v>4</v>
      </c>
      <c r="CF49" t="s">
        <v>5</v>
      </c>
    </row>
    <row r="50" spans="4:87" x14ac:dyDescent="0.3">
      <c r="E50" t="s">
        <v>13</v>
      </c>
      <c r="F50" s="1" t="s">
        <v>14</v>
      </c>
      <c r="G50" s="1" t="s">
        <v>15</v>
      </c>
      <c r="H50" s="1" t="s">
        <v>16</v>
      </c>
      <c r="I50" s="1" t="s">
        <v>17</v>
      </c>
      <c r="J50" s="1" t="s">
        <v>14</v>
      </c>
      <c r="K50" s="1" t="s">
        <v>15</v>
      </c>
      <c r="L50" s="1" t="s">
        <v>16</v>
      </c>
      <c r="M50" s="1" t="s">
        <v>17</v>
      </c>
      <c r="N50" s="1" t="s">
        <v>14</v>
      </c>
      <c r="O50" s="1" t="s">
        <v>15</v>
      </c>
      <c r="P50" s="1" t="s">
        <v>16</v>
      </c>
      <c r="Q50" s="1" t="s">
        <v>17</v>
      </c>
      <c r="R50" s="1" t="s">
        <v>14</v>
      </c>
      <c r="S50" s="1" t="s">
        <v>15</v>
      </c>
      <c r="T50" s="1" t="s">
        <v>16</v>
      </c>
      <c r="U50" s="1" t="s">
        <v>17</v>
      </c>
      <c r="V50" s="1" t="s">
        <v>14</v>
      </c>
      <c r="W50" s="1" t="s">
        <v>15</v>
      </c>
      <c r="X50" s="1" t="s">
        <v>16</v>
      </c>
      <c r="Y50" s="1" t="s">
        <v>17</v>
      </c>
      <c r="Z50" s="1" t="s">
        <v>14</v>
      </c>
      <c r="AA50" s="1" t="s">
        <v>15</v>
      </c>
      <c r="AB50" s="1" t="s">
        <v>16</v>
      </c>
      <c r="AC50" s="1" t="s">
        <v>17</v>
      </c>
      <c r="AD50" s="52" t="s">
        <v>14</v>
      </c>
      <c r="AE50" s="52" t="s">
        <v>15</v>
      </c>
      <c r="AF50" s="52" t="s">
        <v>16</v>
      </c>
      <c r="AG50" s="52" t="s">
        <v>17</v>
      </c>
      <c r="AH50" s="52" t="s">
        <v>14</v>
      </c>
      <c r="AI50" s="52" t="s">
        <v>15</v>
      </c>
      <c r="AJ50" s="52" t="s">
        <v>16</v>
      </c>
      <c r="AK50" s="52" t="s">
        <v>17</v>
      </c>
      <c r="AL50" s="52" t="s">
        <v>14</v>
      </c>
      <c r="AM50" s="52" t="s">
        <v>15</v>
      </c>
      <c r="AN50" s="52" t="s">
        <v>16</v>
      </c>
      <c r="AO50" s="52" t="s">
        <v>17</v>
      </c>
      <c r="AP50" s="52" t="s">
        <v>14</v>
      </c>
      <c r="AQ50" s="52" t="s">
        <v>15</v>
      </c>
      <c r="AR50" s="52" t="s">
        <v>16</v>
      </c>
      <c r="AS50" s="52" t="s">
        <v>17</v>
      </c>
      <c r="AT50" s="52" t="s">
        <v>14</v>
      </c>
      <c r="AU50" s="52" t="s">
        <v>15</v>
      </c>
      <c r="AV50" s="52" t="s">
        <v>16</v>
      </c>
      <c r="AW50" s="52" t="s">
        <v>17</v>
      </c>
      <c r="AX50" s="52" t="s">
        <v>14</v>
      </c>
      <c r="AY50" s="52" t="s">
        <v>15</v>
      </c>
      <c r="AZ50" s="52" t="s">
        <v>16</v>
      </c>
      <c r="BA50" s="52" t="s">
        <v>17</v>
      </c>
      <c r="BB50" s="52" t="s">
        <v>14</v>
      </c>
      <c r="BC50" s="52" t="s">
        <v>15</v>
      </c>
      <c r="BD50" s="52" t="s">
        <v>16</v>
      </c>
      <c r="BE50" s="52" t="s">
        <v>17</v>
      </c>
      <c r="BH50">
        <v>2018</v>
      </c>
      <c r="BI50">
        <v>2019</v>
      </c>
      <c r="BL50" t="s">
        <v>14</v>
      </c>
      <c r="BM50" t="s">
        <v>15</v>
      </c>
      <c r="BN50" t="s">
        <v>16</v>
      </c>
      <c r="BO50" t="s">
        <v>17</v>
      </c>
      <c r="BP50" t="s">
        <v>14</v>
      </c>
      <c r="BQ50" t="s">
        <v>15</v>
      </c>
      <c r="BR50" t="s">
        <v>16</v>
      </c>
      <c r="BS50" t="s">
        <v>17</v>
      </c>
      <c r="BT50" t="s">
        <v>14</v>
      </c>
      <c r="BU50" t="s">
        <v>15</v>
      </c>
      <c r="BV50" t="s">
        <v>16</v>
      </c>
      <c r="BW50" t="s">
        <v>17</v>
      </c>
      <c r="BX50" t="s">
        <v>14</v>
      </c>
      <c r="BY50" t="s">
        <v>15</v>
      </c>
      <c r="BZ50" t="s">
        <v>16</v>
      </c>
      <c r="CA50" t="s">
        <v>17</v>
      </c>
      <c r="CB50" t="s">
        <v>14</v>
      </c>
      <c r="CC50" t="s">
        <v>15</v>
      </c>
      <c r="CD50" t="s">
        <v>16</v>
      </c>
      <c r="CE50" t="s">
        <v>17</v>
      </c>
      <c r="CF50" t="s">
        <v>14</v>
      </c>
      <c r="CG50" t="s">
        <v>15</v>
      </c>
      <c r="CH50" t="s">
        <v>16</v>
      </c>
      <c r="CI50" t="s">
        <v>17</v>
      </c>
    </row>
    <row r="51" spans="4:87" x14ac:dyDescent="0.3">
      <c r="D51" s="3" t="s">
        <v>19</v>
      </c>
      <c r="E51" s="4" t="s">
        <v>20</v>
      </c>
      <c r="F51" s="5"/>
      <c r="G51" s="5">
        <v>7.7914418432353125</v>
      </c>
      <c r="H51" s="5">
        <v>11.195113388686872</v>
      </c>
      <c r="I51" s="5">
        <v>-19.891687021407879</v>
      </c>
      <c r="J51" s="5">
        <v>8.5015743827187524</v>
      </c>
      <c r="K51" s="5">
        <v>8.5897239589979115</v>
      </c>
      <c r="L51" s="5">
        <v>9.8633283367012101</v>
      </c>
      <c r="M51" s="5">
        <v>-20.511403562875845</v>
      </c>
      <c r="N51" s="5">
        <v>11.241859908116023</v>
      </c>
      <c r="O51" s="5">
        <v>7.2729794524138009</v>
      </c>
      <c r="P51" s="5">
        <v>11.331334770113871</v>
      </c>
      <c r="Q51" s="5">
        <v>-22.635587363781326</v>
      </c>
      <c r="R51" s="5">
        <v>12.792451315207263</v>
      </c>
      <c r="S51" s="5">
        <v>7.6686628800643035</v>
      </c>
      <c r="T51" s="5">
        <v>10.171074413722749</v>
      </c>
      <c r="U51" s="5">
        <v>-21.795266530028083</v>
      </c>
      <c r="V51" s="5">
        <v>13.357708922600079</v>
      </c>
      <c r="W51" s="5">
        <v>7.387274428365437</v>
      </c>
      <c r="X51" s="5">
        <v>8.8191219215383718</v>
      </c>
      <c r="Y51" s="5">
        <v>-22.001654155554213</v>
      </c>
      <c r="Z51" s="5">
        <v>13.785527426347683</v>
      </c>
      <c r="AA51" s="5">
        <v>10.314295221398654</v>
      </c>
      <c r="AB51" s="5">
        <v>5.0850951347012812</v>
      </c>
      <c r="AC51" s="5">
        <v>-22.945951545170544</v>
      </c>
      <c r="AD51" s="5">
        <v>13.610006064353644</v>
      </c>
      <c r="AE51" s="5">
        <v>12.536232491998433</v>
      </c>
      <c r="AF51" s="5">
        <v>4.7734378276123994</v>
      </c>
      <c r="AG51" s="5">
        <v>-21.240105580009658</v>
      </c>
      <c r="AH51" s="5">
        <v>15.372054321357592</v>
      </c>
      <c r="AI51" s="5">
        <v>8.5572944756632197</v>
      </c>
      <c r="AJ51" s="5">
        <v>4.2777960113055808</v>
      </c>
      <c r="AK51" s="5">
        <v>-21.543117449456474</v>
      </c>
      <c r="AL51" s="5">
        <v>16.357069882726083</v>
      </c>
      <c r="AM51" s="5">
        <v>9.9819312275304597</v>
      </c>
      <c r="AN51" s="5">
        <v>3.2059664045264751</v>
      </c>
      <c r="AO51" s="5">
        <v>-21.381041587567815</v>
      </c>
      <c r="AP51" s="5">
        <v>14.069853957035852</v>
      </c>
      <c r="AQ51" s="5">
        <v>13.753074036476248</v>
      </c>
      <c r="AR51" s="5">
        <v>1.03612575509085</v>
      </c>
      <c r="AS51" s="5">
        <v>-20.482668691706554</v>
      </c>
      <c r="AT51" s="5">
        <v>9.4314835510362922</v>
      </c>
      <c r="AU51" s="5">
        <v>16.238916522742855</v>
      </c>
      <c r="AV51" s="5">
        <v>1.0032997770622805</v>
      </c>
      <c r="AW51" s="5">
        <v>-20.149313066385751</v>
      </c>
      <c r="AX51" s="5">
        <v>12.921523778082456</v>
      </c>
      <c r="AY51" s="5">
        <v>10.759387093476928</v>
      </c>
      <c r="AZ51" s="5">
        <v>2.7211067340374515</v>
      </c>
      <c r="BA51" s="5">
        <v>-18.758501310473715</v>
      </c>
      <c r="BB51" s="5">
        <v>12.417867932641141</v>
      </c>
      <c r="BC51" s="5">
        <v>10.073297158766701</v>
      </c>
      <c r="BD51" s="5">
        <v>3.6765079753006988</v>
      </c>
      <c r="BE51" s="5">
        <v>-19.124112047485241</v>
      </c>
      <c r="BH51" s="7" t="e">
        <f>(BH26/BG26-1)*100</f>
        <v>#DIV/0!</v>
      </c>
      <c r="BI51" s="7">
        <f>(BI26/BH26-1)*100</f>
        <v>4.9554013875119374E-2</v>
      </c>
      <c r="BP51">
        <v>4.1798215237611513</v>
      </c>
      <c r="BQ51">
        <v>4.9513566931923991</v>
      </c>
      <c r="BR51">
        <v>3.6943531813471653</v>
      </c>
      <c r="BS51">
        <v>2.8921754355684559</v>
      </c>
      <c r="BT51">
        <v>5.4907915443834776</v>
      </c>
      <c r="BU51">
        <v>4.2116242788535985</v>
      </c>
      <c r="BV51">
        <v>5.6041119923960769</v>
      </c>
      <c r="BW51">
        <v>2.7820399712767285</v>
      </c>
      <c r="BX51">
        <v>4.2147106234431631</v>
      </c>
      <c r="BY51">
        <v>4.5991134257292954</v>
      </c>
      <c r="BZ51">
        <v>3.5090141749466452</v>
      </c>
      <c r="CA51">
        <v>4.6333138125780549</v>
      </c>
      <c r="CB51">
        <v>5.1576820298623538</v>
      </c>
      <c r="CC51">
        <v>4.8828559426879803</v>
      </c>
      <c r="CD51">
        <v>3.5957972547909334</v>
      </c>
      <c r="CE51">
        <v>3.3224008801570282</v>
      </c>
      <c r="CF51">
        <v>3.7123455550122753</v>
      </c>
      <c r="CG51">
        <v>6.5391999802660417</v>
      </c>
      <c r="CH51">
        <v>2.8834065907425988</v>
      </c>
      <c r="CI51">
        <v>1.6378348901295192</v>
      </c>
    </row>
    <row r="52" spans="4:87" x14ac:dyDescent="0.3">
      <c r="D52" s="3" t="s">
        <v>22</v>
      </c>
      <c r="E52" s="4" t="s">
        <v>23</v>
      </c>
      <c r="F52" s="5"/>
      <c r="G52" s="5">
        <v>3.333455957705092</v>
      </c>
      <c r="H52" s="5">
        <v>4.3755375405309831</v>
      </c>
      <c r="I52" s="5">
        <v>0.26934623307788302</v>
      </c>
      <c r="J52" s="5">
        <v>-2.7950800198699843</v>
      </c>
      <c r="K52" s="5">
        <v>0.97357402262100745</v>
      </c>
      <c r="L52" s="5">
        <v>4.452412557810236</v>
      </c>
      <c r="M52" s="5">
        <v>3.8980648715435544</v>
      </c>
      <c r="N52" s="5">
        <v>-2.1051820528794565</v>
      </c>
      <c r="O52" s="5">
        <v>-0.7018875623245604</v>
      </c>
      <c r="P52" s="5">
        <v>-0.37269263782119078</v>
      </c>
      <c r="Q52" s="5">
        <v>2.3915491026260436</v>
      </c>
      <c r="R52" s="5">
        <v>-0.44596439032618901</v>
      </c>
      <c r="S52" s="5">
        <v>-9.1143145573318624E-2</v>
      </c>
      <c r="T52" s="5">
        <v>2.2831242666562446</v>
      </c>
      <c r="U52" s="5">
        <v>1.8631408739310993</v>
      </c>
      <c r="V52" s="5">
        <v>-5.1033117881544765</v>
      </c>
      <c r="W52" s="5">
        <v>1.8624483952763411</v>
      </c>
      <c r="X52" s="5">
        <v>2.3021687733180451</v>
      </c>
      <c r="Y52" s="5">
        <v>2.6013867411582781</v>
      </c>
      <c r="Z52" s="5">
        <v>-5.9257602644820935</v>
      </c>
      <c r="AA52" s="5">
        <v>-2.3678452231202054</v>
      </c>
      <c r="AB52" s="5">
        <v>1.4369433009254462</v>
      </c>
      <c r="AC52" s="5">
        <v>0.86453286158968834</v>
      </c>
      <c r="AD52" s="5">
        <v>1.3274615570071677</v>
      </c>
      <c r="AE52" s="5">
        <v>-2.5352817433572259</v>
      </c>
      <c r="AF52" s="5">
        <v>0.55938971095927548</v>
      </c>
      <c r="AG52" s="5">
        <v>2.0555402741484494</v>
      </c>
      <c r="AH52" s="5">
        <v>-1.3236848781598405</v>
      </c>
      <c r="AI52" s="5">
        <v>0.83504477333982297</v>
      </c>
      <c r="AJ52" s="5">
        <v>0.28416611430670147</v>
      </c>
      <c r="AK52" s="5">
        <v>0.25578705420792724</v>
      </c>
      <c r="AL52" s="5">
        <v>-0.3200406582264847</v>
      </c>
      <c r="AM52" s="5">
        <v>2.4221913826562824</v>
      </c>
      <c r="AN52" s="5">
        <v>0.31022652984111448</v>
      </c>
      <c r="AO52" s="5">
        <v>-0.16098630644796083</v>
      </c>
      <c r="AP52" s="5">
        <v>-0.24344087051821137</v>
      </c>
      <c r="AQ52" s="5">
        <v>-0.61243867858925116</v>
      </c>
      <c r="AR52" s="5">
        <v>3.3841357218073305</v>
      </c>
      <c r="AS52" s="5">
        <v>-1.5215082845517491</v>
      </c>
      <c r="AT52" s="5">
        <v>-0.73117565074830393</v>
      </c>
      <c r="AU52" s="5">
        <v>-3.7467552260036112</v>
      </c>
      <c r="AV52" s="5">
        <v>1.7248132711378077</v>
      </c>
      <c r="AW52" s="5">
        <v>1.6478046989011415</v>
      </c>
      <c r="AX52" s="5">
        <v>-0.8491935599309981</v>
      </c>
      <c r="AY52" s="5">
        <v>-0.30006084406501482</v>
      </c>
      <c r="AZ52" s="5">
        <v>2.8325057771031346</v>
      </c>
      <c r="BA52" s="5">
        <v>0.20163602826252153</v>
      </c>
      <c r="BB52" s="5">
        <v>-8.2740371779411348E-2</v>
      </c>
      <c r="BC52" s="5">
        <v>-1.4036554874455784</v>
      </c>
      <c r="BD52" s="5">
        <v>4.0689062696314355</v>
      </c>
      <c r="BE52" s="5">
        <v>9.2484374692960777E-3</v>
      </c>
      <c r="BH52" s="7" t="e">
        <f t="shared" ref="BH52:BI67" si="39">(BH28/BG28-1)*100</f>
        <v>#DIV/0!</v>
      </c>
      <c r="BI52" s="7">
        <f t="shared" si="39"/>
        <v>-7.1484320799994112</v>
      </c>
      <c r="BP52">
        <v>5.1226039343737595</v>
      </c>
      <c r="BQ52">
        <v>2.7218622607838805</v>
      </c>
      <c r="BR52">
        <v>2.7975193076583693</v>
      </c>
      <c r="BS52">
        <v>6.5177317984492777</v>
      </c>
      <c r="BT52">
        <v>7.273726110580947</v>
      </c>
      <c r="BU52">
        <v>5.4937256608396545</v>
      </c>
      <c r="BV52">
        <v>0.62051774416360672</v>
      </c>
      <c r="BW52">
        <v>-0.83847378609870349</v>
      </c>
      <c r="BX52">
        <v>0.84221329407665468</v>
      </c>
      <c r="BY52">
        <v>1.4624548800468817</v>
      </c>
      <c r="BZ52">
        <v>4.1671922655571514</v>
      </c>
      <c r="CA52">
        <v>3.6296205417618799</v>
      </c>
      <c r="CB52">
        <v>-1.2183913003739222</v>
      </c>
      <c r="CC52">
        <v>0.71315832618512598</v>
      </c>
      <c r="CD52">
        <v>0.73191051456837908</v>
      </c>
      <c r="CE52">
        <v>1.4619578702385949</v>
      </c>
      <c r="CF52">
        <v>0.58260966296177497</v>
      </c>
      <c r="CG52">
        <v>-3.5945329296428352</v>
      </c>
      <c r="CH52">
        <v>-4.4098867660996692</v>
      </c>
      <c r="CI52">
        <v>-6.0280526047110872</v>
      </c>
    </row>
    <row r="53" spans="4:87" x14ac:dyDescent="0.3">
      <c r="D53" s="3" t="s">
        <v>25</v>
      </c>
      <c r="E53" s="4" t="s">
        <v>26</v>
      </c>
      <c r="F53" s="5"/>
      <c r="G53" s="5">
        <v>1.3497634431043846</v>
      </c>
      <c r="H53" s="5">
        <v>1.3255512603895732</v>
      </c>
      <c r="I53" s="5">
        <v>0.12089244605540644</v>
      </c>
      <c r="J53" s="5">
        <v>1.7232792188937949</v>
      </c>
      <c r="K53" s="5">
        <v>2.9649515977437568</v>
      </c>
      <c r="L53" s="5">
        <v>2.1716430677324228</v>
      </c>
      <c r="M53" s="5">
        <v>-8.5064381270403694E-3</v>
      </c>
      <c r="N53" s="5">
        <v>0.65546703707045784</v>
      </c>
      <c r="O53" s="5">
        <v>2.4860084459344534</v>
      </c>
      <c r="P53" s="5">
        <v>2.0193632704518825</v>
      </c>
      <c r="Q53" s="5">
        <v>0.70672666739294387</v>
      </c>
      <c r="R53" s="5">
        <v>-0.63852155837734526</v>
      </c>
      <c r="S53" s="5">
        <v>3.0531354628498502</v>
      </c>
      <c r="T53" s="5">
        <v>0.38206267440717928</v>
      </c>
      <c r="U53" s="5">
        <v>1.3447075310488497</v>
      </c>
      <c r="V53" s="5">
        <v>-0.36964631176281326</v>
      </c>
      <c r="W53" s="5">
        <v>3.4541278337776453</v>
      </c>
      <c r="X53" s="5">
        <v>0.54181219325558139</v>
      </c>
      <c r="Y53" s="5">
        <v>0.59416835553523084</v>
      </c>
      <c r="Z53" s="5">
        <v>-0.53649529531136675</v>
      </c>
      <c r="AA53" s="5">
        <v>3.5839327909829897</v>
      </c>
      <c r="AB53" s="5">
        <v>0.92668223884813072</v>
      </c>
      <c r="AC53" s="5">
        <v>0.431806570919815</v>
      </c>
      <c r="AD53" s="5">
        <v>-0.30490471295512012</v>
      </c>
      <c r="AE53" s="5">
        <v>3.5326229433614547</v>
      </c>
      <c r="AF53" s="5">
        <v>0.78143242775110477</v>
      </c>
      <c r="AG53" s="5">
        <v>-0.71403725804531504</v>
      </c>
      <c r="AH53" s="5">
        <v>0.65820257113148462</v>
      </c>
      <c r="AI53" s="5">
        <v>2.7609964739208395</v>
      </c>
      <c r="AJ53" s="5">
        <v>2.1212698718526024</v>
      </c>
      <c r="AK53" s="5">
        <v>-1.0611895927691188</v>
      </c>
      <c r="AL53" s="5">
        <v>0.752200174676114</v>
      </c>
      <c r="AM53" s="5">
        <v>2.0558702975415213</v>
      </c>
      <c r="AN53" s="5">
        <v>2.5802075901868569</v>
      </c>
      <c r="AO53" s="5">
        <v>-1.1651588196811238</v>
      </c>
      <c r="AP53" s="5">
        <v>0.37045505690583719</v>
      </c>
      <c r="AQ53" s="5">
        <v>1.7333347740271714</v>
      </c>
      <c r="AR53" s="5">
        <v>3.1919074264532767</v>
      </c>
      <c r="AS53" s="5">
        <v>-1.6163116728950961</v>
      </c>
      <c r="AT53" s="5">
        <v>-1.180477202019877</v>
      </c>
      <c r="AU53" s="5">
        <v>-6.4866467167297079</v>
      </c>
      <c r="AV53" s="5">
        <v>5.2194687887743996</v>
      </c>
      <c r="AW53" s="5">
        <v>-0.38075758439771629</v>
      </c>
      <c r="AX53" s="5">
        <v>-0.36687555498991703</v>
      </c>
      <c r="AY53" s="5">
        <v>1.5012241906150385</v>
      </c>
      <c r="AZ53" s="5">
        <v>6.0015705325318951</v>
      </c>
      <c r="BA53" s="5">
        <v>-0.90642416096699074</v>
      </c>
      <c r="BB53" s="5">
        <v>-1.7611797627100398</v>
      </c>
      <c r="BC53" s="5">
        <v>2.0844936908800533</v>
      </c>
      <c r="BD53" s="5">
        <v>5.3098369703437651</v>
      </c>
      <c r="BE53" s="5">
        <v>-0.84984212977032358</v>
      </c>
      <c r="BH53" s="7" t="e">
        <f t="shared" si="39"/>
        <v>#DIV/0!</v>
      </c>
      <c r="BI53" s="7">
        <f t="shared" si="39"/>
        <v>-43.564018340677279</v>
      </c>
      <c r="BP53">
        <v>4.5891849484674285</v>
      </c>
      <c r="BQ53">
        <v>6.2559990276831678</v>
      </c>
      <c r="BR53">
        <v>7.143261215157648</v>
      </c>
      <c r="BS53">
        <v>7.0047864362159817</v>
      </c>
      <c r="BT53">
        <v>5.8815330831253787</v>
      </c>
      <c r="BU53">
        <v>5.389023404964699</v>
      </c>
      <c r="BV53">
        <v>5.2319483238772557</v>
      </c>
      <c r="BW53">
        <v>5.9846660853439593</v>
      </c>
      <c r="BX53">
        <v>4.6221673235402827</v>
      </c>
      <c r="BY53">
        <v>5.2011152068381694</v>
      </c>
      <c r="BZ53">
        <v>3.5127509286167591</v>
      </c>
      <c r="CA53">
        <v>4.1685080604610736</v>
      </c>
      <c r="CB53">
        <v>4.4503912785200717</v>
      </c>
      <c r="CC53">
        <v>4.8568205429475375</v>
      </c>
      <c r="CD53">
        <v>5.0236912585258864</v>
      </c>
      <c r="CE53">
        <v>4.2459062457029795</v>
      </c>
      <c r="CF53">
        <v>4.0713276875396609</v>
      </c>
      <c r="CG53">
        <v>4.2019070517433699</v>
      </c>
      <c r="CH53">
        <v>4.600787794421346</v>
      </c>
      <c r="CI53">
        <v>4.4319592146327302</v>
      </c>
    </row>
    <row r="54" spans="4:87" x14ac:dyDescent="0.3">
      <c r="D54" s="3" t="s">
        <v>28</v>
      </c>
      <c r="E54" s="10" t="s">
        <v>29</v>
      </c>
      <c r="F54" s="15"/>
      <c r="G54" s="15">
        <v>5.2960471323406315</v>
      </c>
      <c r="H54" s="15">
        <v>-2.0256657323039426E-2</v>
      </c>
      <c r="I54" s="15">
        <v>2.2604438749527662</v>
      </c>
      <c r="J54" s="15">
        <v>-0.99439348423268226</v>
      </c>
      <c r="K54" s="15">
        <v>2.9449943209475906</v>
      </c>
      <c r="L54" s="15">
        <v>1.0061207870333886</v>
      </c>
      <c r="M54" s="15">
        <v>3.6702210663198884</v>
      </c>
      <c r="N54" s="15">
        <v>-1.1570148414999977</v>
      </c>
      <c r="O54" s="15">
        <v>7.2395939086294447</v>
      </c>
      <c r="P54" s="15">
        <v>2.0410674896573959</v>
      </c>
      <c r="Q54" s="15">
        <v>2.0967278057650738</v>
      </c>
      <c r="R54" s="15">
        <v>-1.7569765645587827</v>
      </c>
      <c r="S54" s="15">
        <v>2.2938855924560762</v>
      </c>
      <c r="T54" s="15">
        <v>-0.1722524379823506</v>
      </c>
      <c r="U54" s="15">
        <v>4.0872983523998441</v>
      </c>
      <c r="V54" s="15">
        <v>-2.8229438152381503</v>
      </c>
      <c r="W54" s="15">
        <v>5.4176759513394197</v>
      </c>
      <c r="X54" s="15">
        <v>-0.6536613957518288</v>
      </c>
      <c r="Y54" s="15">
        <v>5.9332033654832719</v>
      </c>
      <c r="Z54" s="15">
        <v>-8.3024594199740118</v>
      </c>
      <c r="AA54" s="15">
        <v>4.432463359887322</v>
      </c>
      <c r="AB54" s="15">
        <v>-0.85215419692262384</v>
      </c>
      <c r="AC54" s="15">
        <v>5.9249593001755416</v>
      </c>
      <c r="AD54" s="15">
        <v>-1.9839645583030272</v>
      </c>
      <c r="AE54" s="15">
        <v>3.2044511041784256</v>
      </c>
      <c r="AF54" s="15">
        <v>-2.1215402985548271</v>
      </c>
      <c r="AG54" s="15">
        <v>4.1737424665529108</v>
      </c>
      <c r="AH54" s="15">
        <v>-3.4490003151370852</v>
      </c>
      <c r="AI54" s="15">
        <v>-0.99167492726642059</v>
      </c>
      <c r="AJ54" s="15">
        <v>5.3226430068578141</v>
      </c>
      <c r="AK54" s="15">
        <v>1.5750648226506463</v>
      </c>
      <c r="AL54" s="15">
        <v>-2.4682434308888146</v>
      </c>
      <c r="AM54" s="15">
        <v>3.0888829079732165</v>
      </c>
      <c r="AN54" s="15">
        <v>3.3762155208293891</v>
      </c>
      <c r="AO54" s="15">
        <v>1.4636931624776326</v>
      </c>
      <c r="AP54" s="15">
        <v>-3.7047458262990061</v>
      </c>
      <c r="AQ54" s="15">
        <v>1.1886477212278295</v>
      </c>
      <c r="AR54" s="15">
        <v>4.935305332913754</v>
      </c>
      <c r="AS54" s="15">
        <v>3.6754796328048482</v>
      </c>
      <c r="AT54" s="15">
        <v>-5.6631639125581925</v>
      </c>
      <c r="AU54" s="15">
        <v>-7.8882628362828315</v>
      </c>
      <c r="AV54" s="15">
        <v>8.2967174980615077</v>
      </c>
      <c r="AW54" s="15">
        <v>0.9430823750632793</v>
      </c>
      <c r="AX54" s="15">
        <v>-3.4700000000000015</v>
      </c>
      <c r="AY54" s="15">
        <v>2.0045014156476402</v>
      </c>
      <c r="AZ54" s="15">
        <v>5.5839013980260574</v>
      </c>
      <c r="BA54" s="15">
        <v>0.93600862820501873</v>
      </c>
      <c r="BB54" s="15">
        <v>-3.2436515544802162</v>
      </c>
      <c r="BC54" s="15">
        <v>1.4069342926038748</v>
      </c>
      <c r="BD54" s="15">
        <v>5.2348376471839142</v>
      </c>
      <c r="BE54" s="15">
        <v>0.79941387116473228</v>
      </c>
      <c r="BH54" s="7" t="e">
        <f t="shared" si="39"/>
        <v>#DIV/0!</v>
      </c>
      <c r="BI54" s="7">
        <f t="shared" si="39"/>
        <v>-11.142312715645442</v>
      </c>
      <c r="BP54">
        <v>6.5838853051553681</v>
      </c>
      <c r="BQ54">
        <v>4.2040776103714261</v>
      </c>
      <c r="BR54">
        <v>5.2738214534084449</v>
      </c>
      <c r="BS54">
        <v>6.7251415016037708</v>
      </c>
      <c r="BT54">
        <v>6.5498404456703962</v>
      </c>
      <c r="BU54">
        <v>10.994824913967483</v>
      </c>
      <c r="BV54">
        <v>12.132119635890781</v>
      </c>
      <c r="BW54">
        <v>10.430192768908132</v>
      </c>
      <c r="BX54">
        <v>9.7598984771573694</v>
      </c>
      <c r="BY54">
        <v>4.6979579858185572</v>
      </c>
      <c r="BZ54">
        <v>2.4270088229563669</v>
      </c>
      <c r="CA54">
        <v>4.4240188283187987</v>
      </c>
      <c r="CB54">
        <v>3.2909858620801202</v>
      </c>
      <c r="CC54">
        <v>6.445225081040018</v>
      </c>
      <c r="CD54">
        <v>5.9319040243471788</v>
      </c>
      <c r="CE54">
        <v>7.8105216441646252</v>
      </c>
      <c r="CF54">
        <v>1.7314175953578204</v>
      </c>
      <c r="CG54">
        <v>0.78065603989074805</v>
      </c>
      <c r="CH54">
        <v>0.57929748956837557</v>
      </c>
      <c r="CI54">
        <v>0.57147008257256715</v>
      </c>
    </row>
    <row r="55" spans="4:87" x14ac:dyDescent="0.3">
      <c r="D55" s="3" t="s">
        <v>31</v>
      </c>
      <c r="E55" s="10" t="s">
        <v>32</v>
      </c>
      <c r="F55" s="15"/>
      <c r="G55" s="15">
        <v>3.5846900885461164</v>
      </c>
      <c r="H55" s="15">
        <v>1.9509168619881556</v>
      </c>
      <c r="I55" s="15">
        <v>2.6844276151193327</v>
      </c>
      <c r="J55" s="15">
        <v>-6.5850125115237718E-2</v>
      </c>
      <c r="K55" s="15">
        <v>0.15814443858724903</v>
      </c>
      <c r="L55" s="15">
        <v>0.74342105263157598</v>
      </c>
      <c r="M55" s="15">
        <v>1.6260693528374643</v>
      </c>
      <c r="N55" s="15">
        <v>0.71970183781005304</v>
      </c>
      <c r="O55" s="15">
        <v>0.6698991961209646</v>
      </c>
      <c r="P55" s="15">
        <v>0.564040813739772</v>
      </c>
      <c r="Q55" s="15">
        <v>0.68691706579279632</v>
      </c>
      <c r="R55" s="15">
        <v>1.2392814671089663</v>
      </c>
      <c r="S55" s="15">
        <v>0.36476043276662073</v>
      </c>
      <c r="T55" s="15">
        <v>1.0163853640507576</v>
      </c>
      <c r="U55" s="15">
        <v>1.1708030977498516</v>
      </c>
      <c r="V55" s="15">
        <v>1.8383460912542944</v>
      </c>
      <c r="W55" s="15">
        <v>1.0416666666666747</v>
      </c>
      <c r="X55" s="15">
        <v>1.1422211808809746</v>
      </c>
      <c r="Y55" s="15">
        <v>1.8706202582961691</v>
      </c>
      <c r="Z55" s="15">
        <v>0.92097782831154318</v>
      </c>
      <c r="AA55" s="15">
        <v>3.2109058134294726</v>
      </c>
      <c r="AB55" s="15">
        <v>2.1831677764436197</v>
      </c>
      <c r="AC55" s="15">
        <v>0.91870526653135587</v>
      </c>
      <c r="AD55" s="15">
        <v>-0.97914681909600931</v>
      </c>
      <c r="AE55" s="15">
        <v>1.9669677695226873</v>
      </c>
      <c r="AF55" s="15">
        <v>0.45604654819940477</v>
      </c>
      <c r="AG55" s="15">
        <v>1.2106032143602492</v>
      </c>
      <c r="AH55" s="15">
        <v>0.68570839348320178</v>
      </c>
      <c r="AI55" s="15">
        <v>1.2596651134210612</v>
      </c>
      <c r="AJ55" s="15">
        <v>1.5676359039190897</v>
      </c>
      <c r="AK55" s="15">
        <v>1.8869803335822797</v>
      </c>
      <c r="AL55" s="15">
        <v>-1.040852228303371</v>
      </c>
      <c r="AM55" s="15">
        <v>1.8715125179003551</v>
      </c>
      <c r="AN55" s="15">
        <v>3.3882695104217202</v>
      </c>
      <c r="AO55" s="15">
        <v>3.5397815181208681</v>
      </c>
      <c r="AP55" s="15">
        <v>-9.5091468936782692E-2</v>
      </c>
      <c r="AQ55" s="15">
        <v>1.300820378008422</v>
      </c>
      <c r="AR55" s="15">
        <v>6.2639821029086842E-2</v>
      </c>
      <c r="AS55" s="15">
        <v>4.0600965837953726</v>
      </c>
      <c r="AT55" s="15">
        <v>-1.0441732554142202</v>
      </c>
      <c r="AU55" s="15">
        <v>1.3591558469755407</v>
      </c>
      <c r="AV55" s="15">
        <v>1.4994430640047982</v>
      </c>
      <c r="AW55" s="15">
        <v>3.1149755191625945</v>
      </c>
      <c r="AX55" s="15">
        <v>-1.0026369218174374</v>
      </c>
      <c r="AY55" s="15">
        <v>1.9963000966547371</v>
      </c>
      <c r="AZ55" s="15">
        <v>1.5700100245383986</v>
      </c>
      <c r="BA55" s="15">
        <v>2.7412727523084075</v>
      </c>
      <c r="BB55" s="15">
        <v>-0.34132749352739866</v>
      </c>
      <c r="BC55" s="15">
        <v>1.6715706558101198</v>
      </c>
      <c r="BD55" s="15">
        <v>1.3171742085904525</v>
      </c>
      <c r="BE55" s="15">
        <v>2.5552381132575022</v>
      </c>
      <c r="BH55" s="7" t="e">
        <f t="shared" si="39"/>
        <v>#DIV/0!</v>
      </c>
      <c r="BI55" s="7">
        <f t="shared" si="39"/>
        <v>-26.15950673748879</v>
      </c>
      <c r="BP55">
        <v>8.3690374178805982</v>
      </c>
      <c r="BQ55">
        <v>4.7842272163242772</v>
      </c>
      <c r="BR55">
        <v>3.543173980661285</v>
      </c>
      <c r="BS55">
        <v>2.4759647043329558</v>
      </c>
      <c r="BT55">
        <v>3.2814971006853044</v>
      </c>
      <c r="BU55">
        <v>3.8092105263157983</v>
      </c>
      <c r="BV55">
        <v>3.6243714490955314</v>
      </c>
      <c r="BW55">
        <v>2.6667523454568798</v>
      </c>
      <c r="BX55">
        <v>3.1963761643486022</v>
      </c>
      <c r="BY55">
        <v>2.8835794410292159</v>
      </c>
      <c r="BZ55">
        <v>3.346357448953885</v>
      </c>
      <c r="CA55">
        <v>3.843024347499524</v>
      </c>
      <c r="CB55">
        <v>4.4574961360123622</v>
      </c>
      <c r="CC55">
        <v>5.1620056671183967</v>
      </c>
      <c r="CD55">
        <v>5.2930056710775109</v>
      </c>
      <c r="CE55">
        <v>6.0213368693870173</v>
      </c>
      <c r="CF55">
        <v>5.0662878787878896</v>
      </c>
      <c r="CG55">
        <v>7.321930646672925</v>
      </c>
      <c r="CH55">
        <v>8.4264782533155724</v>
      </c>
      <c r="CI55">
        <v>7.4133030130756117</v>
      </c>
    </row>
    <row r="56" spans="4:87" x14ac:dyDescent="0.3">
      <c r="D56" s="3" t="s">
        <v>34</v>
      </c>
      <c r="E56" s="4" t="s">
        <v>35</v>
      </c>
      <c r="F56" s="5"/>
      <c r="G56" s="5">
        <v>2.1477597902867509</v>
      </c>
      <c r="H56" s="5">
        <v>4.3911115986858995</v>
      </c>
      <c r="I56" s="5">
        <v>2.5776381585778934</v>
      </c>
      <c r="J56" s="5">
        <v>-1.0440036564520585</v>
      </c>
      <c r="K56" s="5">
        <v>4.1854391481961395</v>
      </c>
      <c r="L56" s="5">
        <v>2.2366690937568543</v>
      </c>
      <c r="M56" s="5">
        <v>3.7000138273936392</v>
      </c>
      <c r="N56" s="5">
        <v>-3.7470305276817926</v>
      </c>
      <c r="O56" s="5">
        <v>3.6670754977267017</v>
      </c>
      <c r="P56" s="5">
        <v>3.2302866632000908</v>
      </c>
      <c r="Q56" s="5">
        <v>4.1132350169313128</v>
      </c>
      <c r="R56" s="5">
        <v>-5.388180161958072</v>
      </c>
      <c r="S56" s="5">
        <v>4.547761447620859</v>
      </c>
      <c r="T56" s="5">
        <v>3.3728471342370017</v>
      </c>
      <c r="U56" s="5">
        <v>3.8768938651970424</v>
      </c>
      <c r="V56" s="5">
        <v>-4.4917668736356369</v>
      </c>
      <c r="W56" s="5">
        <v>3.8020844284283504</v>
      </c>
      <c r="X56" s="5">
        <v>3.4405023805371511</v>
      </c>
      <c r="Y56" s="5">
        <v>4.9921600486779187</v>
      </c>
      <c r="Z56" s="5">
        <v>-5.9472216321162845</v>
      </c>
      <c r="AA56" s="5">
        <v>3.1399966143503208</v>
      </c>
      <c r="AB56" s="5">
        <v>4.8780968181982285</v>
      </c>
      <c r="AC56" s="5">
        <v>5.304192497635805</v>
      </c>
      <c r="AD56" s="5">
        <v>-6.2755957969074183</v>
      </c>
      <c r="AE56" s="5">
        <v>1.5528750863601923</v>
      </c>
      <c r="AF56" s="5">
        <v>4.7136378357977806</v>
      </c>
      <c r="AG56" s="5">
        <v>4.5563705473140415</v>
      </c>
      <c r="AH56" s="5">
        <v>-4.6972288061386687</v>
      </c>
      <c r="AI56" s="5">
        <v>2.5005846683081612</v>
      </c>
      <c r="AJ56" s="5">
        <v>4.7407212753710235</v>
      </c>
      <c r="AK56" s="5">
        <v>4.8085381758808392</v>
      </c>
      <c r="AL56" s="5">
        <v>-4.5953733175622444</v>
      </c>
      <c r="AM56" s="5">
        <v>0.95392888307242674</v>
      </c>
      <c r="AN56" s="5">
        <v>4.7959015808154533</v>
      </c>
      <c r="AO56" s="5">
        <v>4.6047299370312968</v>
      </c>
      <c r="AP56" s="5">
        <v>-4.302594109012106</v>
      </c>
      <c r="AQ56" s="5">
        <v>0.74835606104479524</v>
      </c>
      <c r="AR56" s="5">
        <v>4.7550224668186098</v>
      </c>
      <c r="AS56" s="5">
        <v>4.7434269319411166</v>
      </c>
      <c r="AT56" s="5">
        <v>-6.9169206150279079</v>
      </c>
      <c r="AU56" s="5">
        <v>-7.3698052002634187</v>
      </c>
      <c r="AV56" s="5">
        <v>5.7206096449524475</v>
      </c>
      <c r="AW56" s="5">
        <v>3.4835258010198467</v>
      </c>
      <c r="AX56" s="5">
        <v>-5.9999999999999893</v>
      </c>
      <c r="AY56" s="5">
        <v>2.8693243725105808</v>
      </c>
      <c r="AZ56" s="5">
        <v>4.67948191202436</v>
      </c>
      <c r="BA56" s="5">
        <v>4.9208450267873802</v>
      </c>
      <c r="BB56" s="5">
        <v>-3.9902956817712298</v>
      </c>
      <c r="BC56" s="5">
        <v>1.7304974855575299</v>
      </c>
      <c r="BD56" s="5">
        <v>4.6035369397249504</v>
      </c>
      <c r="BE56" s="5">
        <v>5.0294482936393097</v>
      </c>
      <c r="BH56" s="7" t="e">
        <f t="shared" si="39"/>
        <v>#DIV/0!</v>
      </c>
      <c r="BI56" s="7">
        <f t="shared" si="39"/>
        <v>22.76063570236435</v>
      </c>
      <c r="BP56">
        <v>8.2398495187401277</v>
      </c>
      <c r="BQ56">
        <v>10.399056020384112</v>
      </c>
      <c r="BR56">
        <v>8.1206204797345638</v>
      </c>
      <c r="BS56">
        <v>9.3036459022551643</v>
      </c>
      <c r="BT56">
        <v>6.3179683999898817</v>
      </c>
      <c r="BU56">
        <v>5.7889945754238559</v>
      </c>
      <c r="BV56">
        <v>6.8171364798464307</v>
      </c>
      <c r="BW56">
        <v>7.2427787008077393</v>
      </c>
      <c r="BX56">
        <v>5.4142486512052779</v>
      </c>
      <c r="BY56">
        <v>6.3097774124830197</v>
      </c>
      <c r="BZ56">
        <v>6.4565906436929499</v>
      </c>
      <c r="CA56">
        <v>6.2149299822185311</v>
      </c>
      <c r="CB56">
        <v>7.2212786056493394</v>
      </c>
      <c r="CC56">
        <v>6.4565329782192871</v>
      </c>
      <c r="CD56">
        <v>6.5262064288261756</v>
      </c>
      <c r="CE56">
        <v>7.669916750379957</v>
      </c>
      <c r="CF56">
        <v>6.0291294847185872</v>
      </c>
      <c r="CG56">
        <v>5.3528367594261939</v>
      </c>
      <c r="CH56">
        <v>6.817008419768622</v>
      </c>
      <c r="CI56">
        <v>7.1344642442046746</v>
      </c>
    </row>
    <row r="57" spans="4:87" x14ac:dyDescent="0.3">
      <c r="D57" s="3" t="s">
        <v>37</v>
      </c>
      <c r="E57" s="11" t="s">
        <v>38</v>
      </c>
      <c r="F57" s="17"/>
      <c r="G57" s="17">
        <v>3.42760712338757</v>
      </c>
      <c r="H57" s="17">
        <v>2.1504848804818266</v>
      </c>
      <c r="I57" s="17">
        <v>0.1493552943136581</v>
      </c>
      <c r="J57" s="17">
        <v>1.1905140829260248</v>
      </c>
      <c r="K57" s="17">
        <v>7.4675015570313894</v>
      </c>
      <c r="L57" s="17">
        <v>2.7883277994502089</v>
      </c>
      <c r="M57" s="17">
        <v>-3.1297601528412531</v>
      </c>
      <c r="N57" s="17">
        <v>0.42078677249569191</v>
      </c>
      <c r="O57" s="17">
        <v>5.4689680178381597</v>
      </c>
      <c r="P57" s="17">
        <v>1.8429320534217444</v>
      </c>
      <c r="Q57" s="17">
        <v>-3.2500614991400898</v>
      </c>
      <c r="R57" s="17">
        <v>-0.81400812055162941</v>
      </c>
      <c r="S57" s="17">
        <v>7.3395096391340511</v>
      </c>
      <c r="T57" s="17">
        <v>1.9207799107234198</v>
      </c>
      <c r="U57" s="17">
        <v>-2.1282442832638111</v>
      </c>
      <c r="V57" s="17">
        <v>-0.91387274528898754</v>
      </c>
      <c r="W57" s="17">
        <v>6.3147773799530471</v>
      </c>
      <c r="X57" s="17">
        <v>2.0198480078473513</v>
      </c>
      <c r="Y57" s="17">
        <v>-2.8226005476790652</v>
      </c>
      <c r="Z57" s="17">
        <v>-1.5397732717464618</v>
      </c>
      <c r="AA57" s="17">
        <v>4.0514431413386331</v>
      </c>
      <c r="AB57" s="17">
        <v>1.900111053821449</v>
      </c>
      <c r="AC57" s="17">
        <v>-0.90063440444832743</v>
      </c>
      <c r="AD57" s="17">
        <v>-0.72392662935859542</v>
      </c>
      <c r="AE57" s="17">
        <v>4.0272467957551878</v>
      </c>
      <c r="AF57" s="17">
        <v>1.2852908281481703</v>
      </c>
      <c r="AG57" s="17">
        <v>-0.70769417548638103</v>
      </c>
      <c r="AH57" s="17">
        <v>-8.4771000124551233E-3</v>
      </c>
      <c r="AI57" s="17">
        <v>2.8881312429364643</v>
      </c>
      <c r="AJ57" s="17">
        <v>2.999394111300965</v>
      </c>
      <c r="AK57" s="17">
        <v>-1.3453202856764777</v>
      </c>
      <c r="AL57" s="17">
        <v>0.41211126612302351</v>
      </c>
      <c r="AM57" s="17">
        <v>3.1163210575629461</v>
      </c>
      <c r="AN57" s="17">
        <v>3.0478490198653048</v>
      </c>
      <c r="AO57" s="17">
        <v>-2.1448126414406676</v>
      </c>
      <c r="AP57" s="17">
        <v>1.179655007643877</v>
      </c>
      <c r="AQ57" s="17">
        <v>2.5306948695830189</v>
      </c>
      <c r="AR57" s="17">
        <v>2.8461781876870011</v>
      </c>
      <c r="AS57" s="17">
        <v>-2.316740024327776</v>
      </c>
      <c r="AT57" s="17">
        <v>-1.3953863325274611</v>
      </c>
      <c r="AU57" s="17">
        <v>-6.7130454913112718</v>
      </c>
      <c r="AV57" s="17">
        <v>5.6728626326631479</v>
      </c>
      <c r="AW57" s="17">
        <v>-0.86858656111883459</v>
      </c>
      <c r="AX57" s="17">
        <v>-0.25352477642268628</v>
      </c>
      <c r="AY57" s="17">
        <v>-1.4592365084932302</v>
      </c>
      <c r="AZ57" s="17">
        <v>4.2397728579029295</v>
      </c>
      <c r="BA57" s="17">
        <v>-0.36034236172121742</v>
      </c>
      <c r="BB57" s="17">
        <v>-0.38020206938967877</v>
      </c>
      <c r="BC57" s="17">
        <v>1.3531068668915931</v>
      </c>
      <c r="BD57" s="17">
        <v>3.4473820067016181</v>
      </c>
      <c r="BE57" s="17">
        <v>-0.4224368198391209</v>
      </c>
      <c r="BH57" s="7" t="e">
        <f t="shared" si="39"/>
        <v>#DIV/0!</v>
      </c>
      <c r="BI57" s="7">
        <f t="shared" si="39"/>
        <v>-5.4510282056586927</v>
      </c>
      <c r="BP57">
        <v>7.0692769109594655</v>
      </c>
      <c r="BQ57">
        <v>11.251415392523967</v>
      </c>
      <c r="BR57">
        <v>11.94608588396957</v>
      </c>
      <c r="BS57">
        <v>8.280718908896322</v>
      </c>
      <c r="BT57">
        <v>7.4570584374325177</v>
      </c>
      <c r="BU57">
        <v>5.4587191050875727</v>
      </c>
      <c r="BV57">
        <v>4.4887624323991737</v>
      </c>
      <c r="BW57">
        <v>4.3589997848249462</v>
      </c>
      <c r="BX57">
        <v>3.0757798049838581</v>
      </c>
      <c r="BY57">
        <v>4.9038771107254187</v>
      </c>
      <c r="BZ57">
        <v>4.98406472798123</v>
      </c>
      <c r="CA57">
        <v>6.2013567803526293</v>
      </c>
      <c r="CB57">
        <v>6.0944287914249218</v>
      </c>
      <c r="CC57">
        <v>5.0815828778609795</v>
      </c>
      <c r="CD57">
        <v>5.1837233095531232</v>
      </c>
      <c r="CE57">
        <v>4.4374919105181432</v>
      </c>
      <c r="CF57">
        <v>3.7777882468492896</v>
      </c>
      <c r="CG57">
        <v>1.5684639446656767</v>
      </c>
      <c r="CH57">
        <v>1.4492567635602027</v>
      </c>
      <c r="CI57">
        <v>3.4557113286584507</v>
      </c>
    </row>
    <row r="58" spans="4:87" x14ac:dyDescent="0.3">
      <c r="D58" s="3" t="s">
        <v>40</v>
      </c>
      <c r="E58" s="12" t="s">
        <v>41</v>
      </c>
      <c r="F58" s="19"/>
      <c r="G58" s="19">
        <v>2.9272884416262359</v>
      </c>
      <c r="H58" s="19">
        <v>3.9396473888383512</v>
      </c>
      <c r="I58" s="19">
        <v>2.8597390464123773</v>
      </c>
      <c r="J58" s="19">
        <v>-0.58074429831655916</v>
      </c>
      <c r="K58" s="19">
        <v>2.6708529270971124</v>
      </c>
      <c r="L58" s="19">
        <v>3.161173048588537</v>
      </c>
      <c r="M58" s="19">
        <v>1.1950302339252201</v>
      </c>
      <c r="N58" s="19">
        <v>-5.8381802392194352E-3</v>
      </c>
      <c r="O58" s="19">
        <v>1.8604447493449996</v>
      </c>
      <c r="P58" s="19">
        <v>4.245175546069289</v>
      </c>
      <c r="Q58" s="19">
        <v>1.1983900499810141</v>
      </c>
      <c r="R58" s="19">
        <v>-0.48981654292209836</v>
      </c>
      <c r="S58" s="19">
        <v>2.8522170715327029</v>
      </c>
      <c r="T58" s="19">
        <v>2.649429383277397</v>
      </c>
      <c r="U58" s="19">
        <v>1.5642979600385729</v>
      </c>
      <c r="V58" s="19">
        <v>-0.22366637175463799</v>
      </c>
      <c r="W58" s="19">
        <v>3.402961004761488</v>
      </c>
      <c r="X58" s="19">
        <v>2.7771882634553253</v>
      </c>
      <c r="Y58" s="19">
        <v>1.0980013637978785</v>
      </c>
      <c r="Z58" s="19">
        <v>-1.0972386161493577</v>
      </c>
      <c r="AA58" s="19">
        <v>3.1759906060220535</v>
      </c>
      <c r="AB58" s="19">
        <v>3.681606282132738</v>
      </c>
      <c r="AC58" s="19">
        <v>1.6199325897932944</v>
      </c>
      <c r="AD58" s="19">
        <v>-1.1855585843100793</v>
      </c>
      <c r="AE58" s="19">
        <v>2.3109285964978956</v>
      </c>
      <c r="AF58" s="19">
        <v>5.3026371707906454</v>
      </c>
      <c r="AG58" s="19">
        <v>1.1087548787497241</v>
      </c>
      <c r="AH58" s="19">
        <v>-0.79687161706656218</v>
      </c>
      <c r="AI58" s="19">
        <v>3.0136688749941878</v>
      </c>
      <c r="AJ58" s="19">
        <v>5.3780834214418434</v>
      </c>
      <c r="AK58" s="19">
        <v>0.48423381575674834</v>
      </c>
      <c r="AL58" s="19">
        <v>-0.55311381362160394</v>
      </c>
      <c r="AM58" s="19">
        <v>3.2395002774753072</v>
      </c>
      <c r="AN58" s="19">
        <v>2.480983009394889</v>
      </c>
      <c r="AO58" s="19">
        <v>0.24793209670702851</v>
      </c>
      <c r="AP58" s="19">
        <v>-0.59514765865135222</v>
      </c>
      <c r="AQ58" s="19">
        <v>3.6553017113906203</v>
      </c>
      <c r="AR58" s="19">
        <v>3.2533072280011073</v>
      </c>
      <c r="AS58" s="19">
        <v>1.0912504763763742</v>
      </c>
      <c r="AT58" s="19">
        <v>-6.3694959655679426</v>
      </c>
      <c r="AU58" s="19">
        <v>-29.191332768516425</v>
      </c>
      <c r="AV58" s="19">
        <v>24.279358050903561</v>
      </c>
      <c r="AW58" s="19">
        <v>5.083502583903301</v>
      </c>
      <c r="AX58" s="19">
        <v>-0.91061551604233959</v>
      </c>
      <c r="AY58" s="19">
        <v>-1.8648705780543826</v>
      </c>
      <c r="AZ58" s="19">
        <v>8.1216216814328099</v>
      </c>
      <c r="BA58" s="19">
        <v>5.5929017619798831</v>
      </c>
      <c r="BB58" s="19">
        <v>-2.1637755101799843</v>
      </c>
      <c r="BC58" s="19">
        <v>-3.5754356358237525</v>
      </c>
      <c r="BD58" s="19">
        <v>7.2289988820171498</v>
      </c>
      <c r="BE58" s="19">
        <v>6.5924572159507688</v>
      </c>
      <c r="BH58" s="7" t="e">
        <f t="shared" si="39"/>
        <v>#DIV/0!</v>
      </c>
      <c r="BI58" s="7">
        <f t="shared" si="39"/>
        <v>-7.2870962711739429</v>
      </c>
      <c r="BP58">
        <v>9.4026134058994302</v>
      </c>
      <c r="BQ58">
        <v>9.1300451114817207</v>
      </c>
      <c r="BR58">
        <v>8.3126963710941748</v>
      </c>
      <c r="BS58">
        <v>6.5597354767266802</v>
      </c>
      <c r="BT58">
        <v>7.1759324441440731</v>
      </c>
      <c r="BU58">
        <v>6.3299644830849155</v>
      </c>
      <c r="BV58">
        <v>7.4472641768603465</v>
      </c>
      <c r="BW58">
        <v>7.4508315757978227</v>
      </c>
      <c r="BX58">
        <v>6.9307624378744936</v>
      </c>
      <c r="BY58">
        <v>7.9719023115249588</v>
      </c>
      <c r="BZ58">
        <v>6.3191088090878589</v>
      </c>
      <c r="CA58">
        <v>6.7035319494589851</v>
      </c>
      <c r="CB58">
        <v>6.9889214674551114</v>
      </c>
      <c r="CC58">
        <v>7.5618162586282622</v>
      </c>
      <c r="CD58">
        <v>7.6956891625271862</v>
      </c>
      <c r="CE58">
        <v>7.2012424495095706</v>
      </c>
      <c r="CF58">
        <v>6.2626628629170122</v>
      </c>
      <c r="CG58">
        <v>6.0294153937270334</v>
      </c>
      <c r="CH58">
        <v>6.9624523391054627</v>
      </c>
      <c r="CI58">
        <v>7.5146595354073309</v>
      </c>
    </row>
    <row r="59" spans="4:87" x14ac:dyDescent="0.3">
      <c r="D59" s="3" t="s">
        <v>43</v>
      </c>
      <c r="E59" s="11" t="s">
        <v>44</v>
      </c>
      <c r="F59" s="17"/>
      <c r="G59" s="17">
        <v>2.8503956581182419</v>
      </c>
      <c r="H59" s="17">
        <v>2.4751258811681804</v>
      </c>
      <c r="I59" s="17">
        <v>1.17927077825975</v>
      </c>
      <c r="J59" s="17">
        <v>1.1620294916946499</v>
      </c>
      <c r="K59" s="17">
        <v>2.002991718048813</v>
      </c>
      <c r="L59" s="17">
        <v>1.6607618194208689</v>
      </c>
      <c r="M59" s="17">
        <v>1.518265854850898</v>
      </c>
      <c r="N59" s="17">
        <v>1.5345944989538849</v>
      </c>
      <c r="O59" s="17">
        <v>1.4456485027917785</v>
      </c>
      <c r="P59" s="17">
        <v>1.4960606216230976</v>
      </c>
      <c r="Q59" s="17">
        <v>2.5727102529788128</v>
      </c>
      <c r="R59" s="17">
        <v>1.2854751682327641</v>
      </c>
      <c r="S59" s="17">
        <v>1.4717021058624489</v>
      </c>
      <c r="T59" s="17">
        <v>1.4457229111083159</v>
      </c>
      <c r="U59" s="17">
        <v>1.9565008133052568</v>
      </c>
      <c r="V59" s="17">
        <v>1.4142542361218833</v>
      </c>
      <c r="W59" s="17">
        <v>1.3931119144283122</v>
      </c>
      <c r="X59" s="17">
        <v>0.89357132852985122</v>
      </c>
      <c r="Y59" s="17">
        <v>0.79280368699987047</v>
      </c>
      <c r="Z59" s="17">
        <v>0.19434650604769602</v>
      </c>
      <c r="AA59" s="17">
        <v>1.7807014060500301</v>
      </c>
      <c r="AB59" s="17">
        <v>1.613142837420712</v>
      </c>
      <c r="AC59" s="17">
        <v>2.0348489480189706</v>
      </c>
      <c r="AD59" s="17">
        <v>0.19075738497388001</v>
      </c>
      <c r="AE59" s="17">
        <v>1.2290393038333125</v>
      </c>
      <c r="AF59" s="17">
        <v>1.4607081494842586</v>
      </c>
      <c r="AG59" s="17">
        <v>1.8630308076602913</v>
      </c>
      <c r="AH59" s="17">
        <v>0.70460263062695261</v>
      </c>
      <c r="AI59" s="17">
        <v>1.4829825829070231</v>
      </c>
      <c r="AJ59" s="17">
        <v>1.3797072783206767</v>
      </c>
      <c r="AK59" s="17">
        <v>1.4740747552204394</v>
      </c>
      <c r="AL59" s="17">
        <v>0.76671525944604613</v>
      </c>
      <c r="AM59" s="17">
        <v>1.885130097957942</v>
      </c>
      <c r="AN59" s="17">
        <v>1.6776849355021926</v>
      </c>
      <c r="AO59" s="17">
        <v>1.5087180300108034</v>
      </c>
      <c r="AP59" s="17">
        <v>0.67175731465633171</v>
      </c>
      <c r="AQ59" s="17">
        <v>1.561201537933105</v>
      </c>
      <c r="AR59" s="17">
        <v>1.5453245084491027</v>
      </c>
      <c r="AS59" s="17">
        <v>2.4463762164433569</v>
      </c>
      <c r="AT59" s="17">
        <v>-3.5130118238460217</v>
      </c>
      <c r="AU59" s="17">
        <v>-22.262397754678858</v>
      </c>
      <c r="AV59" s="17">
        <v>14.767443486258195</v>
      </c>
      <c r="AW59" s="17">
        <v>5.8550253807106518</v>
      </c>
      <c r="AX59" s="17">
        <v>0.1787741878558306</v>
      </c>
      <c r="AY59" s="17">
        <v>-0.27063259798327272</v>
      </c>
      <c r="AZ59" s="17">
        <v>5.1107060028038731</v>
      </c>
      <c r="BA59" s="17">
        <v>2.3922478379184176</v>
      </c>
      <c r="BB59" s="17">
        <v>1.0193445770905802</v>
      </c>
      <c r="BC59" s="17">
        <v>-1.709189847338096</v>
      </c>
      <c r="BD59" s="17">
        <v>4.584738814724683</v>
      </c>
      <c r="BE59" s="17">
        <v>2.270096368752867</v>
      </c>
      <c r="BH59" s="7" t="e">
        <f t="shared" si="39"/>
        <v>#DIV/0!</v>
      </c>
      <c r="BI59" s="7">
        <f t="shared" si="39"/>
        <v>-9.3082901539680343</v>
      </c>
      <c r="BP59">
        <v>7.8781538716493404</v>
      </c>
      <c r="BQ59">
        <v>6.9893252769385628</v>
      </c>
      <c r="BR59">
        <v>6.1390871264905389</v>
      </c>
      <c r="BS59">
        <v>6.494699770197121</v>
      </c>
      <c r="BT59">
        <v>6.8869042246976209</v>
      </c>
      <c r="BU59">
        <v>6.3028753656801051</v>
      </c>
      <c r="BV59">
        <v>6.1306534524391498</v>
      </c>
      <c r="BW59">
        <v>7.2330055470128052</v>
      </c>
      <c r="BX59">
        <v>6.9699049288942883</v>
      </c>
      <c r="BY59">
        <v>6.9973772895589148</v>
      </c>
      <c r="BZ59">
        <v>6.9443111609736707</v>
      </c>
      <c r="CA59">
        <v>6.3018391633609783</v>
      </c>
      <c r="CB59">
        <v>6.4369962699413641</v>
      </c>
      <c r="CC59">
        <v>6.354560440651702</v>
      </c>
      <c r="CD59">
        <v>5.7756909015859836</v>
      </c>
      <c r="CE59">
        <v>4.5684028272283017</v>
      </c>
      <c r="CF59">
        <v>3.310553978550268</v>
      </c>
      <c r="CG59">
        <v>3.7054731632923055</v>
      </c>
      <c r="CH59">
        <v>4.4450991158850872</v>
      </c>
      <c r="CI59">
        <v>5.7321507271925976</v>
      </c>
    </row>
    <row r="60" spans="4:87" x14ac:dyDescent="0.3">
      <c r="D60" s="3" t="s">
        <v>46</v>
      </c>
      <c r="E60" s="12" t="s">
        <v>47</v>
      </c>
      <c r="F60" s="19"/>
      <c r="G60" s="19">
        <v>4.5139363016595624</v>
      </c>
      <c r="H60" s="19">
        <v>4.8473212507468677</v>
      </c>
      <c r="I60" s="19">
        <v>2.4682090060299511</v>
      </c>
      <c r="J60" s="19">
        <v>0.77830013792285646</v>
      </c>
      <c r="K60" s="19">
        <v>1.0667541771026701</v>
      </c>
      <c r="L60" s="19">
        <v>3.6318392747678727</v>
      </c>
      <c r="M60" s="19">
        <v>3.8150703216107273</v>
      </c>
      <c r="N60" s="19">
        <v>3.2500409401759063</v>
      </c>
      <c r="O60" s="19">
        <v>1.2082889302225635</v>
      </c>
      <c r="P60" s="19">
        <v>3.9865823096300499</v>
      </c>
      <c r="Q60" s="19">
        <v>2.7379635718698165</v>
      </c>
      <c r="R60" s="19">
        <v>2.3057927283880426</v>
      </c>
      <c r="S60" s="19">
        <v>1.9289038143190156</v>
      </c>
      <c r="T60" s="19">
        <v>2.7960524403698379</v>
      </c>
      <c r="U60" s="19">
        <v>2.1452611769814958</v>
      </c>
      <c r="V60" s="19">
        <v>2.6762710682165651</v>
      </c>
      <c r="W60" s="19">
        <v>2.6960142079366594</v>
      </c>
      <c r="X60" s="19">
        <v>1.8981048351955248</v>
      </c>
      <c r="Y60" s="19">
        <v>2.4854500189603153</v>
      </c>
      <c r="Z60" s="19">
        <v>2.2474079198204615</v>
      </c>
      <c r="AA60" s="19">
        <v>2.3196514966762325</v>
      </c>
      <c r="AB60" s="19">
        <v>3.199395680383351</v>
      </c>
      <c r="AC60" s="19">
        <v>1.1800159992698873</v>
      </c>
      <c r="AD60" s="19">
        <v>0.6979484017046057</v>
      </c>
      <c r="AE60" s="19">
        <v>3.9584005528068538</v>
      </c>
      <c r="AF60" s="19">
        <v>2.8444819582190308</v>
      </c>
      <c r="AG60" s="19">
        <v>1.8161735538320618</v>
      </c>
      <c r="AH60" s="19">
        <v>1.4936739896352125</v>
      </c>
      <c r="AI60" s="19">
        <v>4.5019420969683406</v>
      </c>
      <c r="AJ60" s="19">
        <v>0.76759750530811233</v>
      </c>
      <c r="AK60" s="19">
        <v>1.3028947455254192</v>
      </c>
      <c r="AL60" s="19">
        <v>1.0166413068598734</v>
      </c>
      <c r="AM60" s="19">
        <v>1.9355863993041214</v>
      </c>
      <c r="AN60" s="19">
        <v>3.6692542268462249</v>
      </c>
      <c r="AO60" s="19">
        <v>0.31595037203537291</v>
      </c>
      <c r="AP60" s="19">
        <v>2.8797151860003098</v>
      </c>
      <c r="AQ60" s="19">
        <v>2.4342617002030877</v>
      </c>
      <c r="AR60" s="19">
        <v>3.3345794598041705</v>
      </c>
      <c r="AS60" s="19">
        <v>0.81066702134734314</v>
      </c>
      <c r="AT60" s="19">
        <v>2.9170322384869576</v>
      </c>
      <c r="AU60" s="19">
        <v>3.392903957351709</v>
      </c>
      <c r="AV60" s="19">
        <v>3.2102697883873996</v>
      </c>
      <c r="AW60" s="19">
        <v>0.99157569113870125</v>
      </c>
      <c r="AX60" s="19">
        <v>0.70499405531205428</v>
      </c>
      <c r="AY60" s="19">
        <v>1.2232058207731851</v>
      </c>
      <c r="AZ60" s="19">
        <v>4.5932473323751415</v>
      </c>
      <c r="BA60" s="19">
        <v>1.5615682288671269</v>
      </c>
      <c r="BB60" s="19">
        <v>1.0775089530347945</v>
      </c>
      <c r="BC60" s="19">
        <v>1.6433178933110466</v>
      </c>
      <c r="BD60" s="19">
        <v>4.689827681395216</v>
      </c>
      <c r="BE60" s="19">
        <v>1.6721505014661113</v>
      </c>
      <c r="BH60" s="7" t="e">
        <f t="shared" si="39"/>
        <v>#DIV/0!</v>
      </c>
      <c r="BI60" s="7">
        <f t="shared" si="39"/>
        <v>1.8818657675833128</v>
      </c>
      <c r="BP60">
        <v>13.158639707719001</v>
      </c>
      <c r="BQ60">
        <v>9.4263294164508959</v>
      </c>
      <c r="BR60">
        <v>8.1577635673993232</v>
      </c>
      <c r="BS60">
        <v>9.5794094529060292</v>
      </c>
      <c r="BT60">
        <v>12.267010822058499</v>
      </c>
      <c r="BU60">
        <v>12.424230511060941</v>
      </c>
      <c r="BV60">
        <v>12.809070855521053</v>
      </c>
      <c r="BW60">
        <v>11.638649150136082</v>
      </c>
      <c r="BX60">
        <v>10.617684956160534</v>
      </c>
      <c r="BY60">
        <v>11.405295843235773</v>
      </c>
      <c r="BZ60">
        <v>10.129830015344442</v>
      </c>
      <c r="CA60">
        <v>9.4944834333277939</v>
      </c>
      <c r="CB60">
        <v>9.8909940644555725</v>
      </c>
      <c r="CC60">
        <v>10.718026638703449</v>
      </c>
      <c r="CD60">
        <v>9.7508787326345612</v>
      </c>
      <c r="CE60">
        <v>10.11639764082477</v>
      </c>
      <c r="CF60">
        <v>9.6564582167400594</v>
      </c>
      <c r="CG60">
        <v>9.2545867104311128</v>
      </c>
      <c r="CH60">
        <v>10.649823586632134</v>
      </c>
      <c r="CI60">
        <v>9.2403938192260338</v>
      </c>
    </row>
    <row r="61" spans="4:87" x14ac:dyDescent="0.3">
      <c r="D61" s="3" t="s">
        <v>49</v>
      </c>
      <c r="E61" s="13" t="s">
        <v>50</v>
      </c>
      <c r="F61" s="21"/>
      <c r="G61" s="21">
        <v>1.6366445908642397</v>
      </c>
      <c r="H61" s="21">
        <v>-6.2779656726839161E-2</v>
      </c>
      <c r="I61" s="21">
        <v>0.94245304397669627</v>
      </c>
      <c r="J61" s="21">
        <v>5.9292628492948101</v>
      </c>
      <c r="K61" s="21">
        <v>2.4584275476032023</v>
      </c>
      <c r="L61" s="21">
        <v>-2.8354933253433083</v>
      </c>
      <c r="M61" s="21">
        <v>-1.9497717752690775</v>
      </c>
      <c r="N61" s="21">
        <v>6.1830686411617073</v>
      </c>
      <c r="O61" s="21">
        <v>4.0953635294789708</v>
      </c>
      <c r="P61" s="21">
        <v>4.4744257658982409</v>
      </c>
      <c r="Q61" s="21">
        <v>0.66552750035943764</v>
      </c>
      <c r="R61" s="21">
        <v>2.8231820366682649</v>
      </c>
      <c r="S61" s="21">
        <v>2.018947331866813</v>
      </c>
      <c r="T61" s="21">
        <v>3.0555508278750363</v>
      </c>
      <c r="U61" s="21">
        <v>-4.0275064091000363</v>
      </c>
      <c r="V61" s="21">
        <v>2.6759890344810322</v>
      </c>
      <c r="W61" s="21">
        <v>3.8483901118380839</v>
      </c>
      <c r="X61" s="21">
        <v>-0.41935331696308115</v>
      </c>
      <c r="Y61" s="21">
        <v>1.5904795623750265</v>
      </c>
      <c r="Z61" s="21">
        <v>3.3275003497335782</v>
      </c>
      <c r="AA61" s="21">
        <v>-1.8347501609221544</v>
      </c>
      <c r="AB61" s="21">
        <v>7.0826170223319691</v>
      </c>
      <c r="AC61" s="21">
        <v>3.8258262193881802</v>
      </c>
      <c r="AD61" s="21">
        <v>0.17062413831001896</v>
      </c>
      <c r="AE61" s="21">
        <v>2.0187996919223119</v>
      </c>
      <c r="AF61" s="21">
        <v>2.8044010899437852</v>
      </c>
      <c r="AG61" s="21">
        <v>-0.80996987989244584</v>
      </c>
      <c r="AH61" s="21">
        <v>1.9017426027099698</v>
      </c>
      <c r="AI61" s="21">
        <v>1.9411595925645102</v>
      </c>
      <c r="AJ61" s="21">
        <v>3.0069269996170123</v>
      </c>
      <c r="AK61" s="21">
        <v>-2.9648214724860407</v>
      </c>
      <c r="AL61" s="21">
        <v>2.3574549824757307</v>
      </c>
      <c r="AM61" s="21">
        <v>0.76372404143936223</v>
      </c>
      <c r="AN61" s="21">
        <v>3.0259890068636439</v>
      </c>
      <c r="AO61" s="21">
        <v>-2.678448052304782E-2</v>
      </c>
      <c r="AP61" s="21">
        <v>3.3204613466452293</v>
      </c>
      <c r="AQ61" s="21">
        <v>-1.8045159629201095</v>
      </c>
      <c r="AR61" s="21">
        <v>4.6662293466607183</v>
      </c>
      <c r="AS61" s="21">
        <v>2.1848360414590151</v>
      </c>
      <c r="AT61" s="21">
        <v>5.3360995923025154</v>
      </c>
      <c r="AU61" s="21">
        <v>-10.297965387147942</v>
      </c>
      <c r="AV61" s="21">
        <v>2.5893287486311478</v>
      </c>
      <c r="AW61" s="21">
        <v>5.6084027487140746</v>
      </c>
      <c r="AX61" s="21">
        <v>5.4548484283684751</v>
      </c>
      <c r="AY61" s="21">
        <v>2.2993769441105671</v>
      </c>
      <c r="AZ61" s="21">
        <v>-6.8330420242167342</v>
      </c>
      <c r="BA61" s="21">
        <v>5.2945670505816178</v>
      </c>
      <c r="BB61" s="21">
        <v>4.5228008545070333</v>
      </c>
      <c r="BC61" s="21">
        <v>1.4647437828282508</v>
      </c>
      <c r="BD61" s="21">
        <v>-7.1239917084523281</v>
      </c>
      <c r="BE61" s="21">
        <v>5.9460223997802029</v>
      </c>
      <c r="BH61" s="7" t="e">
        <f t="shared" si="39"/>
        <v>#DIV/0!</v>
      </c>
      <c r="BI61" s="7">
        <f t="shared" si="39"/>
        <v>34.238988947575265</v>
      </c>
      <c r="BP61">
        <v>8.609393696802691</v>
      </c>
      <c r="BQ61">
        <v>9.4875548073064095</v>
      </c>
      <c r="BR61">
        <v>6.4498713624911774</v>
      </c>
      <c r="BS61">
        <v>3.3998468121071435</v>
      </c>
      <c r="BT61">
        <v>3.6475921403871903</v>
      </c>
      <c r="BU61">
        <v>5.3035269138401286</v>
      </c>
      <c r="BV61">
        <v>13.225764036290567</v>
      </c>
      <c r="BW61">
        <v>16.245841235783566</v>
      </c>
      <c r="BX61">
        <v>12.56754440565433</v>
      </c>
      <c r="BY61">
        <v>10.322131501523057</v>
      </c>
      <c r="BZ61">
        <v>8.8238384374619727</v>
      </c>
      <c r="CA61">
        <v>3.7504635033990263</v>
      </c>
      <c r="CB61">
        <v>3.6019430832087806</v>
      </c>
      <c r="CC61">
        <v>5.4597727483985281</v>
      </c>
      <c r="CD61">
        <v>1.9038012505685042</v>
      </c>
      <c r="CE61">
        <v>7.8689909048671236</v>
      </c>
      <c r="CF61">
        <v>8.5534534437747833</v>
      </c>
      <c r="CG61">
        <v>2.6128268982006819</v>
      </c>
      <c r="CH61">
        <v>10.343228431661</v>
      </c>
      <c r="CI61">
        <v>12.771166244941124</v>
      </c>
    </row>
    <row r="62" spans="4:87" x14ac:dyDescent="0.3">
      <c r="D62" s="3" t="s">
        <v>52</v>
      </c>
      <c r="E62" s="13" t="s">
        <v>53</v>
      </c>
      <c r="F62" s="21"/>
      <c r="G62" s="21">
        <v>2.5824636728794768</v>
      </c>
      <c r="H62" s="21">
        <v>3.8573320617684046</v>
      </c>
      <c r="I62" s="21">
        <v>2.9628057705198825</v>
      </c>
      <c r="J62" s="21">
        <v>0.93594038027032567</v>
      </c>
      <c r="K62" s="21">
        <v>1.0864172086348565</v>
      </c>
      <c r="L62" s="21">
        <v>1.4085092003345205</v>
      </c>
      <c r="M62" s="21">
        <v>1.1819349554144898</v>
      </c>
      <c r="N62" s="21">
        <v>1.4220294046758282</v>
      </c>
      <c r="O62" s="21">
        <v>2.2108016718427952</v>
      </c>
      <c r="P62" s="21">
        <v>3.438018582445177</v>
      </c>
      <c r="Q62" s="21">
        <v>2.1013853666571802</v>
      </c>
      <c r="R62" s="21">
        <v>0.8943741145746632</v>
      </c>
      <c r="S62" s="21">
        <v>1.0368519675202998</v>
      </c>
      <c r="T62" s="21">
        <v>1.3125618199802129</v>
      </c>
      <c r="U62" s="21">
        <v>1.0212151092973627</v>
      </c>
      <c r="V62" s="21">
        <v>1.2138432248026032</v>
      </c>
      <c r="W62" s="21">
        <v>1.2985896933991541</v>
      </c>
      <c r="X62" s="21">
        <v>1.446741258126041</v>
      </c>
      <c r="Y62" s="21">
        <v>1.2401218441392252</v>
      </c>
      <c r="Z62" s="21">
        <v>0.48367038826709924</v>
      </c>
      <c r="AA62" s="21">
        <v>1.0753326544001933</v>
      </c>
      <c r="AB62" s="21">
        <v>1.2078731642812928</v>
      </c>
      <c r="AC62" s="21">
        <v>0.73095564414721659</v>
      </c>
      <c r="AD62" s="21">
        <v>2.144158225108558</v>
      </c>
      <c r="AE62" s="21">
        <v>0.9713301408833539</v>
      </c>
      <c r="AF62" s="21">
        <v>0.4481915492473687</v>
      </c>
      <c r="AG62" s="21">
        <v>0.41453481407963444</v>
      </c>
      <c r="AH62" s="21">
        <v>1.755387510206988</v>
      </c>
      <c r="AI62" s="21">
        <v>1.0238145745642804</v>
      </c>
      <c r="AJ62" s="21">
        <v>0.29148799787807789</v>
      </c>
      <c r="AK62" s="21">
        <v>0.45634740255268441</v>
      </c>
      <c r="AL62" s="21">
        <v>1.2778093912614157</v>
      </c>
      <c r="AM62" s="21">
        <v>0.9011472839670055</v>
      </c>
      <c r="AN62" s="21">
        <v>1.0322433480483622</v>
      </c>
      <c r="AO62" s="21">
        <v>0.88609931696510602</v>
      </c>
      <c r="AP62" s="21">
        <v>2.4959355479934442</v>
      </c>
      <c r="AQ62" s="21">
        <v>1.2052479145126724</v>
      </c>
      <c r="AR62" s="21">
        <v>1.2851865341589201</v>
      </c>
      <c r="AS62" s="21">
        <v>0.77997158272209455</v>
      </c>
      <c r="AT62" s="21">
        <v>0.48860481567911718</v>
      </c>
      <c r="AU62" s="21">
        <v>-0.25771378304780618</v>
      </c>
      <c r="AV62" s="21">
        <v>0.94296793015934077</v>
      </c>
      <c r="AW62" s="21">
        <v>7.3115584064489175E-2</v>
      </c>
      <c r="AX62" s="21">
        <v>0.57918003376824201</v>
      </c>
      <c r="AY62" s="21">
        <v>0.89384014308040372</v>
      </c>
      <c r="AZ62" s="21">
        <v>0.82062935162118267</v>
      </c>
      <c r="BA62" s="21">
        <v>0.21620470734159358</v>
      </c>
      <c r="BB62" s="21">
        <v>1.2273749329487256</v>
      </c>
      <c r="BC62" s="21">
        <v>1.3709631305254937</v>
      </c>
      <c r="BD62" s="21">
        <v>1.4369488639697532</v>
      </c>
      <c r="BE62" s="21">
        <v>0.6891418610117731</v>
      </c>
      <c r="BH62" s="7" t="e">
        <f t="shared" si="39"/>
        <v>#DIV/0!</v>
      </c>
      <c r="BI62" s="7">
        <f t="shared" si="39"/>
        <v>58.397933520350698</v>
      </c>
      <c r="BP62">
        <v>10.72265455797865</v>
      </c>
      <c r="BQ62">
        <v>9.1078928342646961</v>
      </c>
      <c r="BR62">
        <v>6.535268475143674</v>
      </c>
      <c r="BS62">
        <v>4.6926074385975847</v>
      </c>
      <c r="BT62">
        <v>5.1967878843394155</v>
      </c>
      <c r="BU62">
        <v>6.3668920105189875</v>
      </c>
      <c r="BV62">
        <v>8.4956345291062441</v>
      </c>
      <c r="BW62">
        <v>9.4815452633670638</v>
      </c>
      <c r="BX62">
        <v>8.9119597712826071</v>
      </c>
      <c r="BY62">
        <v>7.6610434211577205</v>
      </c>
      <c r="BZ62">
        <v>5.4488114398273169</v>
      </c>
      <c r="CA62">
        <v>4.3332274604110932</v>
      </c>
      <c r="CB62">
        <v>4.6635852592129989</v>
      </c>
      <c r="CC62">
        <v>4.9347181008902119</v>
      </c>
      <c r="CD62">
        <v>5.0736947614724137</v>
      </c>
      <c r="CE62">
        <v>5.3013829694702919</v>
      </c>
      <c r="CF62">
        <v>4.5417219681272547</v>
      </c>
      <c r="CG62">
        <v>4.3113172273594014</v>
      </c>
      <c r="CH62">
        <v>4.0657041578460618</v>
      </c>
      <c r="CI62">
        <v>3.5423272775108483</v>
      </c>
    </row>
    <row r="63" spans="4:87" x14ac:dyDescent="0.3">
      <c r="D63" s="3" t="s">
        <v>55</v>
      </c>
      <c r="E63" s="13" t="s">
        <v>56</v>
      </c>
      <c r="F63" s="21"/>
      <c r="G63" s="21">
        <v>2.5310909642411752</v>
      </c>
      <c r="H63" s="21">
        <v>3.3676286897639955</v>
      </c>
      <c r="I63" s="21">
        <v>2.7689885996851737</v>
      </c>
      <c r="J63" s="21">
        <v>1.2129744950452244</v>
      </c>
      <c r="K63" s="21">
        <v>1.9130674044803782</v>
      </c>
      <c r="L63" s="21">
        <v>2.7467376631168441</v>
      </c>
      <c r="M63" s="21">
        <v>2.2003248115910345</v>
      </c>
      <c r="N63" s="21">
        <v>0.90631851846561218</v>
      </c>
      <c r="O63" s="21">
        <v>1.9931203374715143</v>
      </c>
      <c r="P63" s="21">
        <v>2.153682808010982</v>
      </c>
      <c r="Q63" s="21">
        <v>1.1327701750274277</v>
      </c>
      <c r="R63" s="21">
        <v>2.307671639585426</v>
      </c>
      <c r="S63" s="21">
        <v>1.7753441206498628</v>
      </c>
      <c r="T63" s="21">
        <v>2.7975163293282779</v>
      </c>
      <c r="U63" s="21">
        <v>0.90022529165542753</v>
      </c>
      <c r="V63" s="21">
        <v>4.4566140182294891</v>
      </c>
      <c r="W63" s="21">
        <v>1.5135547100607749</v>
      </c>
      <c r="X63" s="21">
        <v>2.1605246024716975</v>
      </c>
      <c r="Y63" s="21">
        <v>1.2559243746931954</v>
      </c>
      <c r="Z63" s="21">
        <v>2.2371599324117399</v>
      </c>
      <c r="AA63" s="21">
        <v>1.779460089014592</v>
      </c>
      <c r="AB63" s="21">
        <v>2.1474966760391583</v>
      </c>
      <c r="AC63" s="21">
        <v>1.7283963789028949</v>
      </c>
      <c r="AD63" s="21">
        <v>2.249642102392801</v>
      </c>
      <c r="AE63" s="21">
        <v>1.2385441080687429</v>
      </c>
      <c r="AF63" s="21">
        <v>1.5638139431211471</v>
      </c>
      <c r="AG63" s="21">
        <v>1.6167969315024653</v>
      </c>
      <c r="AH63" s="21">
        <v>2.2488041800319611</v>
      </c>
      <c r="AI63" s="21">
        <v>2.5706632359153576</v>
      </c>
      <c r="AJ63" s="21">
        <v>2.6204327294341092</v>
      </c>
      <c r="AK63" s="21">
        <v>1.508669834812524</v>
      </c>
      <c r="AL63" s="21">
        <v>1.1187290519108251</v>
      </c>
      <c r="AM63" s="21">
        <v>3.3721519212312812</v>
      </c>
      <c r="AN63" s="21">
        <v>2.41474983183147</v>
      </c>
      <c r="AO63" s="21">
        <v>1.7605966303145779</v>
      </c>
      <c r="AP63" s="21">
        <v>2.4405433327903028</v>
      </c>
      <c r="AQ63" s="21">
        <v>2.9776475135274354</v>
      </c>
      <c r="AR63" s="21">
        <v>2.6761279224333414</v>
      </c>
      <c r="AS63" s="21">
        <v>2.0055211803902928</v>
      </c>
      <c r="AT63" s="21">
        <v>-2.2822630015080758</v>
      </c>
      <c r="AU63" s="21">
        <v>-14.107946427889273</v>
      </c>
      <c r="AV63" s="21">
        <v>7.9154000618199518</v>
      </c>
      <c r="AW63" s="21">
        <v>2.6553304429534594</v>
      </c>
      <c r="AX63" s="21">
        <v>3.0199999999999623</v>
      </c>
      <c r="AY63" s="21">
        <v>2.3876933735514618</v>
      </c>
      <c r="AZ63" s="21">
        <v>1.1710793948030884</v>
      </c>
      <c r="BA63" s="21">
        <v>0.76211118811685485</v>
      </c>
      <c r="BB63" s="21">
        <v>2.8466570907452362</v>
      </c>
      <c r="BC63" s="21">
        <v>3.560817660108416</v>
      </c>
      <c r="BD63" s="21">
        <v>0.18929410610733602</v>
      </c>
      <c r="BE63" s="21">
        <v>0.81721405056637897</v>
      </c>
      <c r="BH63" s="7" t="e">
        <f t="shared" si="39"/>
        <v>#DIV/0!</v>
      </c>
      <c r="BI63" s="7">
        <f t="shared" si="39"/>
        <v>65.40709786189818</v>
      </c>
      <c r="BP63">
        <v>10.239796434228721</v>
      </c>
      <c r="BQ63">
        <v>9.5753073433699321</v>
      </c>
      <c r="BR63">
        <v>8.9171290922678068</v>
      </c>
      <c r="BS63">
        <v>8.3144450719043306</v>
      </c>
      <c r="BT63">
        <v>7.9862729961708068</v>
      </c>
      <c r="BU63">
        <v>8.0710964451777389</v>
      </c>
      <c r="BV63">
        <v>7.4473093556686853</v>
      </c>
      <c r="BW63">
        <v>6.3249462565259762</v>
      </c>
      <c r="BX63">
        <v>7.8015514629899529</v>
      </c>
      <c r="BY63">
        <v>7.5713730551970171</v>
      </c>
      <c r="BZ63">
        <v>8.2493520962192424</v>
      </c>
      <c r="CA63">
        <v>8.0004433308927823</v>
      </c>
      <c r="CB63">
        <v>10.268960694905417</v>
      </c>
      <c r="CC63">
        <v>9.9853237642125503</v>
      </c>
      <c r="CD63">
        <v>9.3037923049407389</v>
      </c>
      <c r="CE63">
        <v>9.6891161095510547</v>
      </c>
      <c r="CF63">
        <v>7.3584838254469931</v>
      </c>
      <c r="CG63">
        <v>7.6396994562762943</v>
      </c>
      <c r="CH63">
        <v>7.6259728031370821</v>
      </c>
      <c r="CI63">
        <v>8.1281681994987522</v>
      </c>
    </row>
    <row r="64" spans="4:87" x14ac:dyDescent="0.3">
      <c r="D64" s="3" t="s">
        <v>58</v>
      </c>
      <c r="E64" s="9" t="s">
        <v>59</v>
      </c>
      <c r="F64" s="14"/>
      <c r="G64" s="14">
        <v>15.632294137290318</v>
      </c>
      <c r="H64" s="14">
        <v>-3.5188062124108903</v>
      </c>
      <c r="I64" s="14">
        <v>5.2725455854384498</v>
      </c>
      <c r="J64" s="14">
        <v>-3.2152845215494574</v>
      </c>
      <c r="K64" s="14">
        <v>2.8891162109595645</v>
      </c>
      <c r="L64" s="14">
        <v>3.3627940211789045</v>
      </c>
      <c r="M64" s="14">
        <v>0.68521482908585674</v>
      </c>
      <c r="N64" s="14">
        <v>-4.3980488134314948</v>
      </c>
      <c r="O64" s="14">
        <v>8.1461335593858859</v>
      </c>
      <c r="P64" s="14">
        <v>-5.8659027815578897</v>
      </c>
      <c r="Q64" s="14">
        <v>3.5497697817805949</v>
      </c>
      <c r="R64" s="14">
        <v>-3.4370157338508065</v>
      </c>
      <c r="S64" s="14">
        <v>4.3159247677002455</v>
      </c>
      <c r="T64" s="14">
        <v>2.222659568717833</v>
      </c>
      <c r="U64" s="14">
        <v>0.83722002277780794</v>
      </c>
      <c r="V64" s="14">
        <v>-4.5282257793434528</v>
      </c>
      <c r="W64" s="14">
        <v>-0.91626446890882185</v>
      </c>
      <c r="X64" s="14">
        <v>7.326547755599794</v>
      </c>
      <c r="Y64" s="14">
        <v>5.2304538357323631</v>
      </c>
      <c r="Z64" s="14">
        <v>-6.4081943941041368</v>
      </c>
      <c r="AA64" s="14">
        <v>0.55320012962685772</v>
      </c>
      <c r="AB64" s="14">
        <v>2.2585308383269687</v>
      </c>
      <c r="AC64" s="14">
        <v>10.427161307534163</v>
      </c>
      <c r="AD64" s="14">
        <v>-7.8638339195414586</v>
      </c>
      <c r="AE64" s="14">
        <v>0.38572917724391403</v>
      </c>
      <c r="AF64" s="14">
        <v>1.6482545633335419</v>
      </c>
      <c r="AG64" s="14">
        <v>6.6600661812034652</v>
      </c>
      <c r="AH64" s="14">
        <v>-7.9129239424909583</v>
      </c>
      <c r="AI64" s="14">
        <v>0.13093923573036939</v>
      </c>
      <c r="AJ64" s="14">
        <v>2.3638142761267131</v>
      </c>
      <c r="AK64" s="14">
        <v>13.283318402258171</v>
      </c>
      <c r="AL64" s="14">
        <v>-8.9541325746196119</v>
      </c>
      <c r="AM64" s="14">
        <v>1.4980796339294702</v>
      </c>
      <c r="AN64" s="14">
        <v>3.0444463833454214</v>
      </c>
      <c r="AO64" s="14">
        <v>12.468581198246691</v>
      </c>
      <c r="AP64" s="14">
        <v>-9.5475640443876042</v>
      </c>
      <c r="AQ64" s="14">
        <v>3.8421413285020605</v>
      </c>
      <c r="AR64" s="14">
        <v>-3.5898550772376066</v>
      </c>
      <c r="AS64" s="14">
        <v>12.68492345677887</v>
      </c>
      <c r="AT64" s="14">
        <v>-8.5673021725244869</v>
      </c>
      <c r="AU64" s="14">
        <v>-2.5598029798414559</v>
      </c>
      <c r="AV64" s="14">
        <v>1.4256041546372655</v>
      </c>
      <c r="AW64" s="14">
        <v>8.951356018646937</v>
      </c>
      <c r="AX64" s="14">
        <v>-6.0456476568121573</v>
      </c>
      <c r="AY64" s="14">
        <v>1.684980876940424</v>
      </c>
      <c r="AZ64" s="14">
        <v>0.95528755213062677</v>
      </c>
      <c r="BA64" s="14">
        <v>13.779613000349435</v>
      </c>
      <c r="BB64" s="14">
        <v>-10.532729974780546</v>
      </c>
      <c r="BC64" s="14">
        <v>3.3882577662989481</v>
      </c>
      <c r="BD64" s="14">
        <v>-0.71469678363824585</v>
      </c>
      <c r="BE64" s="14">
        <v>13.756559593484704</v>
      </c>
      <c r="BH64" s="7" t="e">
        <f t="shared" si="39"/>
        <v>#DIV/0!</v>
      </c>
      <c r="BI64" s="7">
        <f t="shared" si="39"/>
        <v>18.671922853333967</v>
      </c>
      <c r="BP64">
        <v>13.669438046391358</v>
      </c>
      <c r="BQ64">
        <v>1.142575333701612</v>
      </c>
      <c r="BR64">
        <v>8.3566524270533229</v>
      </c>
      <c r="BS64">
        <v>3.6349293835973961</v>
      </c>
      <c r="BT64">
        <v>2.3684515801478678</v>
      </c>
      <c r="BU64">
        <v>7.5988660856527224</v>
      </c>
      <c r="BV64">
        <v>-2.0080463515179003</v>
      </c>
      <c r="BW64">
        <v>0.77988369982568972</v>
      </c>
      <c r="BX64">
        <v>1.7929676462277611</v>
      </c>
      <c r="BY64">
        <v>-1.8122312340101199</v>
      </c>
      <c r="BZ64">
        <v>6.6246467216491967</v>
      </c>
      <c r="CA64">
        <v>3.8315486744195715</v>
      </c>
      <c r="CB64">
        <v>2.6582002136853911</v>
      </c>
      <c r="CC64">
        <v>-2.4908422877718328</v>
      </c>
      <c r="CD64">
        <v>2.3777048646889787</v>
      </c>
      <c r="CE64">
        <v>6.838053876716832</v>
      </c>
      <c r="CF64">
        <v>4.7342678123023951</v>
      </c>
      <c r="CG64">
        <v>6.2875328156736243</v>
      </c>
      <c r="CH64">
        <v>1.2685787388905023</v>
      </c>
      <c r="CI64">
        <v>6.2696327171680499</v>
      </c>
    </row>
    <row r="65" spans="2:87" x14ac:dyDescent="0.3">
      <c r="D65" s="3" t="s">
        <v>61</v>
      </c>
      <c r="E65" s="9" t="s">
        <v>62</v>
      </c>
      <c r="F65" s="14"/>
      <c r="G65" s="14">
        <v>15.793563501451507</v>
      </c>
      <c r="H65" s="14">
        <v>5.5229530623664571</v>
      </c>
      <c r="I65" s="14">
        <v>3.7574163257295665</v>
      </c>
      <c r="J65" s="14">
        <v>-9.8806343132244479</v>
      </c>
      <c r="K65" s="14">
        <v>5.7895406026676337</v>
      </c>
      <c r="L65" s="14">
        <v>5.2544526349526031</v>
      </c>
      <c r="M65" s="14">
        <v>4.9219994671277751</v>
      </c>
      <c r="N65" s="14">
        <v>-7.4652390897642533</v>
      </c>
      <c r="O65" s="14">
        <v>8.3656294570517495</v>
      </c>
      <c r="P65" s="14">
        <v>-1.3101226571113562</v>
      </c>
      <c r="Q65" s="14">
        <v>11.371590661138992</v>
      </c>
      <c r="R65" s="14">
        <v>-6.6822356665935265</v>
      </c>
      <c r="S65" s="14">
        <v>0.18811325761774714</v>
      </c>
      <c r="T65" s="14">
        <v>3.4645083201174822</v>
      </c>
      <c r="U65" s="14">
        <v>11.978184363516178</v>
      </c>
      <c r="V65" s="14">
        <v>-9.9553174802994739</v>
      </c>
      <c r="W65" s="14">
        <v>7.1830653209005293E-2</v>
      </c>
      <c r="X65" s="14">
        <v>5.2724715131739552</v>
      </c>
      <c r="Y65" s="14">
        <v>12.302578793065056</v>
      </c>
      <c r="Z65" s="14">
        <v>-11.32810218531956</v>
      </c>
      <c r="AA65" s="14">
        <v>6.4611001332659344</v>
      </c>
      <c r="AB65" s="14">
        <v>1.8070243593617272</v>
      </c>
      <c r="AC65" s="14">
        <v>9.5005575427979512</v>
      </c>
      <c r="AD65" s="14">
        <v>-11.246244153269522</v>
      </c>
      <c r="AE65" s="14">
        <v>6.2739127210222581</v>
      </c>
      <c r="AF65" s="14">
        <v>-1.2873563218390844</v>
      </c>
      <c r="AG65" s="14">
        <v>10.76183267904274</v>
      </c>
      <c r="AH65" s="14">
        <v>-10.411162576483653</v>
      </c>
      <c r="AI65" s="14">
        <v>3.0652143847988329</v>
      </c>
      <c r="AJ65" s="14">
        <v>1.3937740332158028</v>
      </c>
      <c r="AK65" s="14">
        <v>13.148607605766353</v>
      </c>
      <c r="AL65" s="14">
        <v>-11.349276485543875</v>
      </c>
      <c r="AM65" s="14">
        <v>3.2720250652685801</v>
      </c>
      <c r="AN65" s="14">
        <v>2.9177468954579417</v>
      </c>
      <c r="AO65" s="14">
        <v>11.412586220083938</v>
      </c>
      <c r="AP65" s="14">
        <v>-10.780256622935813</v>
      </c>
      <c r="AQ65" s="14">
        <v>3.9321151328154911</v>
      </c>
      <c r="AR65" s="14">
        <v>4.3735723839276828</v>
      </c>
      <c r="AS65" s="14">
        <v>8.9479639192940059</v>
      </c>
      <c r="AT65" s="14">
        <v>-10.421705393260822</v>
      </c>
      <c r="AU65" s="14">
        <v>-0.66033734158814239</v>
      </c>
      <c r="AV65" s="14">
        <v>5.6299071877331253</v>
      </c>
      <c r="AW65" s="14">
        <v>7.8322720129357011</v>
      </c>
      <c r="AX65" s="14">
        <v>-10.99648384724256</v>
      </c>
      <c r="AY65" s="14">
        <v>4.5002069326058969</v>
      </c>
      <c r="AZ65" s="14">
        <v>8.9348922687950143</v>
      </c>
      <c r="BA65" s="14">
        <v>3.7859447848278496</v>
      </c>
      <c r="BB65" s="14">
        <v>-9.2737109065504093</v>
      </c>
      <c r="BC65" s="14">
        <v>3.978217849306303</v>
      </c>
      <c r="BD65" s="14">
        <v>8.7992769580326389</v>
      </c>
      <c r="BE65" s="14">
        <v>4.1211956823989739</v>
      </c>
      <c r="BH65" s="7" t="e">
        <f t="shared" si="39"/>
        <v>#DIV/0!</v>
      </c>
      <c r="BI65" s="7">
        <f t="shared" si="39"/>
        <v>-33.240160503040919</v>
      </c>
      <c r="BP65">
        <v>14.253267939946902</v>
      </c>
      <c r="BQ65">
        <v>4.3823193814133354</v>
      </c>
      <c r="BR65">
        <v>4.1167212669273479</v>
      </c>
      <c r="BS65">
        <v>5.285337281270519</v>
      </c>
      <c r="BT65">
        <v>8.1072135653697419</v>
      </c>
      <c r="BU65">
        <v>10.739740243883823</v>
      </c>
      <c r="BV65">
        <v>3.8330551160265847</v>
      </c>
      <c r="BW65">
        <v>10.215708528320921</v>
      </c>
      <c r="BX65">
        <v>11.148323215125778</v>
      </c>
      <c r="BY65">
        <v>2.7608186328555551</v>
      </c>
      <c r="BZ65">
        <v>7.7324023565350064</v>
      </c>
      <c r="CA65">
        <v>8.3191749474938135</v>
      </c>
      <c r="CB65">
        <v>4.5199248890635646</v>
      </c>
      <c r="CC65">
        <v>4.3986145990149383</v>
      </c>
      <c r="CD65">
        <v>6.2229005852501462</v>
      </c>
      <c r="CE65">
        <v>6.5306222851173157</v>
      </c>
      <c r="CF65">
        <v>4.9064996295980823</v>
      </c>
      <c r="CG65">
        <v>11.604447413383356</v>
      </c>
      <c r="CH65">
        <v>7.930558987641434</v>
      </c>
      <c r="CI65">
        <v>5.2376224310032971</v>
      </c>
    </row>
    <row r="66" spans="2:87" x14ac:dyDescent="0.3">
      <c r="D66" s="3" t="s">
        <v>64</v>
      </c>
      <c r="E66" s="9" t="s">
        <v>65</v>
      </c>
      <c r="F66" s="14"/>
      <c r="G66" s="14">
        <v>7.3353819711194204</v>
      </c>
      <c r="H66" s="14">
        <v>4.3611439662754377</v>
      </c>
      <c r="I66" s="14">
        <v>1.0891865973090085</v>
      </c>
      <c r="J66" s="14">
        <v>-1.1176974512588553</v>
      </c>
      <c r="K66" s="14">
        <v>3.6288048376311806</v>
      </c>
      <c r="L66" s="14">
        <v>3.6941860334631391</v>
      </c>
      <c r="M66" s="14">
        <v>3.295276229641253</v>
      </c>
      <c r="N66" s="14">
        <v>-2.3493975903614457</v>
      </c>
      <c r="O66" s="14">
        <v>3.4315908054609379</v>
      </c>
      <c r="P66" s="14">
        <v>1.1015911872704904</v>
      </c>
      <c r="Q66" s="14">
        <v>7.5419624902532147</v>
      </c>
      <c r="R66" s="14">
        <v>-4.8159207777215896</v>
      </c>
      <c r="S66" s="14">
        <v>1.8467290094315982</v>
      </c>
      <c r="T66" s="14">
        <v>4.0240716046588263</v>
      </c>
      <c r="U66" s="14">
        <v>9.7608855041271489</v>
      </c>
      <c r="V66" s="14">
        <v>-7.4366488536459165</v>
      </c>
      <c r="W66" s="14">
        <v>2.8922079856972447</v>
      </c>
      <c r="X66" s="14">
        <v>4.8706763923329</v>
      </c>
      <c r="Y66" s="14">
        <v>6.1576630997583646</v>
      </c>
      <c r="Z66" s="14">
        <v>-5.2395836297051943</v>
      </c>
      <c r="AA66" s="14">
        <v>2.6799348031225843</v>
      </c>
      <c r="AB66" s="14">
        <v>1.1775861780874624</v>
      </c>
      <c r="AC66" s="14">
        <v>7.3144046208408451</v>
      </c>
      <c r="AD66" s="14">
        <v>-4.3409009591302015</v>
      </c>
      <c r="AE66" s="14">
        <v>1.2894144144144086</v>
      </c>
      <c r="AF66" s="14">
        <v>0.63650008338430197</v>
      </c>
      <c r="AG66" s="14">
        <v>6.9118441974519493</v>
      </c>
      <c r="AH66" s="14">
        <v>-1.7230880513125268</v>
      </c>
      <c r="AI66" s="14">
        <v>0.60270824414753399</v>
      </c>
      <c r="AJ66" s="14">
        <v>1.7595920911673311</v>
      </c>
      <c r="AK66" s="14">
        <v>5.7003048232502005</v>
      </c>
      <c r="AL66" s="14">
        <v>-1.9968281180051204</v>
      </c>
      <c r="AM66" s="14">
        <v>1.5761164010297419</v>
      </c>
      <c r="AN66" s="14">
        <v>2.2258710005786915</v>
      </c>
      <c r="AO66" s="14">
        <v>5.96339504636149</v>
      </c>
      <c r="AP66" s="14">
        <v>-1.2457921126651732</v>
      </c>
      <c r="AQ66" s="14">
        <v>2.0315784328102899</v>
      </c>
      <c r="AR66" s="14">
        <v>2.2737943524045807</v>
      </c>
      <c r="AS66" s="14">
        <v>4.6410458202168661</v>
      </c>
      <c r="AT66" s="14">
        <v>1.0941030056495782</v>
      </c>
      <c r="AU66" s="14">
        <v>-4.1383382289990678</v>
      </c>
      <c r="AV66" s="14">
        <v>13.684839414012821</v>
      </c>
      <c r="AW66" s="14">
        <v>5.7799725859668243</v>
      </c>
      <c r="AX66" s="14">
        <v>2.2664968462781498</v>
      </c>
      <c r="AY66" s="14">
        <v>-0.31678428139150644</v>
      </c>
      <c r="AZ66" s="14">
        <v>-0.8944300817614449</v>
      </c>
      <c r="BA66" s="14">
        <v>1.9562709639839768</v>
      </c>
      <c r="BB66" s="14">
        <v>7.0795516355172294</v>
      </c>
      <c r="BC66" s="14">
        <v>-0.88163218543810562</v>
      </c>
      <c r="BD66" s="14">
        <v>-1.0920648240658497</v>
      </c>
      <c r="BE66" s="14">
        <v>2.6711862576394294</v>
      </c>
      <c r="BH66" s="7" t="e">
        <f t="shared" si="39"/>
        <v>#DIV/0!</v>
      </c>
      <c r="BI66" s="7">
        <f t="shared" si="39"/>
        <v>17.585406298559292</v>
      </c>
      <c r="BP66">
        <v>11.970858995559851</v>
      </c>
      <c r="BQ66">
        <v>8.1042064719619056</v>
      </c>
      <c r="BR66">
        <v>7.4133271337653683</v>
      </c>
      <c r="BS66">
        <v>9.7574297558199028</v>
      </c>
      <c r="BT66">
        <v>8.3902665930168254</v>
      </c>
      <c r="BU66">
        <v>8.1839911124078633</v>
      </c>
      <c r="BV66">
        <v>5.4791407391374891</v>
      </c>
      <c r="BW66">
        <v>9.8156102671555843</v>
      </c>
      <c r="BX66">
        <v>7.0418153045624043</v>
      </c>
      <c r="BY66">
        <v>5.4016347530236652</v>
      </c>
      <c r="BZ66">
        <v>8.4484138383879923</v>
      </c>
      <c r="CA66">
        <v>10.686039744702768</v>
      </c>
      <c r="CB66">
        <v>7.6384921470166622</v>
      </c>
      <c r="CC66">
        <v>8.7434248402033177</v>
      </c>
      <c r="CD66">
        <v>9.6284383056219003</v>
      </c>
      <c r="CE66">
        <v>6.0295638682985597</v>
      </c>
      <c r="CF66">
        <v>8.5462604290822419</v>
      </c>
      <c r="CG66">
        <v>8.3223225759742281</v>
      </c>
      <c r="CH66">
        <v>4.5076803589920722</v>
      </c>
      <c r="CI66">
        <v>5.6464429279237116</v>
      </c>
    </row>
    <row r="67" spans="2:87" x14ac:dyDescent="0.3">
      <c r="D67" s="3" t="s">
        <v>67</v>
      </c>
      <c r="E67" s="9" t="s">
        <v>68</v>
      </c>
      <c r="F67" s="14"/>
      <c r="G67" s="14">
        <v>2.0027734485255406</v>
      </c>
      <c r="H67" s="14">
        <v>1.9654551506474593</v>
      </c>
      <c r="I67" s="14">
        <v>3.2549614958034838</v>
      </c>
      <c r="J67" s="14">
        <v>1.4104839754088965</v>
      </c>
      <c r="K67" s="14">
        <v>1.7277838917956558</v>
      </c>
      <c r="L67" s="14">
        <v>1.8058832434268528</v>
      </c>
      <c r="M67" s="14">
        <v>1.8837404978819761</v>
      </c>
      <c r="N67" s="14">
        <v>1.2106563387701874</v>
      </c>
      <c r="O67" s="14">
        <v>0.93168684911175481</v>
      </c>
      <c r="P67" s="14">
        <v>1.4628604881312437</v>
      </c>
      <c r="Q67" s="14">
        <v>1.0711955215166447</v>
      </c>
      <c r="R67" s="14">
        <v>2.0364335737999015</v>
      </c>
      <c r="S67" s="14">
        <v>0.90548218008404702</v>
      </c>
      <c r="T67" s="14">
        <v>2.0250758248322684</v>
      </c>
      <c r="U67" s="14">
        <v>2.9999644170707418</v>
      </c>
      <c r="V67" s="14">
        <v>2.1993586904975109</v>
      </c>
      <c r="W67" s="14">
        <v>1.9237033440478897</v>
      </c>
      <c r="X67" s="14">
        <v>2.0601554538492484</v>
      </c>
      <c r="Y67" s="14">
        <v>1.9494426998555465</v>
      </c>
      <c r="Z67" s="14">
        <v>1.8232079419077163</v>
      </c>
      <c r="AA67" s="14">
        <v>2.000295960705508</v>
      </c>
      <c r="AB67" s="14">
        <v>2.1050311499970706</v>
      </c>
      <c r="AC67" s="14">
        <v>1.9873105046287773</v>
      </c>
      <c r="AD67" s="14">
        <v>1.7958713445592116</v>
      </c>
      <c r="AE67" s="14">
        <v>1.9660585132702368</v>
      </c>
      <c r="AF67" s="14">
        <v>1.9454439391045255</v>
      </c>
      <c r="AG67" s="14">
        <v>1.9746553404818308</v>
      </c>
      <c r="AH67" s="14">
        <v>1.8544818921723967</v>
      </c>
      <c r="AI67" s="14">
        <v>2.5527578902206778</v>
      </c>
      <c r="AJ67" s="14">
        <v>2.6972034371694389</v>
      </c>
      <c r="AK67" s="14">
        <v>1.5614222691312554</v>
      </c>
      <c r="AL67" s="14">
        <v>1.3473476941028402</v>
      </c>
      <c r="AM67" s="14">
        <v>3.2948054868450574</v>
      </c>
      <c r="AN67" s="14">
        <v>2.6576568731604588</v>
      </c>
      <c r="AO67" s="14">
        <v>1.4598354398167814</v>
      </c>
      <c r="AP67" s="14">
        <v>2.2316091329392722</v>
      </c>
      <c r="AQ67" s="14">
        <v>4.0039172311145945</v>
      </c>
      <c r="AR67" s="14">
        <v>2.6443616634395122</v>
      </c>
      <c r="AS67" s="14">
        <v>1.5271268986147872</v>
      </c>
      <c r="AT67" s="14">
        <v>-1.1959308170999243</v>
      </c>
      <c r="AU67" s="14">
        <v>-15.117098231928377</v>
      </c>
      <c r="AV67" s="14">
        <v>10.928478730749942</v>
      </c>
      <c r="AW67" s="14">
        <v>2.2893442390277303</v>
      </c>
      <c r="AX67" s="14">
        <v>2.5054795775951688</v>
      </c>
      <c r="AY67" s="14">
        <v>2.7666120305419541</v>
      </c>
      <c r="AZ67" s="14">
        <v>0.80769520720828936</v>
      </c>
      <c r="BA67" s="14">
        <v>2.6320436370532487</v>
      </c>
      <c r="BB67" s="14">
        <v>-0.47950622231046358</v>
      </c>
      <c r="BC67" s="14">
        <v>4.5798276989019548</v>
      </c>
      <c r="BD67" s="14">
        <v>-0.18477898031846068</v>
      </c>
      <c r="BE67" s="14">
        <v>2.839553679879053</v>
      </c>
      <c r="BH67" s="7" t="e">
        <f t="shared" si="39"/>
        <v>#DIV/0!</v>
      </c>
      <c r="BI67" s="7">
        <f t="shared" si="39"/>
        <v>21.661235860716708</v>
      </c>
      <c r="BP67">
        <v>8.9077603380498296</v>
      </c>
      <c r="BQ67">
        <v>8.6141556082243618</v>
      </c>
      <c r="BR67">
        <v>8.4441787475713745</v>
      </c>
      <c r="BS67">
        <v>7.004045190337238</v>
      </c>
      <c r="BT67">
        <v>6.7931955363078611</v>
      </c>
      <c r="BU67">
        <v>5.957457806725075</v>
      </c>
      <c r="BV67">
        <v>5.6004468171531485</v>
      </c>
      <c r="BW67">
        <v>4.758260300012096</v>
      </c>
      <c r="BX67">
        <v>5.6129824178838827</v>
      </c>
      <c r="BY67">
        <v>5.5855623545154165</v>
      </c>
      <c r="BZ67">
        <v>6.1706219734176004</v>
      </c>
      <c r="CA67">
        <v>8.1967045999000945</v>
      </c>
      <c r="CB67">
        <v>8.3694660352601868</v>
      </c>
      <c r="CC67">
        <v>9.4630050725905246</v>
      </c>
      <c r="CD67">
        <v>9.5006421101323966</v>
      </c>
      <c r="CE67">
        <v>8.3838183982337213</v>
      </c>
      <c r="CF67">
        <v>7.9849053820671534</v>
      </c>
      <c r="CG67">
        <v>8.0660528108926108</v>
      </c>
      <c r="CH67">
        <v>8.1135692910338619</v>
      </c>
      <c r="CI67">
        <v>8.1537266810776998</v>
      </c>
    </row>
    <row r="68" spans="2:87" x14ac:dyDescent="0.3">
      <c r="D68" s="3" t="s">
        <v>70</v>
      </c>
      <c r="E68" s="4" t="s">
        <v>71</v>
      </c>
      <c r="F68" s="5"/>
      <c r="G68" s="5">
        <v>4.1483065669979151</v>
      </c>
      <c r="H68" s="5">
        <v>3.7585328511390195</v>
      </c>
      <c r="I68" s="5">
        <v>-2.009488589171502</v>
      </c>
      <c r="J68" s="5">
        <v>1.088104382971351</v>
      </c>
      <c r="K68" s="5">
        <v>4.1267142290529657</v>
      </c>
      <c r="L68" s="5">
        <v>3.6123041093842287</v>
      </c>
      <c r="M68" s="5">
        <v>-2.3085085183008278</v>
      </c>
      <c r="N68" s="5">
        <v>1.0154085581710777</v>
      </c>
      <c r="O68" s="5">
        <v>3.6843177629866544</v>
      </c>
      <c r="P68" s="5">
        <v>3.0309970127041468</v>
      </c>
      <c r="Q68" s="5">
        <v>-2.2087580625503573</v>
      </c>
      <c r="R68" s="5">
        <v>0.58947587660176048</v>
      </c>
      <c r="S68" s="5">
        <v>3.7586887779177798</v>
      </c>
      <c r="T68" s="5">
        <v>3.0534625144198566</v>
      </c>
      <c r="U68" s="5">
        <v>-2.0360860095879718</v>
      </c>
      <c r="V68" s="5">
        <v>0.18453814948632069</v>
      </c>
      <c r="W68" s="5">
        <v>3.8096835600077767</v>
      </c>
      <c r="X68" s="5">
        <v>2.9617736225198152</v>
      </c>
      <c r="Y68" s="5">
        <v>-1.7759037360957102</v>
      </c>
      <c r="Z68" s="5">
        <v>-0.42955800967457269</v>
      </c>
      <c r="AA68" s="5">
        <v>3.4541129071194345</v>
      </c>
      <c r="AB68" s="5">
        <v>2.6696703647401838</v>
      </c>
      <c r="AC68" s="5">
        <v>-1.5648197085373652</v>
      </c>
      <c r="AD68" s="5">
        <v>0.19597040187504339</v>
      </c>
      <c r="AE68" s="5">
        <v>3.6642584920539329</v>
      </c>
      <c r="AF68" s="5">
        <v>2.1235471973426487</v>
      </c>
      <c r="AG68" s="5">
        <v>-1.7862507213322685</v>
      </c>
      <c r="AH68" s="5">
        <v>0.8701290151503428</v>
      </c>
      <c r="AI68" s="5">
        <v>3.1802904342055904</v>
      </c>
      <c r="AJ68" s="5">
        <v>2.7121966864463198</v>
      </c>
      <c r="AK68" s="5">
        <v>-1.9641244019878452</v>
      </c>
      <c r="AL68" s="5">
        <v>0.99610235868553931</v>
      </c>
      <c r="AM68" s="5">
        <v>3.1748167548154091</v>
      </c>
      <c r="AN68" s="5">
        <v>2.8016188283849015</v>
      </c>
      <c r="AO68" s="5">
        <v>-2.060707512538611</v>
      </c>
      <c r="AP68" s="5">
        <v>0.98275153493054979</v>
      </c>
      <c r="AQ68" s="5">
        <v>3.2375554176445074</v>
      </c>
      <c r="AR68" s="5">
        <v>2.7642562411634231</v>
      </c>
      <c r="AS68" s="5">
        <v>-1.9579841699918574</v>
      </c>
      <c r="AT68" s="5">
        <v>-1.0201564908406393</v>
      </c>
      <c r="AU68" s="5">
        <v>-4.4434833103980527</v>
      </c>
      <c r="AV68" s="5">
        <v>5.0650541832386518</v>
      </c>
      <c r="AW68" s="5">
        <v>-1.2117425014331433</v>
      </c>
      <c r="AX68" s="5">
        <v>0.43913681498484364</v>
      </c>
      <c r="AY68" s="5">
        <v>2.2589871064638976</v>
      </c>
      <c r="AZ68" s="5">
        <v>4.1009265390558403</v>
      </c>
      <c r="BA68" s="5">
        <v>-1.1759616628380865</v>
      </c>
      <c r="BB68" s="5">
        <v>-0.10862659324531482</v>
      </c>
      <c r="BC68" s="5">
        <v>2.4333660394984404</v>
      </c>
      <c r="BD68" s="5">
        <v>3.9277966029797189</v>
      </c>
      <c r="BE68" s="5">
        <v>-1.0823109903694856</v>
      </c>
      <c r="BH68" s="7" t="e">
        <f t="shared" ref="BH68:BI70" si="40">(BH44/BG44-1)*100</f>
        <v>#DIV/0!</v>
      </c>
      <c r="BI68" s="7">
        <f t="shared" si="40"/>
        <v>18.150143692408594</v>
      </c>
      <c r="BP68">
        <v>7.0434534452930464</v>
      </c>
      <c r="BQ68">
        <v>7.021260876851243</v>
      </c>
      <c r="BR68">
        <v>6.8704339145860382</v>
      </c>
      <c r="BS68">
        <v>6.5443167312479344</v>
      </c>
      <c r="BT68">
        <v>6.4676971623101487</v>
      </c>
      <c r="BU68">
        <v>6.0153547127902884</v>
      </c>
      <c r="BV68">
        <v>5.4205655264930597</v>
      </c>
      <c r="BW68">
        <v>5.5282079557082087</v>
      </c>
      <c r="BX68">
        <v>5.0832470013613795</v>
      </c>
      <c r="BY68">
        <v>5.1586214446751155</v>
      </c>
      <c r="BZ68">
        <v>5.1815508664897481</v>
      </c>
      <c r="CA68">
        <v>5.3672721433859039</v>
      </c>
      <c r="CB68">
        <v>4.9431006948097211</v>
      </c>
      <c r="CC68">
        <v>4.9946775855242542</v>
      </c>
      <c r="CD68">
        <v>4.9012615526386805</v>
      </c>
      <c r="CE68">
        <v>5.1798687214543504</v>
      </c>
      <c r="CF68">
        <v>4.5351529340090346</v>
      </c>
      <c r="CG68">
        <v>4.177097391367468</v>
      </c>
      <c r="CH68">
        <v>3.8815462517221011</v>
      </c>
      <c r="CI68">
        <v>4.1047881649170836</v>
      </c>
    </row>
    <row r="69" spans="2:87" x14ac:dyDescent="0.3">
      <c r="D69" s="3" t="s">
        <v>73</v>
      </c>
      <c r="E69" s="4" t="s">
        <v>74</v>
      </c>
      <c r="F69" s="5"/>
      <c r="G69" s="5">
        <v>1.055021459031412</v>
      </c>
      <c r="H69" s="5">
        <v>7.6904821101643188</v>
      </c>
      <c r="I69" s="5">
        <v>-6.0064434206798181</v>
      </c>
      <c r="J69" s="5">
        <v>-16.127742906459268</v>
      </c>
      <c r="K69" s="5">
        <v>-8.1949144194392574</v>
      </c>
      <c r="L69" s="5">
        <v>3.5321752747730764</v>
      </c>
      <c r="M69" s="5">
        <v>4.3556202907481589</v>
      </c>
      <c r="N69" s="5">
        <v>-9.445995275928702</v>
      </c>
      <c r="O69" s="5">
        <v>18.721396220151288</v>
      </c>
      <c r="P69" s="5">
        <v>18.373496983981141</v>
      </c>
      <c r="Q69" s="5">
        <v>-3.7813291599788301</v>
      </c>
      <c r="R69" s="5">
        <v>-3.6734613352740317</v>
      </c>
      <c r="S69" s="5">
        <v>14.707133965815029</v>
      </c>
      <c r="T69" s="5">
        <v>12.155671634980695</v>
      </c>
      <c r="U69" s="5">
        <v>-7.4832001669812298</v>
      </c>
      <c r="V69" s="5">
        <v>-5.3599424887386551</v>
      </c>
      <c r="W69" s="5">
        <v>4.5675301114761018</v>
      </c>
      <c r="X69" s="5">
        <v>15.816175717683242</v>
      </c>
      <c r="Y69" s="5">
        <v>-12.770323019744175</v>
      </c>
      <c r="Z69" s="5">
        <v>10.609775221164474</v>
      </c>
      <c r="AA69" s="5">
        <v>14.040774973460996</v>
      </c>
      <c r="AB69" s="5">
        <v>24.460093540831256</v>
      </c>
      <c r="AC69" s="5">
        <v>-6.099190566968562</v>
      </c>
      <c r="AD69" s="5">
        <v>-16.230149155374281</v>
      </c>
      <c r="AE69" s="5">
        <v>15.648228444003964</v>
      </c>
      <c r="AF69" s="5">
        <v>33.987895180835821</v>
      </c>
      <c r="AG69" s="5">
        <v>-2.4669334972292596</v>
      </c>
      <c r="AH69" s="5">
        <v>-27.609406219580919</v>
      </c>
      <c r="AI69" s="5">
        <v>31.113268864933406</v>
      </c>
      <c r="AJ69" s="5">
        <v>15.340220876380481</v>
      </c>
      <c r="AK69" s="5">
        <v>4.4054331304146013</v>
      </c>
      <c r="AL69" s="5">
        <v>-30.61939476958716</v>
      </c>
      <c r="AM69" s="5">
        <v>36.545061272166265</v>
      </c>
      <c r="AN69" s="5">
        <v>9.9268042261451299</v>
      </c>
      <c r="AO69" s="5">
        <v>6.5077729484693005</v>
      </c>
      <c r="AP69" s="5">
        <v>-31.167786753741144</v>
      </c>
      <c r="AQ69" s="5">
        <v>32.930615408099754</v>
      </c>
      <c r="AR69" s="5">
        <v>9.5701970802339389</v>
      </c>
      <c r="AS69" s="5">
        <v>3.0855702790750614</v>
      </c>
      <c r="AT69" s="5">
        <v>-31.037004190998154</v>
      </c>
      <c r="AU69" s="5">
        <v>3.2486037479091623</v>
      </c>
      <c r="AV69" s="5">
        <v>4.4990949749141143</v>
      </c>
      <c r="AW69" s="5">
        <v>21.368669430912249</v>
      </c>
      <c r="AX69" s="5">
        <v>-23.120479067818412</v>
      </c>
      <c r="AY69" s="5">
        <v>22.962964282994083</v>
      </c>
      <c r="AZ69" s="5">
        <v>22.354243061200783</v>
      </c>
      <c r="BA69" s="5">
        <v>-12.150592106825412</v>
      </c>
      <c r="BB69" s="5">
        <v>-19.032080913589443</v>
      </c>
      <c r="BC69" s="5">
        <v>49.683777418947436</v>
      </c>
      <c r="BD69" s="5">
        <v>-6.2124800929589528</v>
      </c>
      <c r="BE69" s="5">
        <v>-16.031402486465261</v>
      </c>
      <c r="BH69" s="7" t="e">
        <f t="shared" si="40"/>
        <v>#DIV/0!</v>
      </c>
      <c r="BI69" s="7">
        <f t="shared" si="40"/>
        <v>0.18013735176996004</v>
      </c>
      <c r="BP69">
        <v>-14.207043678664999</v>
      </c>
      <c r="BQ69">
        <v>-22.059986890581563</v>
      </c>
      <c r="BR69">
        <v>-25.069523879484944</v>
      </c>
      <c r="BS69">
        <v>-16.809017566659289</v>
      </c>
      <c r="BT69">
        <v>-10.181544203976978</v>
      </c>
      <c r="BU69">
        <v>16.152306933851477</v>
      </c>
      <c r="BV69">
        <v>32.802722612811962</v>
      </c>
      <c r="BW69">
        <v>22.447659437406053</v>
      </c>
      <c r="BX69">
        <v>30.253313888691281</v>
      </c>
      <c r="BY69">
        <v>25.849129149522621</v>
      </c>
      <c r="BZ69">
        <v>19.238629964207309</v>
      </c>
      <c r="CA69">
        <v>14.651100087463377</v>
      </c>
      <c r="CB69">
        <v>12.643793251758506</v>
      </c>
      <c r="CC69">
        <v>2.6865796004848619</v>
      </c>
      <c r="CD69">
        <v>6.0380342205390347</v>
      </c>
      <c r="CE69">
        <v>-2.1796156228737207E-2</v>
      </c>
      <c r="CF69">
        <v>16.848689075019085</v>
      </c>
      <c r="CG69">
        <v>27.434539598881756</v>
      </c>
      <c r="CH69">
        <v>36.945591758025451</v>
      </c>
      <c r="CI69">
        <v>47.418887235759598</v>
      </c>
    </row>
    <row r="70" spans="2:87" x14ac:dyDescent="0.3">
      <c r="E70" s="4" t="s">
        <v>75</v>
      </c>
      <c r="G70" s="7">
        <v>4.0658473438437168</v>
      </c>
      <c r="H70" s="7">
        <v>3.8603162306948735</v>
      </c>
      <c r="I70" s="7">
        <v>-2.1167703475711561</v>
      </c>
      <c r="J70" s="7">
        <v>0.64437842370821141</v>
      </c>
      <c r="K70" s="7">
        <v>3.862057244704046</v>
      </c>
      <c r="L70" s="7">
        <v>3.6107828128026465</v>
      </c>
      <c r="M70" s="7">
        <v>-2.1820818102529653</v>
      </c>
      <c r="N70" s="7">
        <v>0.80367834135218963</v>
      </c>
      <c r="O70" s="7">
        <v>3.9577109089652929</v>
      </c>
      <c r="P70" s="7">
        <v>3.3495579902880204</v>
      </c>
      <c r="Q70" s="7">
        <v>-2.2461564251341679</v>
      </c>
      <c r="R70" s="7">
        <v>0.48968823803057243</v>
      </c>
      <c r="S70" s="7">
        <v>4.0043545851693434</v>
      </c>
      <c r="T70" s="7">
        <v>3.2787193505787413</v>
      </c>
      <c r="U70" s="7">
        <v>-2.1824748748346936</v>
      </c>
      <c r="V70" s="7">
        <v>4.3607202570488043E-2</v>
      </c>
      <c r="W70" s="7">
        <v>3.8279062476364318</v>
      </c>
      <c r="X70" s="7">
        <v>3.2730640648088958</v>
      </c>
      <c r="Y70" s="7">
        <v>-2.0744889921079839</v>
      </c>
      <c r="Z70" s="7">
        <v>-0.16249894462429204</v>
      </c>
      <c r="AA70" s="7">
        <v>3.7378547200237207</v>
      </c>
      <c r="AB70" s="7">
        <v>3.311696711723088</v>
      </c>
      <c r="AC70" s="7">
        <v>-1.7257674373557839</v>
      </c>
      <c r="AD70" s="7">
        <v>-0.36112871443598793</v>
      </c>
      <c r="AE70" s="7">
        <v>4.0059680640573383</v>
      </c>
      <c r="AF70" s="7">
        <v>3.1338282150506629</v>
      </c>
      <c r="AG70" s="7">
        <v>-1.814288676974396</v>
      </c>
      <c r="AH70" s="7">
        <v>-0.29517184985259465</v>
      </c>
      <c r="AI70" s="7">
        <v>4.0101189733314984</v>
      </c>
      <c r="AJ70" s="7">
        <v>3.1851056851169042</v>
      </c>
      <c r="AK70" s="7">
        <v>-1.6974906015048641</v>
      </c>
      <c r="AL70" s="7">
        <v>-0.40950637988412331</v>
      </c>
      <c r="AM70" s="7">
        <v>4.2083965746153789</v>
      </c>
      <c r="AN70" s="7">
        <v>3.0907893941462006</v>
      </c>
      <c r="AO70" s="7">
        <v>-1.6899026133948731</v>
      </c>
      <c r="AP70" s="7">
        <v>-0.52459490249527341</v>
      </c>
      <c r="AQ70" s="7">
        <v>4.200842649172948</v>
      </c>
      <c r="AR70" s="7">
        <v>3.0459276733290208</v>
      </c>
      <c r="AS70" s="7">
        <v>-1.7360352911772232</v>
      </c>
      <c r="AT70" s="7">
        <v>-2.4059065903070183</v>
      </c>
      <c r="AU70" s="7">
        <v>-4.192550984056</v>
      </c>
      <c r="AV70" s="7">
        <v>5.0451574185847221</v>
      </c>
      <c r="AW70" s="7">
        <v>-0.42203604990811144</v>
      </c>
      <c r="AX70" s="7">
        <v>-0.56512136908527344</v>
      </c>
      <c r="AY70" s="7">
        <v>2.9413303174824197</v>
      </c>
      <c r="AZ70" s="7">
        <v>4.8195070384009737</v>
      </c>
      <c r="BA70" s="7">
        <v>-1.6802750178285979</v>
      </c>
      <c r="BB70" s="7">
        <v>-0.88560538401095379</v>
      </c>
      <c r="BC70" s="7">
        <v>4.0182248809558416</v>
      </c>
      <c r="BD70" s="7">
        <v>3.438355886836157</v>
      </c>
      <c r="BE70" s="7">
        <v>-1.736538093640998</v>
      </c>
      <c r="BH70" s="7" t="e">
        <f t="shared" si="40"/>
        <v>#DIV/0!</v>
      </c>
      <c r="BI70" s="7">
        <f t="shared" si="40"/>
        <v>-40.287152428795693</v>
      </c>
      <c r="BP70">
        <v>6.4769684872886479</v>
      </c>
      <c r="BQ70">
        <v>6.2684567371039668</v>
      </c>
      <c r="BR70">
        <v>6.0131375527791242</v>
      </c>
      <c r="BS70">
        <v>5.9424015022662369</v>
      </c>
      <c r="BT70">
        <v>6.1100871306007498</v>
      </c>
      <c r="BU70">
        <v>6.2078111591669094</v>
      </c>
      <c r="BV70">
        <v>5.9400386757773482</v>
      </c>
      <c r="BW70">
        <v>5.8706437499368436</v>
      </c>
      <c r="BX70">
        <v>5.5408707206511476</v>
      </c>
      <c r="BY70">
        <v>5.5882247279406938</v>
      </c>
      <c r="BZ70">
        <v>5.5158516442575634</v>
      </c>
      <c r="CA70">
        <v>5.5845897395400357</v>
      </c>
      <c r="CB70">
        <v>5.1158920657242035</v>
      </c>
      <c r="CC70">
        <v>4.9375579519530532</v>
      </c>
      <c r="CD70">
        <v>4.9318118323077087</v>
      </c>
      <c r="CE70">
        <v>5.0476515482719586</v>
      </c>
      <c r="CF70">
        <v>4.831236253603155</v>
      </c>
      <c r="CG70">
        <v>4.7403145225643817</v>
      </c>
      <c r="CH70">
        <v>4.7794960422110844</v>
      </c>
      <c r="CI70">
        <v>5.1526252543021789</v>
      </c>
    </row>
    <row r="72" spans="2:87" x14ac:dyDescent="0.3">
      <c r="B72" s="6"/>
      <c r="D72" s="51" t="s">
        <v>90</v>
      </c>
    </row>
    <row r="73" spans="2:87" x14ac:dyDescent="0.3">
      <c r="F73" t="s">
        <v>0</v>
      </c>
      <c r="J73" t="s">
        <v>1</v>
      </c>
      <c r="N73" t="s">
        <v>2</v>
      </c>
      <c r="R73" t="s">
        <v>3</v>
      </c>
      <c r="V73" t="s">
        <v>4</v>
      </c>
      <c r="Z73" t="s">
        <v>5</v>
      </c>
      <c r="AD73" t="s">
        <v>6</v>
      </c>
      <c r="AH73" t="s">
        <v>7</v>
      </c>
      <c r="AL73" t="s">
        <v>8</v>
      </c>
      <c r="AP73" t="s">
        <v>9</v>
      </c>
      <c r="AT73" t="s">
        <v>10</v>
      </c>
      <c r="AX73" t="s">
        <v>11</v>
      </c>
      <c r="BB73" t="s">
        <v>12</v>
      </c>
    </row>
    <row r="74" spans="2:87" x14ac:dyDescent="0.3"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14</v>
      </c>
      <c r="K74" t="s">
        <v>15</v>
      </c>
      <c r="L74" t="s">
        <v>16</v>
      </c>
      <c r="M74" t="s">
        <v>17</v>
      </c>
      <c r="N74" t="s">
        <v>14</v>
      </c>
      <c r="O74" t="s">
        <v>15</v>
      </c>
      <c r="P74" t="s">
        <v>16</v>
      </c>
      <c r="Q74" t="s">
        <v>17</v>
      </c>
      <c r="R74" t="s">
        <v>14</v>
      </c>
      <c r="S74" t="s">
        <v>15</v>
      </c>
      <c r="T74" t="s">
        <v>16</v>
      </c>
      <c r="U74" t="s">
        <v>17</v>
      </c>
      <c r="V74" t="s">
        <v>14</v>
      </c>
      <c r="W74" t="s">
        <v>15</v>
      </c>
      <c r="X74" t="s">
        <v>16</v>
      </c>
      <c r="Y74" t="s">
        <v>17</v>
      </c>
      <c r="Z74" t="s">
        <v>14</v>
      </c>
      <c r="AA74" t="s">
        <v>15</v>
      </c>
      <c r="AB74" t="s">
        <v>16</v>
      </c>
      <c r="AC74" t="s">
        <v>17</v>
      </c>
      <c r="AD74" t="s">
        <v>14</v>
      </c>
      <c r="AE74" t="s">
        <v>15</v>
      </c>
      <c r="AF74" t="s">
        <v>16</v>
      </c>
      <c r="AG74" t="s">
        <v>17</v>
      </c>
      <c r="AH74" t="s">
        <v>14</v>
      </c>
      <c r="AI74" t="s">
        <v>15</v>
      </c>
      <c r="AJ74" t="s">
        <v>16</v>
      </c>
      <c r="AK74" t="s">
        <v>17</v>
      </c>
      <c r="AL74" t="s">
        <v>14</v>
      </c>
      <c r="AM74" t="s">
        <v>15</v>
      </c>
      <c r="AN74" t="s">
        <v>16</v>
      </c>
      <c r="AO74" t="s">
        <v>17</v>
      </c>
      <c r="AP74" t="s">
        <v>14</v>
      </c>
      <c r="AQ74" t="s">
        <v>15</v>
      </c>
      <c r="AR74" t="s">
        <v>16</v>
      </c>
      <c r="AS74" t="s">
        <v>17</v>
      </c>
      <c r="AT74" t="s">
        <v>14</v>
      </c>
      <c r="AU74" t="s">
        <v>15</v>
      </c>
      <c r="AV74" t="s">
        <v>16</v>
      </c>
      <c r="AW74" t="s">
        <v>17</v>
      </c>
      <c r="AX74" t="s">
        <v>14</v>
      </c>
      <c r="AY74" t="s">
        <v>15</v>
      </c>
      <c r="AZ74" t="s">
        <v>16</v>
      </c>
      <c r="BA74" t="s">
        <v>17</v>
      </c>
      <c r="BB74" t="s">
        <v>14</v>
      </c>
      <c r="BC74" t="s">
        <v>15</v>
      </c>
      <c r="BD74" t="s">
        <v>16</v>
      </c>
      <c r="BE74" t="s">
        <v>17</v>
      </c>
    </row>
    <row r="75" spans="2:87" x14ac:dyDescent="0.3">
      <c r="D75" t="s">
        <v>19</v>
      </c>
      <c r="E75" t="s">
        <v>20</v>
      </c>
      <c r="F75">
        <v>225677.1</v>
      </c>
      <c r="G75">
        <v>243260.6</v>
      </c>
      <c r="H75">
        <v>270493.90000000002</v>
      </c>
      <c r="I75">
        <v>216688.1</v>
      </c>
      <c r="J75">
        <v>235110</v>
      </c>
      <c r="K75">
        <v>255305.3</v>
      </c>
      <c r="L75">
        <v>280486.90000000002</v>
      </c>
      <c r="M75">
        <v>222955.1</v>
      </c>
      <c r="N75">
        <v>248019.4</v>
      </c>
      <c r="O75">
        <v>266057.8</v>
      </c>
      <c r="P75">
        <v>296205.7</v>
      </c>
      <c r="Q75">
        <v>229157.8</v>
      </c>
      <c r="R75">
        <v>258472.7</v>
      </c>
      <c r="S75">
        <v>278294.09999999998</v>
      </c>
      <c r="T75">
        <v>306599.59999999998</v>
      </c>
      <c r="U75">
        <v>239775.4</v>
      </c>
      <c r="V75">
        <v>271803.90000000002</v>
      </c>
      <c r="W75">
        <v>291882.8</v>
      </c>
      <c r="X75">
        <v>317624.3</v>
      </c>
      <c r="Y75">
        <v>247741.7</v>
      </c>
      <c r="Z75">
        <v>281894.2</v>
      </c>
      <c r="AA75">
        <v>310969.59999999998</v>
      </c>
      <c r="AB75">
        <v>326782.7</v>
      </c>
      <c r="AC75">
        <v>251799.3</v>
      </c>
      <c r="AD75">
        <v>286069.2</v>
      </c>
      <c r="AE75">
        <v>321931.5</v>
      </c>
      <c r="AF75">
        <v>337298.7</v>
      </c>
      <c r="AG75">
        <v>265656.09999999998</v>
      </c>
      <c r="AH75">
        <v>306492.90000000002</v>
      </c>
      <c r="AI75">
        <v>332720.40000000002</v>
      </c>
      <c r="AJ75">
        <v>346953.5</v>
      </c>
      <c r="AK75">
        <v>272208.90000000002</v>
      </c>
      <c r="AL75">
        <v>316769.5</v>
      </c>
      <c r="AM75">
        <v>348372.5</v>
      </c>
      <c r="AN75">
        <v>359569.1</v>
      </c>
      <c r="AO75">
        <v>282662.8</v>
      </c>
      <c r="AP75">
        <v>322526.8</v>
      </c>
      <c r="AQ75">
        <v>366937</v>
      </c>
      <c r="AR75">
        <v>370787.8</v>
      </c>
      <c r="AS75">
        <v>294705.7</v>
      </c>
      <c r="AT75">
        <v>322594.8</v>
      </c>
      <c r="AU75">
        <v>374983.3</v>
      </c>
      <c r="AV75">
        <v>378752.7</v>
      </c>
      <c r="AW75">
        <v>302293.7</v>
      </c>
      <c r="AX75">
        <v>340959.37017999997</v>
      </c>
      <c r="AY75">
        <v>378486.36936000001</v>
      </c>
      <c r="AZ75">
        <v>388219.87846999994</v>
      </c>
      <c r="BA75">
        <v>315523.56920999999</v>
      </c>
      <c r="BB75">
        <v>354269.76901588443</v>
      </c>
      <c r="BC75">
        <v>390612.59242160869</v>
      </c>
      <c r="BD75">
        <v>404591.3188802161</v>
      </c>
      <c r="BE75">
        <v>327288.66610926419</v>
      </c>
    </row>
    <row r="76" spans="2:87" x14ac:dyDescent="0.3">
      <c r="D76" t="s">
        <v>22</v>
      </c>
      <c r="E76" t="s">
        <v>23</v>
      </c>
      <c r="F76">
        <v>171254.7</v>
      </c>
      <c r="G76">
        <v>176963.4</v>
      </c>
      <c r="H76">
        <v>184706.5</v>
      </c>
      <c r="I76">
        <v>185204</v>
      </c>
      <c r="J76">
        <v>180027.4</v>
      </c>
      <c r="K76">
        <v>181780.1</v>
      </c>
      <c r="L76">
        <v>189873.7</v>
      </c>
      <c r="M76">
        <v>197275.1</v>
      </c>
      <c r="N76">
        <v>193122.1</v>
      </c>
      <c r="O76">
        <v>191766.6</v>
      </c>
      <c r="P76">
        <v>191051.9</v>
      </c>
      <c r="Q76">
        <v>195621</v>
      </c>
      <c r="R76">
        <v>194748.6</v>
      </c>
      <c r="S76">
        <v>194571.1</v>
      </c>
      <c r="T76">
        <v>199013.4</v>
      </c>
      <c r="U76">
        <v>202721.3</v>
      </c>
      <c r="V76">
        <v>192375.8</v>
      </c>
      <c r="W76">
        <v>195958.7</v>
      </c>
      <c r="X76">
        <v>200470</v>
      </c>
      <c r="Y76">
        <v>205685</v>
      </c>
      <c r="Z76">
        <v>193496.6</v>
      </c>
      <c r="AA76">
        <v>188914.9</v>
      </c>
      <c r="AB76">
        <v>191629.5</v>
      </c>
      <c r="AC76">
        <v>193286.2</v>
      </c>
      <c r="AD76">
        <v>195852</v>
      </c>
      <c r="AE76">
        <v>190886.6</v>
      </c>
      <c r="AF76">
        <v>191954.4</v>
      </c>
      <c r="AG76">
        <v>195900.1</v>
      </c>
      <c r="AH76">
        <v>193307</v>
      </c>
      <c r="AI76">
        <v>194921.2</v>
      </c>
      <c r="AJ76">
        <v>195475.1</v>
      </c>
      <c r="AK76">
        <v>195975.1</v>
      </c>
      <c r="AL76">
        <v>195347.9</v>
      </c>
      <c r="AM76">
        <v>200079.6</v>
      </c>
      <c r="AN76">
        <v>200700.3</v>
      </c>
      <c r="AO76">
        <v>200377.2</v>
      </c>
      <c r="AP76">
        <v>199889.4</v>
      </c>
      <c r="AQ76">
        <v>198665.2</v>
      </c>
      <c r="AR76">
        <v>205388.3</v>
      </c>
      <c r="AS76">
        <v>202263.3</v>
      </c>
      <c r="AT76">
        <v>200784.4</v>
      </c>
      <c r="AU76">
        <v>193261.5</v>
      </c>
      <c r="AV76">
        <v>196594.9</v>
      </c>
      <c r="AW76">
        <v>199834.4</v>
      </c>
      <c r="AX76">
        <v>199740.32112000001</v>
      </c>
      <c r="AY76">
        <v>197049.42540000001</v>
      </c>
      <c r="AZ76">
        <v>202884.90367999999</v>
      </c>
      <c r="BA76">
        <v>203264.57200000001</v>
      </c>
      <c r="BB76">
        <v>204983.78966738103</v>
      </c>
      <c r="BC76">
        <v>199970.51047157886</v>
      </c>
      <c r="BD76">
        <v>208314.53984686939</v>
      </c>
      <c r="BE76">
        <v>208196.21409317461</v>
      </c>
    </row>
    <row r="77" spans="2:87" x14ac:dyDescent="0.3">
      <c r="D77" t="s">
        <v>25</v>
      </c>
      <c r="E77" t="s">
        <v>26</v>
      </c>
      <c r="F77">
        <v>371813.3</v>
      </c>
      <c r="G77">
        <v>376831.9</v>
      </c>
      <c r="H77">
        <v>381827</v>
      </c>
      <c r="I77">
        <v>382288.6</v>
      </c>
      <c r="J77">
        <v>388876.5</v>
      </c>
      <c r="K77">
        <v>400406.5</v>
      </c>
      <c r="L77">
        <v>409101.9</v>
      </c>
      <c r="M77">
        <v>409067.1</v>
      </c>
      <c r="N77">
        <v>411748.4</v>
      </c>
      <c r="O77">
        <v>421984.5</v>
      </c>
      <c r="P77">
        <v>430505.9</v>
      </c>
      <c r="Q77">
        <v>433548.4</v>
      </c>
      <c r="R77">
        <v>430780.1</v>
      </c>
      <c r="S77">
        <v>443932.4</v>
      </c>
      <c r="T77">
        <v>445628.5</v>
      </c>
      <c r="U77">
        <v>451620.9</v>
      </c>
      <c r="V77">
        <v>449951.5</v>
      </c>
      <c r="W77">
        <v>465493.4</v>
      </c>
      <c r="X77">
        <v>468015.5</v>
      </c>
      <c r="Y77">
        <v>470796.3</v>
      </c>
      <c r="Z77">
        <v>468270.5</v>
      </c>
      <c r="AA77">
        <v>485053</v>
      </c>
      <c r="AB77">
        <v>489547.9</v>
      </c>
      <c r="AC77">
        <v>491661.8</v>
      </c>
      <c r="AD77">
        <v>490162.7</v>
      </c>
      <c r="AE77">
        <v>507478.3</v>
      </c>
      <c r="AF77">
        <v>511443.9</v>
      </c>
      <c r="AG77">
        <v>507792</v>
      </c>
      <c r="AH77">
        <v>511134.3</v>
      </c>
      <c r="AI77">
        <v>525246.69999999995</v>
      </c>
      <c r="AJ77">
        <v>536388.6</v>
      </c>
      <c r="AK77">
        <v>530696.5</v>
      </c>
      <c r="AL77">
        <v>534688.4</v>
      </c>
      <c r="AM77">
        <v>545680.9</v>
      </c>
      <c r="AN77">
        <v>559760.6</v>
      </c>
      <c r="AO77">
        <v>553238.5</v>
      </c>
      <c r="AP77">
        <v>555288</v>
      </c>
      <c r="AQ77">
        <v>564982.4</v>
      </c>
      <c r="AR77">
        <v>582944.5</v>
      </c>
      <c r="AS77">
        <v>573467.9</v>
      </c>
      <c r="AT77">
        <v>566752</v>
      </c>
      <c r="AU77">
        <v>529988.80000000005</v>
      </c>
      <c r="AV77">
        <v>557798.6</v>
      </c>
      <c r="AW77">
        <v>555528.1</v>
      </c>
      <c r="AX77">
        <v>553305.98760000011</v>
      </c>
      <c r="AY77">
        <v>561099.54380467441</v>
      </c>
      <c r="AZ77">
        <v>595830.81916169729</v>
      </c>
      <c r="BA77">
        <v>590402.57768922322</v>
      </c>
      <c r="BB77">
        <v>579381.82932680438</v>
      </c>
      <c r="BC77">
        <v>590832.68622089014</v>
      </c>
      <c r="BD77">
        <v>623181.06971383456</v>
      </c>
      <c r="BE77">
        <v>617798.84447011014</v>
      </c>
    </row>
    <row r="78" spans="2:87" x14ac:dyDescent="0.3">
      <c r="D78" t="s">
        <v>28</v>
      </c>
      <c r="E78" t="s">
        <v>29</v>
      </c>
      <c r="F78">
        <v>17346.900000000001</v>
      </c>
      <c r="G78">
        <v>18265.599999999999</v>
      </c>
      <c r="H78">
        <v>18261.900000000001</v>
      </c>
      <c r="I78">
        <v>18674.7</v>
      </c>
      <c r="J78">
        <v>18489</v>
      </c>
      <c r="K78">
        <v>19033.5</v>
      </c>
      <c r="L78">
        <v>19225</v>
      </c>
      <c r="M78">
        <v>19930.599999999999</v>
      </c>
      <c r="N78">
        <v>19700</v>
      </c>
      <c r="O78">
        <v>21126.2</v>
      </c>
      <c r="P78">
        <v>21557.4</v>
      </c>
      <c r="Q78">
        <v>22009.4</v>
      </c>
      <c r="R78">
        <v>21622.7</v>
      </c>
      <c r="S78">
        <v>22118.7</v>
      </c>
      <c r="T78">
        <v>22080.6</v>
      </c>
      <c r="U78">
        <v>22983.1</v>
      </c>
      <c r="V78">
        <v>22334.3</v>
      </c>
      <c r="W78">
        <v>23544.3</v>
      </c>
      <c r="X78">
        <v>23390.400000000001</v>
      </c>
      <c r="Y78">
        <v>24778.2</v>
      </c>
      <c r="Z78">
        <v>22721</v>
      </c>
      <c r="AA78">
        <v>23728.1</v>
      </c>
      <c r="AB78">
        <v>23525.9</v>
      </c>
      <c r="AC78">
        <v>24919.8</v>
      </c>
      <c r="AD78">
        <v>24425.4</v>
      </c>
      <c r="AE78">
        <v>25208.1</v>
      </c>
      <c r="AF78">
        <v>24673.3</v>
      </c>
      <c r="AG78">
        <v>25703.1</v>
      </c>
      <c r="AH78">
        <v>24816.6</v>
      </c>
      <c r="AI78">
        <v>24570.5</v>
      </c>
      <c r="AJ78">
        <v>25878.3</v>
      </c>
      <c r="AK78">
        <v>26285.9</v>
      </c>
      <c r="AL78">
        <v>25637.1</v>
      </c>
      <c r="AM78">
        <v>26429</v>
      </c>
      <c r="AN78">
        <v>27321.3</v>
      </c>
      <c r="AO78">
        <v>27721.200000000001</v>
      </c>
      <c r="AP78">
        <v>26694.2</v>
      </c>
      <c r="AQ78">
        <v>27011.5</v>
      </c>
      <c r="AR78">
        <v>28344.6</v>
      </c>
      <c r="AS78">
        <v>29386.400000000001</v>
      </c>
      <c r="AT78">
        <v>27722.2</v>
      </c>
      <c r="AU78">
        <v>25535.4</v>
      </c>
      <c r="AV78">
        <v>27654</v>
      </c>
      <c r="AW78">
        <v>27914.799999999999</v>
      </c>
      <c r="AX78">
        <v>26946.156439999999</v>
      </c>
      <c r="AY78">
        <v>27534.809787302427</v>
      </c>
      <c r="AZ78">
        <v>29046.14</v>
      </c>
      <c r="BA78">
        <v>29313.53</v>
      </c>
      <c r="BB78">
        <v>28325.676871694181</v>
      </c>
      <c r="BC78">
        <v>28773.62495298409</v>
      </c>
      <c r="BD78">
        <v>30249.992280000002</v>
      </c>
      <c r="BE78">
        <v>30482.467060000003</v>
      </c>
    </row>
    <row r="79" spans="2:87" x14ac:dyDescent="0.3">
      <c r="D79" t="s">
        <v>31</v>
      </c>
      <c r="E79" t="s">
        <v>32</v>
      </c>
      <c r="F79">
        <v>1400.4</v>
      </c>
      <c r="G79">
        <v>1450.6</v>
      </c>
      <c r="H79">
        <v>1478.9</v>
      </c>
      <c r="I79">
        <v>1518.6</v>
      </c>
      <c r="J79">
        <v>1517.6</v>
      </c>
      <c r="K79">
        <v>1520</v>
      </c>
      <c r="L79">
        <v>1531.3</v>
      </c>
      <c r="M79">
        <v>1556.2</v>
      </c>
      <c r="N79">
        <v>1567.4</v>
      </c>
      <c r="O79">
        <v>1577.9</v>
      </c>
      <c r="P79">
        <v>1586.8</v>
      </c>
      <c r="Q79">
        <v>1597.7</v>
      </c>
      <c r="R79">
        <v>1617.5</v>
      </c>
      <c r="S79">
        <v>1623.4</v>
      </c>
      <c r="T79">
        <v>1639.9</v>
      </c>
      <c r="U79">
        <v>1659.1</v>
      </c>
      <c r="V79">
        <v>1689.6</v>
      </c>
      <c r="W79">
        <v>1707.2</v>
      </c>
      <c r="X79">
        <v>1726.7</v>
      </c>
      <c r="Y79">
        <v>1759</v>
      </c>
      <c r="Z79">
        <v>1775.2</v>
      </c>
      <c r="AA79">
        <v>1832.2</v>
      </c>
      <c r="AB79">
        <v>1872.2</v>
      </c>
      <c r="AC79">
        <v>1889.4</v>
      </c>
      <c r="AD79">
        <v>1870.9</v>
      </c>
      <c r="AE79">
        <v>1907.7</v>
      </c>
      <c r="AF79">
        <v>1916.4</v>
      </c>
      <c r="AG79">
        <v>1939.6</v>
      </c>
      <c r="AH79">
        <v>1952.9</v>
      </c>
      <c r="AI79">
        <v>1977.5</v>
      </c>
      <c r="AJ79">
        <v>2008.5</v>
      </c>
      <c r="AK79">
        <v>2046.4</v>
      </c>
      <c r="AL79">
        <v>2025.2</v>
      </c>
      <c r="AM79">
        <v>2062.8000000000002</v>
      </c>
      <c r="AN79">
        <v>2133.1999999999998</v>
      </c>
      <c r="AO79">
        <v>2208.3000000000002</v>
      </c>
      <c r="AP79">
        <v>2206.4</v>
      </c>
      <c r="AQ79">
        <v>2234.6999999999998</v>
      </c>
      <c r="AR79">
        <v>2236.6999999999998</v>
      </c>
      <c r="AS79">
        <v>2327.6999999999998</v>
      </c>
      <c r="AT79">
        <v>2307</v>
      </c>
      <c r="AU79">
        <v>2336.6</v>
      </c>
      <c r="AV79">
        <v>2371.8000000000002</v>
      </c>
      <c r="AW79">
        <v>2443</v>
      </c>
      <c r="AX79">
        <v>2418.50558</v>
      </c>
      <c r="AY79">
        <v>2466.7862092311402</v>
      </c>
      <c r="AZ79">
        <v>2505.5149999999999</v>
      </c>
      <c r="BA79">
        <v>2574.1979999999999</v>
      </c>
      <c r="BB79">
        <v>2565.4115544881674</v>
      </c>
      <c r="BC79">
        <v>2608.2942212337539</v>
      </c>
      <c r="BD79">
        <v>2642.65</v>
      </c>
      <c r="BE79">
        <v>2710.1759999999995</v>
      </c>
    </row>
    <row r="80" spans="2:87" x14ac:dyDescent="0.3">
      <c r="D80" t="s">
        <v>34</v>
      </c>
      <c r="E80" t="s">
        <v>35</v>
      </c>
      <c r="F80">
        <v>149919</v>
      </c>
      <c r="G80">
        <v>153138.9</v>
      </c>
      <c r="H80">
        <v>159863.4</v>
      </c>
      <c r="I80">
        <v>163984.1</v>
      </c>
      <c r="J80">
        <v>162272.1</v>
      </c>
      <c r="K80">
        <v>169063.9</v>
      </c>
      <c r="L80">
        <v>172845.3</v>
      </c>
      <c r="M80">
        <v>179240.6</v>
      </c>
      <c r="N80">
        <v>172524.4</v>
      </c>
      <c r="O80">
        <v>178851</v>
      </c>
      <c r="P80">
        <v>184628.4</v>
      </c>
      <c r="Q80">
        <v>192222.6</v>
      </c>
      <c r="R80">
        <v>181865.3</v>
      </c>
      <c r="S80">
        <v>190136.1</v>
      </c>
      <c r="T80">
        <v>196549.1</v>
      </c>
      <c r="U80">
        <v>204169.1</v>
      </c>
      <c r="V80">
        <v>194998.3</v>
      </c>
      <c r="W80">
        <v>202412.3</v>
      </c>
      <c r="X80">
        <v>209376.3</v>
      </c>
      <c r="Y80">
        <v>219828.7</v>
      </c>
      <c r="Z80">
        <v>206755</v>
      </c>
      <c r="AA80">
        <v>213247.1</v>
      </c>
      <c r="AB80">
        <v>223649.5</v>
      </c>
      <c r="AC80">
        <v>235512.3</v>
      </c>
      <c r="AD80">
        <v>220732.5</v>
      </c>
      <c r="AE80">
        <v>224160.2</v>
      </c>
      <c r="AF80">
        <v>234726.3</v>
      </c>
      <c r="AG80">
        <v>245421.3</v>
      </c>
      <c r="AH80">
        <v>233893.3</v>
      </c>
      <c r="AI80">
        <v>239742</v>
      </c>
      <c r="AJ80">
        <v>251107.5</v>
      </c>
      <c r="AK80">
        <v>263182.09999999998</v>
      </c>
      <c r="AL80">
        <v>251087.9</v>
      </c>
      <c r="AM80">
        <v>253483.1</v>
      </c>
      <c r="AN80">
        <v>265639.90000000002</v>
      </c>
      <c r="AO80">
        <v>277871.90000000002</v>
      </c>
      <c r="AP80">
        <v>265916.2</v>
      </c>
      <c r="AQ80">
        <v>267906.2</v>
      </c>
      <c r="AR80">
        <v>280645.2</v>
      </c>
      <c r="AS80">
        <v>293957.40000000002</v>
      </c>
      <c r="AT80">
        <v>273624.59999999998</v>
      </c>
      <c r="AU80">
        <v>253459</v>
      </c>
      <c r="AV80">
        <v>267958.40000000002</v>
      </c>
      <c r="AW80">
        <v>277292.79999999999</v>
      </c>
      <c r="AX80">
        <v>260655.23200000002</v>
      </c>
      <c r="AY80">
        <v>268134.27610000002</v>
      </c>
      <c r="AZ80">
        <v>290160.15944819892</v>
      </c>
      <c r="BA80">
        <v>299880.13365234336</v>
      </c>
      <c r="BB80">
        <v>280032.82134024007</v>
      </c>
      <c r="BC80">
        <v>284913.95576159272</v>
      </c>
      <c r="BD80">
        <v>307803.52136129705</v>
      </c>
      <c r="BE80">
        <v>318465.3595285046</v>
      </c>
    </row>
    <row r="81" spans="4:57" x14ac:dyDescent="0.3">
      <c r="D81" t="s">
        <v>37</v>
      </c>
      <c r="E81" t="s">
        <v>38</v>
      </c>
      <c r="F81">
        <v>222691.8</v>
      </c>
      <c r="G81">
        <v>230324.8</v>
      </c>
      <c r="H81">
        <v>235277.9</v>
      </c>
      <c r="I81">
        <v>235629.3</v>
      </c>
      <c r="J81">
        <v>238434.5</v>
      </c>
      <c r="K81">
        <v>256239.6</v>
      </c>
      <c r="L81">
        <v>263384.40000000002</v>
      </c>
      <c r="M81">
        <v>255141.1</v>
      </c>
      <c r="N81">
        <v>256214.7</v>
      </c>
      <c r="O81">
        <v>270227</v>
      </c>
      <c r="P81">
        <v>275207.09999999998</v>
      </c>
      <c r="Q81">
        <v>266262.7</v>
      </c>
      <c r="R81">
        <v>264095.3</v>
      </c>
      <c r="S81">
        <v>283478.59999999998</v>
      </c>
      <c r="T81">
        <v>288923.59999999998</v>
      </c>
      <c r="U81">
        <v>282774.59999999998</v>
      </c>
      <c r="V81">
        <v>280190.40000000002</v>
      </c>
      <c r="W81">
        <v>297883.8</v>
      </c>
      <c r="X81">
        <v>303900.59999999998</v>
      </c>
      <c r="Y81">
        <v>295322.7</v>
      </c>
      <c r="Z81">
        <v>290775.40000000002</v>
      </c>
      <c r="AA81">
        <v>302556</v>
      </c>
      <c r="AB81">
        <v>308304.90000000002</v>
      </c>
      <c r="AC81">
        <v>305528.2</v>
      </c>
      <c r="AD81">
        <v>303316.40000000002</v>
      </c>
      <c r="AE81">
        <v>315531.7</v>
      </c>
      <c r="AF81">
        <v>319587.20000000001</v>
      </c>
      <c r="AG81">
        <v>317325.5</v>
      </c>
      <c r="AH81">
        <v>317298.59999999998</v>
      </c>
      <c r="AI81">
        <v>326462.59999999998</v>
      </c>
      <c r="AJ81">
        <v>336254.5</v>
      </c>
      <c r="AK81">
        <v>331730.8</v>
      </c>
      <c r="AL81">
        <v>333099.59999999998</v>
      </c>
      <c r="AM81">
        <v>343479.2</v>
      </c>
      <c r="AN81">
        <v>353948.3</v>
      </c>
      <c r="AO81">
        <v>346355.8</v>
      </c>
      <c r="AP81">
        <v>350465.9</v>
      </c>
      <c r="AQ81">
        <v>359378.2</v>
      </c>
      <c r="AR81">
        <v>369625.8</v>
      </c>
      <c r="AS81">
        <v>361053.3</v>
      </c>
      <c r="AT81">
        <v>356086.2</v>
      </c>
      <c r="AU81">
        <v>332180.3</v>
      </c>
      <c r="AV81">
        <v>351034.9</v>
      </c>
      <c r="AW81">
        <v>347832.7</v>
      </c>
      <c r="AX81">
        <v>346950.85792500002</v>
      </c>
      <c r="AY81">
        <v>343433.10920000001</v>
      </c>
      <c r="AZ81">
        <v>356654.15013942769</v>
      </c>
      <c r="BA81">
        <v>355343.37279075145</v>
      </c>
      <c r="BB81">
        <v>353544.56883547478</v>
      </c>
      <c r="BC81">
        <v>359957.13294490427</v>
      </c>
      <c r="BD81">
        <v>370959.96927783708</v>
      </c>
      <c r="BE81">
        <v>369282.06460639596</v>
      </c>
    </row>
    <row r="82" spans="4:57" x14ac:dyDescent="0.3">
      <c r="D82" t="s">
        <v>40</v>
      </c>
      <c r="E82" t="s">
        <v>41</v>
      </c>
      <c r="F82">
        <v>58429.5</v>
      </c>
      <c r="G82">
        <v>60139.9</v>
      </c>
      <c r="H82">
        <v>62509.2</v>
      </c>
      <c r="I82">
        <v>64296.800000000003</v>
      </c>
      <c r="J82">
        <v>63923.4</v>
      </c>
      <c r="K82">
        <v>65630.7</v>
      </c>
      <c r="L82">
        <v>67705.399999999994</v>
      </c>
      <c r="M82">
        <v>68514.5</v>
      </c>
      <c r="N82">
        <v>68510.5</v>
      </c>
      <c r="O82">
        <v>69785.100000000006</v>
      </c>
      <c r="P82">
        <v>72747.600000000006</v>
      </c>
      <c r="Q82">
        <v>73619.399999999994</v>
      </c>
      <c r="R82">
        <v>73258.8</v>
      </c>
      <c r="S82">
        <v>75348.3</v>
      </c>
      <c r="T82">
        <v>77344.600000000006</v>
      </c>
      <c r="U82">
        <v>78554.5</v>
      </c>
      <c r="V82">
        <v>78378.8</v>
      </c>
      <c r="W82">
        <v>81046</v>
      </c>
      <c r="X82">
        <v>83296.800000000003</v>
      </c>
      <c r="Y82">
        <v>84211.4</v>
      </c>
      <c r="Z82">
        <v>83287.399999999994</v>
      </c>
      <c r="AA82">
        <v>85932.6</v>
      </c>
      <c r="AB82">
        <v>89096.3</v>
      </c>
      <c r="AC82">
        <v>90539.6</v>
      </c>
      <c r="AD82">
        <v>89466.2</v>
      </c>
      <c r="AE82">
        <v>91533.7</v>
      </c>
      <c r="AF82">
        <v>96387.4</v>
      </c>
      <c r="AG82">
        <v>97456.1</v>
      </c>
      <c r="AH82">
        <v>96679.5</v>
      </c>
      <c r="AI82">
        <v>99593.1</v>
      </c>
      <c r="AJ82">
        <v>104949.3</v>
      </c>
      <c r="AK82">
        <v>105457.5</v>
      </c>
      <c r="AL82">
        <v>104885.2</v>
      </c>
      <c r="AM82">
        <v>108283.2</v>
      </c>
      <c r="AN82">
        <v>110969.3</v>
      </c>
      <c r="AO82">
        <v>111244.2</v>
      </c>
      <c r="AP82">
        <v>110602.1</v>
      </c>
      <c r="AQ82">
        <v>114646.8</v>
      </c>
      <c r="AR82">
        <v>118359.6</v>
      </c>
      <c r="AS82">
        <v>119646.3</v>
      </c>
      <c r="AT82">
        <v>112024.7</v>
      </c>
      <c r="AU82">
        <v>79335.5</v>
      </c>
      <c r="AV82">
        <v>98595.1</v>
      </c>
      <c r="AW82">
        <v>103582.7</v>
      </c>
      <c r="AX82">
        <v>102639.45986186441</v>
      </c>
      <c r="AY82">
        <v>101761.49945225184</v>
      </c>
      <c r="AZ82">
        <v>108954.99999999994</v>
      </c>
      <c r="BA82">
        <v>115038.39999999998</v>
      </c>
      <c r="BB82">
        <v>112490.06448061786</v>
      </c>
      <c r="BC82">
        <v>109559.69171715371</v>
      </c>
      <c r="BD82">
        <v>116302.86999999994</v>
      </c>
      <c r="BE82">
        <v>123906.06959999997</v>
      </c>
    </row>
    <row r="83" spans="4:57" x14ac:dyDescent="0.3">
      <c r="D83" t="s">
        <v>43</v>
      </c>
      <c r="E83" t="s">
        <v>44</v>
      </c>
      <c r="F83">
        <v>48274</v>
      </c>
      <c r="G83">
        <v>49650</v>
      </c>
      <c r="H83">
        <v>50878.9</v>
      </c>
      <c r="I83">
        <v>51478.9</v>
      </c>
      <c r="J83">
        <v>52077.1</v>
      </c>
      <c r="K83">
        <v>53120.2</v>
      </c>
      <c r="L83">
        <v>54002.400000000001</v>
      </c>
      <c r="M83">
        <v>54822.3</v>
      </c>
      <c r="N83">
        <v>55663.6</v>
      </c>
      <c r="O83">
        <v>56468.3</v>
      </c>
      <c r="P83">
        <v>57313.1</v>
      </c>
      <c r="Q83">
        <v>58787.6</v>
      </c>
      <c r="R83">
        <v>59543.3</v>
      </c>
      <c r="S83">
        <v>60419.6</v>
      </c>
      <c r="T83">
        <v>61293.1</v>
      </c>
      <c r="U83">
        <v>62492.3</v>
      </c>
      <c r="V83">
        <v>63376.1</v>
      </c>
      <c r="W83">
        <v>64259</v>
      </c>
      <c r="X83">
        <v>64833.2</v>
      </c>
      <c r="Y83">
        <v>65347.199999999997</v>
      </c>
      <c r="Z83">
        <v>65474.2</v>
      </c>
      <c r="AA83">
        <v>66640.100000000006</v>
      </c>
      <c r="AB83">
        <v>67715.100000000006</v>
      </c>
      <c r="AC83">
        <v>69093</v>
      </c>
      <c r="AD83">
        <v>69224.800000000003</v>
      </c>
      <c r="AE83">
        <v>70075.600000000006</v>
      </c>
      <c r="AF83">
        <v>71099.199999999997</v>
      </c>
      <c r="AG83">
        <v>72423.8</v>
      </c>
      <c r="AH83">
        <v>72934.100000000006</v>
      </c>
      <c r="AI83">
        <v>74015.7</v>
      </c>
      <c r="AJ83">
        <v>75036.899999999994</v>
      </c>
      <c r="AK83">
        <v>76143</v>
      </c>
      <c r="AL83">
        <v>76726.8</v>
      </c>
      <c r="AM83">
        <v>78173.2</v>
      </c>
      <c r="AN83">
        <v>79484.7</v>
      </c>
      <c r="AO83">
        <v>80683.899999999994</v>
      </c>
      <c r="AP83">
        <v>81228</v>
      </c>
      <c r="AQ83">
        <v>82495.7</v>
      </c>
      <c r="AR83">
        <v>83782.5</v>
      </c>
      <c r="AS83">
        <v>85852</v>
      </c>
      <c r="AT83">
        <v>82809.5</v>
      </c>
      <c r="AU83">
        <v>64332.9</v>
      </c>
      <c r="AV83">
        <v>73844.800000000003</v>
      </c>
      <c r="AW83">
        <v>78200.399999999994</v>
      </c>
      <c r="AX83">
        <v>78340.202130000005</v>
      </c>
      <c r="AY83">
        <v>78536.41856412089</v>
      </c>
      <c r="AZ83">
        <v>82167.814999999988</v>
      </c>
      <c r="BA83">
        <v>84128.02</v>
      </c>
      <c r="BB83">
        <v>84898.301361197868</v>
      </c>
      <c r="BC83">
        <v>83887.383606244941</v>
      </c>
      <c r="BD83">
        <v>87310.520351687504</v>
      </c>
      <c r="BE83">
        <v>89266.247969999997</v>
      </c>
    </row>
    <row r="84" spans="4:57" x14ac:dyDescent="0.3">
      <c r="D84" t="s">
        <v>46</v>
      </c>
      <c r="E84" t="s">
        <v>47</v>
      </c>
      <c r="F84">
        <v>60051.8</v>
      </c>
      <c r="G84">
        <v>62762.5</v>
      </c>
      <c r="H84">
        <v>65804.800000000003</v>
      </c>
      <c r="I84">
        <v>67429</v>
      </c>
      <c r="J84">
        <v>67953.8</v>
      </c>
      <c r="K84">
        <v>68678.7</v>
      </c>
      <c r="L84">
        <v>71173</v>
      </c>
      <c r="M84">
        <v>73888.3</v>
      </c>
      <c r="N84">
        <v>76289.7</v>
      </c>
      <c r="O84">
        <v>77211.5</v>
      </c>
      <c r="P84">
        <v>80289.600000000006</v>
      </c>
      <c r="Q84">
        <v>82487.899999999994</v>
      </c>
      <c r="R84">
        <v>84389.9</v>
      </c>
      <c r="S84">
        <v>86017.7</v>
      </c>
      <c r="T84">
        <v>88422.8</v>
      </c>
      <c r="U84">
        <v>90319.7</v>
      </c>
      <c r="V84">
        <v>92736.9</v>
      </c>
      <c r="W84">
        <v>95237.1</v>
      </c>
      <c r="X84">
        <v>97044.800000000003</v>
      </c>
      <c r="Y84">
        <v>99456.8</v>
      </c>
      <c r="Z84">
        <v>101692</v>
      </c>
      <c r="AA84">
        <v>104050.9</v>
      </c>
      <c r="AB84">
        <v>107379.9</v>
      </c>
      <c r="AC84">
        <v>108647</v>
      </c>
      <c r="AD84">
        <v>109405.3</v>
      </c>
      <c r="AE84">
        <v>113736</v>
      </c>
      <c r="AF84">
        <v>116971.2</v>
      </c>
      <c r="AG84">
        <v>119095.6</v>
      </c>
      <c r="AH84">
        <v>120874.5</v>
      </c>
      <c r="AI84">
        <v>126316.2</v>
      </c>
      <c r="AJ84">
        <v>127285.8</v>
      </c>
      <c r="AK84">
        <v>128944.2</v>
      </c>
      <c r="AL84">
        <v>130255.1</v>
      </c>
      <c r="AM84">
        <v>132776.29999999999</v>
      </c>
      <c r="AN84">
        <v>137648.20000000001</v>
      </c>
      <c r="AO84">
        <v>138083.1</v>
      </c>
      <c r="AP84">
        <v>142059.5</v>
      </c>
      <c r="AQ84">
        <v>145517.6</v>
      </c>
      <c r="AR84">
        <v>150370</v>
      </c>
      <c r="AS84">
        <v>151488.1</v>
      </c>
      <c r="AT84">
        <v>155981.5</v>
      </c>
      <c r="AU84">
        <v>161274.9</v>
      </c>
      <c r="AV84">
        <v>166323.6</v>
      </c>
      <c r="AW84">
        <v>168133.3</v>
      </c>
      <c r="AX84">
        <v>169318.62976999997</v>
      </c>
      <c r="AY84">
        <v>171143.7562</v>
      </c>
      <c r="AZ84">
        <v>179271.32120853424</v>
      </c>
      <c r="BA84">
        <v>182070.76311847768</v>
      </c>
      <c r="BB84">
        <v>184024.86911836491</v>
      </c>
      <c r="BC84">
        <v>186737.01288946089</v>
      </c>
      <c r="BD84">
        <v>195770.71734717672</v>
      </c>
      <c r="BE84">
        <v>199104.69953619747</v>
      </c>
    </row>
    <row r="85" spans="4:57" x14ac:dyDescent="0.3">
      <c r="D85" t="s">
        <v>49</v>
      </c>
      <c r="E85" t="s">
        <v>50</v>
      </c>
      <c r="F85">
        <v>59084.3</v>
      </c>
      <c r="G85">
        <v>60051.3</v>
      </c>
      <c r="H85">
        <v>60013.599999999999</v>
      </c>
      <c r="I85">
        <v>60579.199999999997</v>
      </c>
      <c r="J85">
        <v>64171.1</v>
      </c>
      <c r="K85">
        <v>65748.7</v>
      </c>
      <c r="L85">
        <v>63884.4</v>
      </c>
      <c r="M85">
        <v>62638.8</v>
      </c>
      <c r="N85">
        <v>66511.8</v>
      </c>
      <c r="O85">
        <v>69235.7</v>
      </c>
      <c r="P85">
        <v>72333.600000000006</v>
      </c>
      <c r="Q85">
        <v>72815</v>
      </c>
      <c r="R85">
        <v>74870.7</v>
      </c>
      <c r="S85">
        <v>76382.3</v>
      </c>
      <c r="T85">
        <v>78716.2</v>
      </c>
      <c r="U85">
        <v>75545.899999999994</v>
      </c>
      <c r="V85">
        <v>77567.5</v>
      </c>
      <c r="W85">
        <v>80552.600000000006</v>
      </c>
      <c r="X85">
        <v>80214.8</v>
      </c>
      <c r="Y85">
        <v>81490.600000000006</v>
      </c>
      <c r="Z85">
        <v>84202.2</v>
      </c>
      <c r="AA85">
        <v>82657.3</v>
      </c>
      <c r="AB85">
        <v>88511.6</v>
      </c>
      <c r="AC85">
        <v>91897.9</v>
      </c>
      <c r="AD85">
        <v>92054.7</v>
      </c>
      <c r="AE85">
        <v>93913.1</v>
      </c>
      <c r="AF85">
        <v>96546.8</v>
      </c>
      <c r="AG85">
        <v>95764.800000000003</v>
      </c>
      <c r="AH85">
        <v>97586</v>
      </c>
      <c r="AI85">
        <v>99480.3</v>
      </c>
      <c r="AJ85">
        <v>102471.6</v>
      </c>
      <c r="AK85">
        <v>99433.5</v>
      </c>
      <c r="AL85">
        <v>101777.60000000001</v>
      </c>
      <c r="AM85">
        <v>102554.9</v>
      </c>
      <c r="AN85">
        <v>105658.2</v>
      </c>
      <c r="AO85">
        <v>105629.9</v>
      </c>
      <c r="AP85">
        <v>109131.2</v>
      </c>
      <c r="AQ85">
        <v>107156.7</v>
      </c>
      <c r="AR85">
        <v>112153.5</v>
      </c>
      <c r="AS85">
        <v>114600.2</v>
      </c>
      <c r="AT85">
        <v>120718.5</v>
      </c>
      <c r="AU85">
        <v>108285.7</v>
      </c>
      <c r="AV85">
        <v>111089.3</v>
      </c>
      <c r="AW85">
        <v>117337.8</v>
      </c>
      <c r="AX85">
        <v>123738.39913918215</v>
      </c>
      <c r="AY85">
        <v>126583.61136000001</v>
      </c>
      <c r="AZ85">
        <v>117934.10000000002</v>
      </c>
      <c r="BA85">
        <v>124178.2</v>
      </c>
      <c r="BB85">
        <v>129794.53269071145</v>
      </c>
      <c r="BC85">
        <v>131695.69003874963</v>
      </c>
      <c r="BD85">
        <v>122313.70000000003</v>
      </c>
      <c r="BE85">
        <v>129586.49999999999</v>
      </c>
    </row>
    <row r="86" spans="4:57" x14ac:dyDescent="0.3">
      <c r="D86" t="s">
        <v>52</v>
      </c>
      <c r="E86" t="s">
        <v>53</v>
      </c>
      <c r="F86">
        <v>47326.9</v>
      </c>
      <c r="G86">
        <v>48549.1</v>
      </c>
      <c r="H86">
        <v>50421.8</v>
      </c>
      <c r="I86">
        <v>51915.7</v>
      </c>
      <c r="J86">
        <v>52401.599999999999</v>
      </c>
      <c r="K86">
        <v>52970.9</v>
      </c>
      <c r="L86">
        <v>53717</v>
      </c>
      <c r="M86">
        <v>54351.9</v>
      </c>
      <c r="N86">
        <v>55124.800000000003</v>
      </c>
      <c r="O86">
        <v>56343.5</v>
      </c>
      <c r="P86">
        <v>58280.6</v>
      </c>
      <c r="Q86">
        <v>59505.3</v>
      </c>
      <c r="R86">
        <v>60037.5</v>
      </c>
      <c r="S86">
        <v>60660</v>
      </c>
      <c r="T86">
        <v>61456.2</v>
      </c>
      <c r="U86">
        <v>62083.8</v>
      </c>
      <c r="V86">
        <v>62837.4</v>
      </c>
      <c r="W86">
        <v>63653.4</v>
      </c>
      <c r="X86">
        <v>64574.3</v>
      </c>
      <c r="Y86">
        <v>65375.1</v>
      </c>
      <c r="Z86">
        <v>65691.3</v>
      </c>
      <c r="AA86">
        <v>66397.7</v>
      </c>
      <c r="AB86">
        <v>67199.7</v>
      </c>
      <c r="AC86">
        <v>67690.899999999994</v>
      </c>
      <c r="AD86">
        <v>69142.3</v>
      </c>
      <c r="AE86">
        <v>69813.899999999994</v>
      </c>
      <c r="AF86">
        <v>70126.8</v>
      </c>
      <c r="AG86">
        <v>70417.5</v>
      </c>
      <c r="AH86">
        <v>71653.600000000006</v>
      </c>
      <c r="AI86">
        <v>72387.199999999997</v>
      </c>
      <c r="AJ86">
        <v>72598.2</v>
      </c>
      <c r="AK86">
        <v>72929.5</v>
      </c>
      <c r="AL86">
        <v>73861.399999999994</v>
      </c>
      <c r="AM86">
        <v>74527</v>
      </c>
      <c r="AN86">
        <v>75296.3</v>
      </c>
      <c r="AO86">
        <v>75963.5</v>
      </c>
      <c r="AP86">
        <v>77853.399999999994</v>
      </c>
      <c r="AQ86">
        <v>78780.899999999994</v>
      </c>
      <c r="AR86">
        <v>79792.600000000006</v>
      </c>
      <c r="AS86">
        <v>80410.2</v>
      </c>
      <c r="AT86">
        <v>80802.600000000006</v>
      </c>
      <c r="AU86">
        <v>80593.5</v>
      </c>
      <c r="AV86">
        <v>81376</v>
      </c>
      <c r="AW86">
        <v>81437.5</v>
      </c>
      <c r="AX86">
        <v>81909.169740000012</v>
      </c>
      <c r="AY86">
        <v>82641.306779999999</v>
      </c>
      <c r="AZ86">
        <v>83319.485599999985</v>
      </c>
      <c r="BA86">
        <v>83499.626249999987</v>
      </c>
      <c r="BB86">
        <v>84524.47973169836</v>
      </c>
      <c r="BC86">
        <v>85683.279185088439</v>
      </c>
      <c r="BD86">
        <v>86914.504091950599</v>
      </c>
      <c r="BE86">
        <v>87513.468322939021</v>
      </c>
    </row>
    <row r="87" spans="4:57" x14ac:dyDescent="0.3">
      <c r="D87" t="s">
        <v>55</v>
      </c>
      <c r="E87" t="s">
        <v>56</v>
      </c>
      <c r="F87">
        <v>23736.799999999999</v>
      </c>
      <c r="G87">
        <v>24337.599999999999</v>
      </c>
      <c r="H87">
        <v>25157.200000000001</v>
      </c>
      <c r="I87">
        <v>25853.8</v>
      </c>
      <c r="J87">
        <v>26167.4</v>
      </c>
      <c r="K87">
        <v>26668</v>
      </c>
      <c r="L87">
        <v>27400.5</v>
      </c>
      <c r="M87">
        <v>28003.4</v>
      </c>
      <c r="N87">
        <v>28257.200000000001</v>
      </c>
      <c r="O87">
        <v>28820.400000000001</v>
      </c>
      <c r="P87">
        <v>29441.1</v>
      </c>
      <c r="Q87">
        <v>29774.6</v>
      </c>
      <c r="R87">
        <v>30461.7</v>
      </c>
      <c r="S87">
        <v>31002.5</v>
      </c>
      <c r="T87">
        <v>31869.8</v>
      </c>
      <c r="U87">
        <v>32156.7</v>
      </c>
      <c r="V87">
        <v>33589.800000000003</v>
      </c>
      <c r="W87">
        <v>34098.199999999997</v>
      </c>
      <c r="X87">
        <v>34834.9</v>
      </c>
      <c r="Y87">
        <v>35272.400000000001</v>
      </c>
      <c r="Z87">
        <v>36061.5</v>
      </c>
      <c r="AA87">
        <v>36703.199999999997</v>
      </c>
      <c r="AB87">
        <v>37491.4</v>
      </c>
      <c r="AC87">
        <v>38139.4</v>
      </c>
      <c r="AD87">
        <v>38997.4</v>
      </c>
      <c r="AE87">
        <v>39480.400000000001</v>
      </c>
      <c r="AF87">
        <v>40097.800000000003</v>
      </c>
      <c r="AG87">
        <v>40746.1</v>
      </c>
      <c r="AH87">
        <v>41662.400000000001</v>
      </c>
      <c r="AI87">
        <v>42733.4</v>
      </c>
      <c r="AJ87">
        <v>43853.2</v>
      </c>
      <c r="AK87">
        <v>44514.8</v>
      </c>
      <c r="AL87">
        <v>45012.800000000003</v>
      </c>
      <c r="AM87">
        <v>46530.7</v>
      </c>
      <c r="AN87">
        <v>47654.3</v>
      </c>
      <c r="AO87">
        <v>48493.3</v>
      </c>
      <c r="AP87">
        <v>49676.800000000003</v>
      </c>
      <c r="AQ87">
        <v>51156</v>
      </c>
      <c r="AR87">
        <v>52525</v>
      </c>
      <c r="AS87">
        <v>53578.400000000001</v>
      </c>
      <c r="AT87">
        <v>52355.6</v>
      </c>
      <c r="AU87">
        <v>44969.3</v>
      </c>
      <c r="AV87">
        <v>48528.800000000003</v>
      </c>
      <c r="AW87">
        <v>49817.4</v>
      </c>
      <c r="AX87">
        <v>51321.885479999983</v>
      </c>
      <c r="AY87">
        <v>52547.294738787612</v>
      </c>
      <c r="AZ87">
        <v>53162.665280000001</v>
      </c>
      <c r="BA87">
        <v>53567.823899999996</v>
      </c>
      <c r="BB87">
        <v>55092.716157407267</v>
      </c>
      <c r="BC87">
        <v>57054.467323773628</v>
      </c>
      <c r="BD87">
        <v>57162.468067688467</v>
      </c>
      <c r="BE87">
        <v>57629.607788388137</v>
      </c>
    </row>
    <row r="88" spans="4:57" x14ac:dyDescent="0.3">
      <c r="D88" t="s">
        <v>58</v>
      </c>
      <c r="E88" t="s">
        <v>59</v>
      </c>
      <c r="F88">
        <v>58394.5</v>
      </c>
      <c r="G88">
        <v>67522.899999999994</v>
      </c>
      <c r="H88">
        <v>65146.9</v>
      </c>
      <c r="I88">
        <v>68581.8</v>
      </c>
      <c r="J88">
        <v>66376.7</v>
      </c>
      <c r="K88">
        <v>68294.399999999994</v>
      </c>
      <c r="L88">
        <v>70591</v>
      </c>
      <c r="M88">
        <v>71074.7</v>
      </c>
      <c r="N88">
        <v>67948.800000000003</v>
      </c>
      <c r="O88">
        <v>73484</v>
      </c>
      <c r="P88">
        <v>69173.5</v>
      </c>
      <c r="Q88">
        <v>71629</v>
      </c>
      <c r="R88">
        <v>69167.100000000006</v>
      </c>
      <c r="S88">
        <v>72152.3</v>
      </c>
      <c r="T88">
        <v>73756</v>
      </c>
      <c r="U88">
        <v>74373.5</v>
      </c>
      <c r="V88">
        <v>71005.7</v>
      </c>
      <c r="W88">
        <v>70355.100000000006</v>
      </c>
      <c r="X88">
        <v>75509.7</v>
      </c>
      <c r="Y88">
        <v>79459.199999999997</v>
      </c>
      <c r="Z88">
        <v>74367.3</v>
      </c>
      <c r="AA88">
        <v>74778.7</v>
      </c>
      <c r="AB88">
        <v>76467.600000000006</v>
      </c>
      <c r="AC88">
        <v>84441</v>
      </c>
      <c r="AD88">
        <v>77800.7</v>
      </c>
      <c r="AE88">
        <v>78100.800000000003</v>
      </c>
      <c r="AF88">
        <v>79388.100000000006</v>
      </c>
      <c r="AG88">
        <v>84675.4</v>
      </c>
      <c r="AH88">
        <v>77975.100000000006</v>
      </c>
      <c r="AI88">
        <v>78077.2</v>
      </c>
      <c r="AJ88">
        <v>79922.8</v>
      </c>
      <c r="AK88">
        <v>90539.199999999997</v>
      </c>
      <c r="AL88">
        <v>82474.5</v>
      </c>
      <c r="AM88">
        <v>83666.2</v>
      </c>
      <c r="AN88">
        <v>86239.4</v>
      </c>
      <c r="AO88">
        <v>96994.7</v>
      </c>
      <c r="AP88">
        <v>87759.2</v>
      </c>
      <c r="AQ88">
        <v>91074.2</v>
      </c>
      <c r="AR88">
        <v>87851.9</v>
      </c>
      <c r="AS88">
        <v>98992.9</v>
      </c>
      <c r="AT88">
        <v>90536</v>
      </c>
      <c r="AU88">
        <v>88146.5</v>
      </c>
      <c r="AV88">
        <v>89484</v>
      </c>
      <c r="AW88">
        <v>97412.1</v>
      </c>
      <c r="AX88">
        <v>91436.54022954205</v>
      </c>
      <c r="AY88">
        <v>92671.834269522325</v>
      </c>
      <c r="AZ88">
        <v>93995.27</v>
      </c>
      <c r="BA88">
        <v>107042.00000000001</v>
      </c>
      <c r="BB88">
        <v>95544.768545648971</v>
      </c>
      <c r="BC88">
        <v>98417.881383765736</v>
      </c>
      <c r="BD88">
        <v>98121.87</v>
      </c>
      <c r="BE88">
        <v>111761.50000000001</v>
      </c>
    </row>
    <row r="89" spans="4:57" x14ac:dyDescent="0.3">
      <c r="D89" t="s">
        <v>61</v>
      </c>
      <c r="E89" t="s">
        <v>62</v>
      </c>
      <c r="F89">
        <v>43368.3</v>
      </c>
      <c r="G89">
        <v>50217.7</v>
      </c>
      <c r="H89">
        <v>52991.199999999997</v>
      </c>
      <c r="I89">
        <v>54982.3</v>
      </c>
      <c r="J89">
        <v>49549.7</v>
      </c>
      <c r="K89">
        <v>52418.400000000001</v>
      </c>
      <c r="L89">
        <v>55172.7</v>
      </c>
      <c r="M89">
        <v>57888.3</v>
      </c>
      <c r="N89">
        <v>53566.8</v>
      </c>
      <c r="O89">
        <v>58048</v>
      </c>
      <c r="P89">
        <v>57287.5</v>
      </c>
      <c r="Q89">
        <v>63802</v>
      </c>
      <c r="R89">
        <v>59538.6</v>
      </c>
      <c r="S89">
        <v>59650.6</v>
      </c>
      <c r="T89">
        <v>61717.2</v>
      </c>
      <c r="U89">
        <v>69109.8</v>
      </c>
      <c r="V89">
        <v>62229.7</v>
      </c>
      <c r="W89">
        <v>62274.400000000001</v>
      </c>
      <c r="X89">
        <v>65557.8</v>
      </c>
      <c r="Y89">
        <v>73623.100000000006</v>
      </c>
      <c r="Z89">
        <v>65283</v>
      </c>
      <c r="AA89">
        <v>69501</v>
      </c>
      <c r="AB89">
        <v>70756.899999999994</v>
      </c>
      <c r="AC89">
        <v>77479.199999999997</v>
      </c>
      <c r="AD89">
        <v>68765.7</v>
      </c>
      <c r="AE89">
        <v>73080</v>
      </c>
      <c r="AF89">
        <v>72139.199999999997</v>
      </c>
      <c r="AG89">
        <v>79902.7</v>
      </c>
      <c r="AH89">
        <v>71583.899999999994</v>
      </c>
      <c r="AI89">
        <v>73778.100000000006</v>
      </c>
      <c r="AJ89">
        <v>74806.399999999994</v>
      </c>
      <c r="AK89">
        <v>84642.4</v>
      </c>
      <c r="AL89">
        <v>75050.100000000006</v>
      </c>
      <c r="AM89">
        <v>77496.600000000006</v>
      </c>
      <c r="AN89">
        <v>79744.3</v>
      </c>
      <c r="AO89">
        <v>88841.2</v>
      </c>
      <c r="AP89">
        <v>79281.2</v>
      </c>
      <c r="AQ89">
        <v>82383.5</v>
      </c>
      <c r="AR89">
        <v>85975</v>
      </c>
      <c r="AS89">
        <v>93688.8</v>
      </c>
      <c r="AT89">
        <v>83954.5</v>
      </c>
      <c r="AU89">
        <v>83385.399999999994</v>
      </c>
      <c r="AV89">
        <v>88075.1</v>
      </c>
      <c r="AW89">
        <v>94964</v>
      </c>
      <c r="AX89">
        <v>84521.299079304576</v>
      </c>
      <c r="AY89">
        <v>88324.932440000004</v>
      </c>
      <c r="AZ89">
        <v>96216.669999999984</v>
      </c>
      <c r="BA89">
        <v>99859.38</v>
      </c>
      <c r="BB89">
        <v>90598.709785726387</v>
      </c>
      <c r="BC89">
        <v>94202.92382966337</v>
      </c>
      <c r="BD89">
        <v>102492.09999999998</v>
      </c>
      <c r="BE89">
        <v>106716.00000000001</v>
      </c>
    </row>
    <row r="90" spans="4:57" x14ac:dyDescent="0.3">
      <c r="D90" t="s">
        <v>64</v>
      </c>
      <c r="E90" t="s">
        <v>65</v>
      </c>
      <c r="F90">
        <v>15359.8</v>
      </c>
      <c r="G90">
        <v>16486.5</v>
      </c>
      <c r="H90">
        <v>17205.5</v>
      </c>
      <c r="I90">
        <v>17392.900000000001</v>
      </c>
      <c r="J90">
        <v>17198.5</v>
      </c>
      <c r="K90">
        <v>17822.599999999999</v>
      </c>
      <c r="L90">
        <v>18481</v>
      </c>
      <c r="M90">
        <v>19090</v>
      </c>
      <c r="N90">
        <v>18641.5</v>
      </c>
      <c r="O90">
        <v>19281.2</v>
      </c>
      <c r="P90">
        <v>19493.599999999999</v>
      </c>
      <c r="Q90">
        <v>20963.8</v>
      </c>
      <c r="R90">
        <v>19954.2</v>
      </c>
      <c r="S90">
        <v>20322.7</v>
      </c>
      <c r="T90">
        <v>21140.5</v>
      </c>
      <c r="U90">
        <v>23204</v>
      </c>
      <c r="V90">
        <v>21478.400000000001</v>
      </c>
      <c r="W90">
        <v>22099.599999999999</v>
      </c>
      <c r="X90">
        <v>23176</v>
      </c>
      <c r="Y90">
        <v>24603.1</v>
      </c>
      <c r="Z90">
        <v>23314</v>
      </c>
      <c r="AA90">
        <v>23938.799999999999</v>
      </c>
      <c r="AB90">
        <v>24220.7</v>
      </c>
      <c r="AC90">
        <v>25992.3</v>
      </c>
      <c r="AD90">
        <v>24864</v>
      </c>
      <c r="AE90">
        <v>25184.6</v>
      </c>
      <c r="AF90">
        <v>25344.9</v>
      </c>
      <c r="AG90">
        <v>27096.7</v>
      </c>
      <c r="AH90">
        <v>26629.8</v>
      </c>
      <c r="AI90">
        <v>26790.3</v>
      </c>
      <c r="AJ90">
        <v>27261.7</v>
      </c>
      <c r="AK90">
        <v>28815.7</v>
      </c>
      <c r="AL90">
        <v>28241.200000000001</v>
      </c>
      <c r="AM90">
        <v>28685.4</v>
      </c>
      <c r="AN90">
        <v>29323.9</v>
      </c>
      <c r="AO90">
        <v>31075.1</v>
      </c>
      <c r="AP90">
        <v>30682.2</v>
      </c>
      <c r="AQ90">
        <v>31303.9</v>
      </c>
      <c r="AR90">
        <v>32015.8</v>
      </c>
      <c r="AS90">
        <v>33504.699999999997</v>
      </c>
      <c r="AT90">
        <v>33868.6</v>
      </c>
      <c r="AU90">
        <v>32466.2</v>
      </c>
      <c r="AV90">
        <v>36922.400000000001</v>
      </c>
      <c r="AW90">
        <v>39049.1</v>
      </c>
      <c r="AX90">
        <v>39645.544399999999</v>
      </c>
      <c r="AY90">
        <v>39972.662700000001</v>
      </c>
      <c r="AZ90">
        <v>39460.519999999997</v>
      </c>
      <c r="BA90">
        <v>40245.31</v>
      </c>
      <c r="BB90">
        <v>42756.384605251827</v>
      </c>
      <c r="BC90">
        <v>42859.984303357378</v>
      </c>
      <c r="BD90">
        <v>42216.464679999997</v>
      </c>
      <c r="BE90">
        <v>43356.867789999997</v>
      </c>
    </row>
    <row r="91" spans="4:57" x14ac:dyDescent="0.3">
      <c r="D91" t="s">
        <v>67</v>
      </c>
      <c r="E91" t="s">
        <v>68</v>
      </c>
      <c r="F91">
        <v>24446.1</v>
      </c>
      <c r="G91">
        <v>24935.7</v>
      </c>
      <c r="H91">
        <v>25425.8</v>
      </c>
      <c r="I91">
        <v>26253.4</v>
      </c>
      <c r="J91">
        <v>26623.7</v>
      </c>
      <c r="K91">
        <v>27083.7</v>
      </c>
      <c r="L91">
        <v>27572.799999999999</v>
      </c>
      <c r="M91">
        <v>28092.2</v>
      </c>
      <c r="N91">
        <v>28432.3</v>
      </c>
      <c r="O91">
        <v>28697.200000000001</v>
      </c>
      <c r="P91">
        <v>29117</v>
      </c>
      <c r="Q91">
        <v>29428.9</v>
      </c>
      <c r="R91">
        <v>30028.2</v>
      </c>
      <c r="S91">
        <v>30300.1</v>
      </c>
      <c r="T91">
        <v>30913.7</v>
      </c>
      <c r="U91">
        <v>31841.1</v>
      </c>
      <c r="V91">
        <v>32541.4</v>
      </c>
      <c r="W91">
        <v>33167.4</v>
      </c>
      <c r="X91">
        <v>33850.699999999997</v>
      </c>
      <c r="Y91">
        <v>34510.6</v>
      </c>
      <c r="Z91">
        <v>35139.800000000003</v>
      </c>
      <c r="AA91">
        <v>35842.699999999997</v>
      </c>
      <c r="AB91">
        <v>36597.199999999997</v>
      </c>
      <c r="AC91">
        <v>37324.5</v>
      </c>
      <c r="AD91">
        <v>37994.800000000003</v>
      </c>
      <c r="AE91">
        <v>38741.800000000003</v>
      </c>
      <c r="AF91">
        <v>39495.5</v>
      </c>
      <c r="AG91">
        <v>40275.4</v>
      </c>
      <c r="AH91">
        <v>41022.300000000003</v>
      </c>
      <c r="AI91">
        <v>42069.5</v>
      </c>
      <c r="AJ91">
        <v>43204.2</v>
      </c>
      <c r="AK91">
        <v>43878.8</v>
      </c>
      <c r="AL91">
        <v>44476.1</v>
      </c>
      <c r="AM91">
        <v>45941.4</v>
      </c>
      <c r="AN91">
        <v>47162.7</v>
      </c>
      <c r="AO91">
        <v>47851.4</v>
      </c>
      <c r="AP91">
        <v>48909.3</v>
      </c>
      <c r="AQ91">
        <v>50867.1</v>
      </c>
      <c r="AR91">
        <v>52212.4</v>
      </c>
      <c r="AS91">
        <v>53009.7</v>
      </c>
      <c r="AT91">
        <v>52376.3</v>
      </c>
      <c r="AU91">
        <v>44457.2</v>
      </c>
      <c r="AV91">
        <v>49316.1</v>
      </c>
      <c r="AW91">
        <v>50448.9</v>
      </c>
      <c r="AX91">
        <v>51712.886886621411</v>
      </c>
      <c r="AY91">
        <v>53143.581836567231</v>
      </c>
      <c r="AZ91">
        <v>53445.89</v>
      </c>
      <c r="BA91">
        <v>54886.489999999991</v>
      </c>
      <c r="BB91">
        <v>54712.298704796653</v>
      </c>
      <c r="BC91">
        <v>57119.962234411396</v>
      </c>
      <c r="BD91">
        <v>56875.199999999997</v>
      </c>
      <c r="BE91">
        <v>58507.959999999992</v>
      </c>
    </row>
    <row r="92" spans="4:57" x14ac:dyDescent="0.3">
      <c r="D92" t="s">
        <v>70</v>
      </c>
      <c r="E92" t="s">
        <v>71</v>
      </c>
      <c r="F92">
        <v>1598575.2</v>
      </c>
      <c r="G92">
        <v>1664889</v>
      </c>
      <c r="H92">
        <v>1727464.4</v>
      </c>
      <c r="I92">
        <v>1692751.2</v>
      </c>
      <c r="J92">
        <v>1711170.1</v>
      </c>
      <c r="K92">
        <v>1781785.2</v>
      </c>
      <c r="L92">
        <v>1846148.7</v>
      </c>
      <c r="M92">
        <v>1803530.2</v>
      </c>
      <c r="N92">
        <v>1821843.4</v>
      </c>
      <c r="O92">
        <v>1888965.9</v>
      </c>
      <c r="P92">
        <v>1946220.4</v>
      </c>
      <c r="Q92">
        <v>1903233.1</v>
      </c>
      <c r="R92">
        <v>1914452.2</v>
      </c>
      <c r="S92">
        <v>1986410.5</v>
      </c>
      <c r="T92">
        <v>2047064.8</v>
      </c>
      <c r="U92">
        <v>2005384.8</v>
      </c>
      <c r="V92">
        <v>2009085.5</v>
      </c>
      <c r="W92">
        <v>2085625.3</v>
      </c>
      <c r="X92">
        <v>2147396.7999999998</v>
      </c>
      <c r="Y92">
        <v>2109261.1</v>
      </c>
      <c r="Z92">
        <v>2100200.6</v>
      </c>
      <c r="AA92">
        <v>2172743.9</v>
      </c>
      <c r="AB92">
        <v>2230749</v>
      </c>
      <c r="AC92">
        <v>2195841.7999999998</v>
      </c>
      <c r="AD92">
        <v>2200145</v>
      </c>
      <c r="AE92">
        <v>2280764</v>
      </c>
      <c r="AF92">
        <v>2329197.1</v>
      </c>
      <c r="AG92">
        <v>2287591.7999999998</v>
      </c>
      <c r="AH92">
        <v>2307496.7999999998</v>
      </c>
      <c r="AI92">
        <v>2380881.9</v>
      </c>
      <c r="AJ92">
        <v>2445456.1</v>
      </c>
      <c r="AK92">
        <v>2397424.2999999998</v>
      </c>
      <c r="AL92">
        <v>2421416.4</v>
      </c>
      <c r="AM92">
        <v>2498222</v>
      </c>
      <c r="AN92">
        <v>2568254</v>
      </c>
      <c r="AO92">
        <v>2515296</v>
      </c>
      <c r="AP92">
        <v>2540169.7999999998</v>
      </c>
      <c r="AQ92">
        <v>2622497.6</v>
      </c>
      <c r="AR92">
        <v>2695011.2</v>
      </c>
      <c r="AS92">
        <v>2641933</v>
      </c>
      <c r="AT92">
        <v>2615299</v>
      </c>
      <c r="AU92">
        <v>2498992</v>
      </c>
      <c r="AV92">
        <v>2625720.5</v>
      </c>
      <c r="AW92">
        <v>2593522.7000000002</v>
      </c>
      <c r="AX92">
        <v>2605560.447561515</v>
      </c>
      <c r="AY92">
        <v>2665531.2182024592</v>
      </c>
      <c r="AZ92">
        <v>2773230.3029878577</v>
      </c>
      <c r="BA92">
        <v>2740817.9666107967</v>
      </c>
      <c r="BB92">
        <v>2737540.9917933885</v>
      </c>
      <c r="BC92">
        <v>2804887.0735064619</v>
      </c>
      <c r="BD92">
        <v>2913223.4758985578</v>
      </c>
      <c r="BE92">
        <v>2881572.7128749741</v>
      </c>
    </row>
    <row r="93" spans="4:57" x14ac:dyDescent="0.3">
      <c r="D93" t="s">
        <v>73</v>
      </c>
      <c r="E93" t="s">
        <v>74</v>
      </c>
      <c r="F93">
        <v>43781.1</v>
      </c>
      <c r="G93">
        <v>44243</v>
      </c>
      <c r="H93">
        <v>47645.5</v>
      </c>
      <c r="I93">
        <v>44783.7</v>
      </c>
      <c r="J93">
        <v>37561.1</v>
      </c>
      <c r="K93">
        <v>34483</v>
      </c>
      <c r="L93">
        <v>35701</v>
      </c>
      <c r="M93">
        <v>37256</v>
      </c>
      <c r="N93">
        <v>33736.800000000003</v>
      </c>
      <c r="O93">
        <v>40052.800000000003</v>
      </c>
      <c r="P93">
        <v>47411.9</v>
      </c>
      <c r="Q93">
        <v>45619.1</v>
      </c>
      <c r="R93">
        <v>43943.3</v>
      </c>
      <c r="S93">
        <v>50406.1</v>
      </c>
      <c r="T93">
        <v>56533.3</v>
      </c>
      <c r="U93">
        <v>52302.8</v>
      </c>
      <c r="V93">
        <v>49499.4</v>
      </c>
      <c r="W93">
        <v>51760.3</v>
      </c>
      <c r="X93">
        <v>59946.8</v>
      </c>
      <c r="Y93">
        <v>52291.4</v>
      </c>
      <c r="Z93">
        <v>57839.4</v>
      </c>
      <c r="AA93">
        <v>65960.5</v>
      </c>
      <c r="AB93">
        <v>82094.5</v>
      </c>
      <c r="AC93">
        <v>77087.399999999994</v>
      </c>
      <c r="AD93">
        <v>64576</v>
      </c>
      <c r="AE93">
        <v>74681</v>
      </c>
      <c r="AF93">
        <v>100063.5</v>
      </c>
      <c r="AG93">
        <v>97595</v>
      </c>
      <c r="AH93">
        <v>70649.600000000006</v>
      </c>
      <c r="AI93">
        <v>92631</v>
      </c>
      <c r="AJ93">
        <v>106840.8</v>
      </c>
      <c r="AK93">
        <v>111547.6</v>
      </c>
      <c r="AL93">
        <v>77164</v>
      </c>
      <c r="AM93">
        <v>105542.5</v>
      </c>
      <c r="AN93">
        <v>115913</v>
      </c>
      <c r="AO93">
        <v>123589.4</v>
      </c>
      <c r="AP93">
        <v>84986.4</v>
      </c>
      <c r="AQ93">
        <v>112793.8</v>
      </c>
      <c r="AR93">
        <v>123876.2</v>
      </c>
      <c r="AS93">
        <v>127975.7</v>
      </c>
      <c r="AT93">
        <v>87719.3</v>
      </c>
      <c r="AU93">
        <v>90667.8</v>
      </c>
      <c r="AV93">
        <v>94831.9</v>
      </c>
      <c r="AW93">
        <v>115474.4</v>
      </c>
      <c r="AX93">
        <v>88668.160738484934</v>
      </c>
      <c r="AY93">
        <v>109199.89413754083</v>
      </c>
      <c r="AZ93">
        <v>130336.40006214194</v>
      </c>
      <c r="BA93">
        <v>115006.77620920399</v>
      </c>
      <c r="BB93">
        <v>92476.738364931662</v>
      </c>
      <c r="BC93">
        <v>138547.69046380976</v>
      </c>
      <c r="BD93">
        <v>127101.21886509657</v>
      </c>
      <c r="BE93">
        <v>107047.88048615679</v>
      </c>
    </row>
    <row r="94" spans="4:57" x14ac:dyDescent="0.3">
      <c r="E94" t="s">
        <v>75</v>
      </c>
      <c r="F94">
        <v>1642356.3</v>
      </c>
      <c r="G94">
        <v>1709132</v>
      </c>
      <c r="H94">
        <v>1775109.9</v>
      </c>
      <c r="I94">
        <v>1737534.9</v>
      </c>
      <c r="J94">
        <v>1748731.2</v>
      </c>
      <c r="K94">
        <v>1816268.2</v>
      </c>
      <c r="L94">
        <v>1881849.7</v>
      </c>
      <c r="M94">
        <v>1840786.2</v>
      </c>
      <c r="N94">
        <v>1855580.2</v>
      </c>
      <c r="O94">
        <v>1929018.7</v>
      </c>
      <c r="P94">
        <v>1993632.3</v>
      </c>
      <c r="Q94">
        <v>1948852.2</v>
      </c>
      <c r="R94">
        <v>1958395.5</v>
      </c>
      <c r="S94">
        <v>2036816.6</v>
      </c>
      <c r="T94">
        <v>2103598.1</v>
      </c>
      <c r="U94">
        <v>2057687.6</v>
      </c>
      <c r="V94">
        <v>2058584.9</v>
      </c>
      <c r="W94">
        <v>2137385.6</v>
      </c>
      <c r="X94">
        <v>2207343.6</v>
      </c>
      <c r="Y94">
        <v>2161552.5</v>
      </c>
      <c r="Z94">
        <v>2158040</v>
      </c>
      <c r="AA94">
        <v>2238704.4</v>
      </c>
      <c r="AB94">
        <v>2312843.5</v>
      </c>
      <c r="AC94">
        <v>2272929.2000000002</v>
      </c>
      <c r="AD94">
        <v>2264721</v>
      </c>
      <c r="AE94">
        <v>2355445</v>
      </c>
      <c r="AF94">
        <v>2429260.6</v>
      </c>
      <c r="AG94">
        <v>2385186.7999999998</v>
      </c>
      <c r="AH94">
        <v>2378146.4</v>
      </c>
      <c r="AI94">
        <v>2473512.9</v>
      </c>
      <c r="AJ94">
        <v>2552296.9</v>
      </c>
      <c r="AK94">
        <v>2508971.9</v>
      </c>
      <c r="AL94">
        <v>2498580.4</v>
      </c>
      <c r="AM94">
        <v>2603764.5</v>
      </c>
      <c r="AN94">
        <v>2684167</v>
      </c>
      <c r="AO94">
        <v>2638885.4</v>
      </c>
      <c r="AP94">
        <v>2625156.2000000002</v>
      </c>
      <c r="AQ94">
        <v>2735291.4</v>
      </c>
      <c r="AR94">
        <v>2818887.4</v>
      </c>
      <c r="AS94">
        <v>2769908.7</v>
      </c>
      <c r="AT94">
        <v>2703018.3</v>
      </c>
      <c r="AU94">
        <v>2589659.7999999998</v>
      </c>
      <c r="AV94">
        <v>2720552.4</v>
      </c>
      <c r="AW94">
        <v>2708997.1000000006</v>
      </c>
      <c r="AX94">
        <v>2694228.6083</v>
      </c>
      <c r="AY94">
        <v>2774731.11234</v>
      </c>
      <c r="AZ94">
        <v>2903566.7030499997</v>
      </c>
      <c r="BA94">
        <v>2855824.7428200007</v>
      </c>
      <c r="BB94">
        <v>2830017.7301583202</v>
      </c>
      <c r="BC94">
        <v>2943434.7639702717</v>
      </c>
      <c r="BD94">
        <v>3040324.6947636544</v>
      </c>
      <c r="BE94">
        <v>2988620.5933611309</v>
      </c>
    </row>
    <row r="95" spans="4:57" x14ac:dyDescent="0.3">
      <c r="E95" t="s">
        <v>76</v>
      </c>
      <c r="F95">
        <v>9.4587448984384537E-11</v>
      </c>
      <c r="G95">
        <v>0</v>
      </c>
      <c r="H95">
        <v>0</v>
      </c>
      <c r="I95">
        <v>0</v>
      </c>
      <c r="J95">
        <v>-1.3824319466948509E-10</v>
      </c>
      <c r="K95">
        <v>0</v>
      </c>
      <c r="L95">
        <v>0</v>
      </c>
      <c r="M95">
        <v>0</v>
      </c>
      <c r="N95">
        <v>0</v>
      </c>
      <c r="O95">
        <v>0</v>
      </c>
      <c r="P95">
        <v>1.3824319466948509E-10</v>
      </c>
      <c r="Q95">
        <v>-1.3824319466948509E-10</v>
      </c>
      <c r="R95">
        <v>0</v>
      </c>
      <c r="S95">
        <v>9.4587448984384537E-11</v>
      </c>
      <c r="T95">
        <v>0</v>
      </c>
      <c r="U95">
        <v>0</v>
      </c>
      <c r="V95">
        <v>-9.4587448984384537E-11</v>
      </c>
      <c r="W95">
        <v>0</v>
      </c>
      <c r="X95">
        <v>2.7648638933897018E-10</v>
      </c>
      <c r="Y95">
        <v>-9.4587448984384537E-11</v>
      </c>
      <c r="Z95">
        <v>-9.4587448984384537E-11</v>
      </c>
      <c r="AA95">
        <v>0</v>
      </c>
      <c r="AB95">
        <v>0</v>
      </c>
      <c r="AC95">
        <v>3.7834979593753815E-10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-1.8917489796876907E-10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3.7834979593753815E-10</v>
      </c>
      <c r="AQ95">
        <v>-1.8917489796876907E-10</v>
      </c>
      <c r="AR95">
        <v>-2.7648638933897018E-10</v>
      </c>
      <c r="AS95">
        <v>1.8917489796876907E-10</v>
      </c>
      <c r="AT95">
        <v>-1.8917489796876907E-10</v>
      </c>
      <c r="AU95">
        <v>-1.8917489796876907E-10</v>
      </c>
      <c r="AV95">
        <v>0</v>
      </c>
      <c r="AW95">
        <v>3.7834979593753815E-10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</row>
    <row r="96" spans="4:57" x14ac:dyDescent="0.3">
      <c r="D96" s="49" t="s">
        <v>91</v>
      </c>
    </row>
    <row r="97" spans="4:57" x14ac:dyDescent="0.3">
      <c r="F97" s="70" t="s">
        <v>0</v>
      </c>
      <c r="G97" s="71"/>
      <c r="H97" s="71"/>
      <c r="I97" s="72"/>
      <c r="J97" s="70" t="s">
        <v>1</v>
      </c>
      <c r="K97" s="71"/>
      <c r="L97" s="71"/>
      <c r="M97" s="72"/>
      <c r="N97" s="70" t="s">
        <v>2</v>
      </c>
      <c r="O97" s="71"/>
      <c r="P97" s="71"/>
      <c r="Q97" s="72"/>
      <c r="R97" s="70" t="s">
        <v>3</v>
      </c>
      <c r="S97" s="71"/>
      <c r="T97" s="71"/>
      <c r="U97" s="72"/>
      <c r="V97" s="70" t="s">
        <v>4</v>
      </c>
      <c r="W97" s="71"/>
      <c r="X97" s="71"/>
      <c r="Y97" s="72"/>
      <c r="Z97" s="70" t="s">
        <v>5</v>
      </c>
      <c r="AA97" s="71"/>
      <c r="AB97" s="71"/>
      <c r="AC97" s="72"/>
      <c r="AD97" s="70" t="s">
        <v>6</v>
      </c>
      <c r="AE97" s="71"/>
      <c r="AF97" s="71"/>
      <c r="AG97" s="72"/>
      <c r="AH97" s="70" t="s">
        <v>7</v>
      </c>
      <c r="AI97" s="71"/>
      <c r="AJ97" s="71"/>
      <c r="AK97" s="72"/>
      <c r="AL97" s="70" t="s">
        <v>8</v>
      </c>
      <c r="AM97" s="71"/>
      <c r="AN97" s="71"/>
      <c r="AO97" s="72"/>
      <c r="AP97" s="70" t="s">
        <v>9</v>
      </c>
      <c r="AQ97" s="71"/>
      <c r="AR97" s="71"/>
      <c r="AS97" s="72"/>
      <c r="AT97" s="70" t="s">
        <v>10</v>
      </c>
      <c r="AU97" s="71"/>
      <c r="AV97" s="71"/>
      <c r="AW97" s="72"/>
      <c r="AX97" s="70" t="s">
        <v>11</v>
      </c>
      <c r="AY97" s="71"/>
      <c r="AZ97" s="71"/>
      <c r="BA97" s="72"/>
      <c r="BB97" s="70" t="s">
        <v>12</v>
      </c>
      <c r="BC97" s="71"/>
      <c r="BD97" s="71"/>
      <c r="BE97" s="72"/>
    </row>
    <row r="98" spans="4:57" x14ac:dyDescent="0.3">
      <c r="E98" t="s">
        <v>13</v>
      </c>
      <c r="F98" s="1" t="s">
        <v>14</v>
      </c>
      <c r="G98" s="1" t="s">
        <v>15</v>
      </c>
      <c r="H98" s="1" t="s">
        <v>16</v>
      </c>
      <c r="I98" s="1" t="s">
        <v>17</v>
      </c>
      <c r="J98" s="1" t="s">
        <v>14</v>
      </c>
      <c r="K98" s="1" t="s">
        <v>15</v>
      </c>
      <c r="L98" s="1" t="s">
        <v>16</v>
      </c>
      <c r="M98" s="1" t="s">
        <v>17</v>
      </c>
      <c r="N98" s="1" t="s">
        <v>14</v>
      </c>
      <c r="O98" s="1" t="s">
        <v>15</v>
      </c>
      <c r="P98" s="1" t="s">
        <v>16</v>
      </c>
      <c r="Q98" s="1" t="s">
        <v>17</v>
      </c>
      <c r="R98" s="1" t="s">
        <v>14</v>
      </c>
      <c r="S98" s="1" t="s">
        <v>15</v>
      </c>
      <c r="T98" s="1" t="s">
        <v>16</v>
      </c>
      <c r="U98" s="1" t="s">
        <v>17</v>
      </c>
      <c r="V98" s="1" t="s">
        <v>14</v>
      </c>
      <c r="W98" s="1" t="s">
        <v>15</v>
      </c>
      <c r="X98" s="1" t="s">
        <v>16</v>
      </c>
      <c r="Y98" s="1" t="s">
        <v>17</v>
      </c>
      <c r="Z98" s="1" t="s">
        <v>14</v>
      </c>
      <c r="AA98" s="1" t="s">
        <v>15</v>
      </c>
      <c r="AB98" s="1" t="s">
        <v>16</v>
      </c>
      <c r="AC98" s="1" t="s">
        <v>17</v>
      </c>
      <c r="AD98" s="1" t="s">
        <v>14</v>
      </c>
      <c r="AE98" s="1" t="s">
        <v>15</v>
      </c>
      <c r="AF98" s="1" t="s">
        <v>16</v>
      </c>
      <c r="AG98" s="1" t="s">
        <v>17</v>
      </c>
      <c r="AH98" s="1" t="s">
        <v>14</v>
      </c>
      <c r="AI98" s="1" t="s">
        <v>15</v>
      </c>
      <c r="AJ98" s="1" t="s">
        <v>16</v>
      </c>
      <c r="AK98" s="1" t="s">
        <v>17</v>
      </c>
      <c r="AL98" s="1" t="s">
        <v>14</v>
      </c>
      <c r="AM98" s="1" t="s">
        <v>15</v>
      </c>
      <c r="AN98" s="1" t="s">
        <v>16</v>
      </c>
      <c r="AO98" s="1" t="s">
        <v>17</v>
      </c>
      <c r="AP98" s="1" t="s">
        <v>14</v>
      </c>
      <c r="AQ98" s="1" t="s">
        <v>15</v>
      </c>
      <c r="AR98" s="1" t="s">
        <v>16</v>
      </c>
      <c r="AS98" s="1" t="s">
        <v>17</v>
      </c>
      <c r="AT98" s="1" t="s">
        <v>14</v>
      </c>
      <c r="AU98" s="1" t="s">
        <v>15</v>
      </c>
      <c r="AV98" s="1" t="s">
        <v>16</v>
      </c>
      <c r="AW98" s="1" t="s">
        <v>17</v>
      </c>
      <c r="AX98" s="1" t="s">
        <v>14</v>
      </c>
      <c r="AY98" s="1" t="s">
        <v>15</v>
      </c>
      <c r="AZ98" s="1" t="s">
        <v>16</v>
      </c>
      <c r="BA98" s="1" t="s">
        <v>17</v>
      </c>
      <c r="BB98" s="1" t="s">
        <v>14</v>
      </c>
      <c r="BC98" s="1" t="s">
        <v>15</v>
      </c>
      <c r="BD98" s="1" t="s">
        <v>16</v>
      </c>
      <c r="BE98" s="1" t="s">
        <v>17</v>
      </c>
    </row>
    <row r="99" spans="4:57" x14ac:dyDescent="0.3">
      <c r="D99" s="42" t="s">
        <v>19</v>
      </c>
      <c r="E99" s="43" t="s">
        <v>20</v>
      </c>
      <c r="F99" s="5"/>
      <c r="G99" s="5"/>
      <c r="H99" s="5"/>
      <c r="I99" s="5"/>
      <c r="J99" s="5">
        <f t="shared" ref="J99:AC111" si="41">(J75/F75-1)*100</f>
        <v>4.1798215237611513</v>
      </c>
      <c r="K99" s="5">
        <f t="shared" si="41"/>
        <v>4.9513566931923991</v>
      </c>
      <c r="L99" s="5">
        <f t="shared" si="41"/>
        <v>3.6943531813471653</v>
      </c>
      <c r="M99" s="5">
        <f t="shared" si="41"/>
        <v>2.8921754355684559</v>
      </c>
      <c r="N99" s="5">
        <f t="shared" si="41"/>
        <v>5.4907915443834776</v>
      </c>
      <c r="O99" s="5">
        <f t="shared" si="41"/>
        <v>4.2116242788535985</v>
      </c>
      <c r="P99" s="5">
        <f t="shared" si="41"/>
        <v>5.6041119923960769</v>
      </c>
      <c r="Q99" s="5">
        <f t="shared" si="41"/>
        <v>2.7820399712767285</v>
      </c>
      <c r="R99" s="5">
        <f t="shared" si="41"/>
        <v>4.2147106234431631</v>
      </c>
      <c r="S99" s="5">
        <f t="shared" si="41"/>
        <v>4.5991134257292954</v>
      </c>
      <c r="T99" s="5">
        <f t="shared" si="41"/>
        <v>3.5090141749466452</v>
      </c>
      <c r="U99" s="5">
        <f t="shared" si="41"/>
        <v>4.6333138125780549</v>
      </c>
      <c r="V99" s="5">
        <f t="shared" si="41"/>
        <v>5.1576820298623538</v>
      </c>
      <c r="W99" s="5">
        <f t="shared" si="41"/>
        <v>4.8828559426879803</v>
      </c>
      <c r="X99" s="5">
        <f t="shared" si="41"/>
        <v>3.5957972547909334</v>
      </c>
      <c r="Y99" s="5">
        <f t="shared" si="41"/>
        <v>3.3224008801570282</v>
      </c>
      <c r="Z99" s="5">
        <f t="shared" si="41"/>
        <v>3.7123455550122753</v>
      </c>
      <c r="AA99" s="5">
        <f t="shared" si="41"/>
        <v>6.5391999802660417</v>
      </c>
      <c r="AB99" s="5">
        <f t="shared" si="41"/>
        <v>2.8834065907425988</v>
      </c>
      <c r="AC99" s="5">
        <f t="shared" si="41"/>
        <v>1.6378348901295192</v>
      </c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41">
        <f>((AW75-AS75)/AS75)*100</f>
        <v>2.5747720522541639</v>
      </c>
      <c r="AX99" s="41">
        <f t="shared" ref="AX99:BE114" si="42">((AX75-AT75)/AT75)*100</f>
        <v>5.6927669571859134</v>
      </c>
      <c r="AY99" s="41">
        <f t="shared" si="42"/>
        <v>0.93419343208084815</v>
      </c>
      <c r="AZ99" s="41">
        <f t="shared" si="42"/>
        <v>2.4995672558901694</v>
      </c>
      <c r="BA99" s="41">
        <f t="shared" si="42"/>
        <v>4.3764951800186287</v>
      </c>
      <c r="BB99" s="41">
        <f t="shared" si="42"/>
        <v>3.9038079020551959</v>
      </c>
      <c r="BC99" s="41">
        <f t="shared" si="42"/>
        <v>3.2038731228586812</v>
      </c>
      <c r="BD99" s="41">
        <f t="shared" si="42"/>
        <v>4.2170536126942002</v>
      </c>
      <c r="BE99" s="41">
        <f t="shared" si="42"/>
        <v>3.7287537437286717</v>
      </c>
    </row>
    <row r="100" spans="4:57" x14ac:dyDescent="0.3">
      <c r="D100" s="42" t="s">
        <v>22</v>
      </c>
      <c r="E100" s="43" t="s">
        <v>23</v>
      </c>
      <c r="F100" s="5"/>
      <c r="G100" s="5"/>
      <c r="H100" s="5"/>
      <c r="I100" s="5"/>
      <c r="J100" s="5">
        <f t="shared" si="41"/>
        <v>5.1226039343737595</v>
      </c>
      <c r="K100" s="5">
        <f t="shared" si="41"/>
        <v>2.7218622607838805</v>
      </c>
      <c r="L100" s="5">
        <f t="shared" si="41"/>
        <v>2.7975193076583693</v>
      </c>
      <c r="M100" s="5">
        <f t="shared" si="41"/>
        <v>6.5177317984492777</v>
      </c>
      <c r="N100" s="5">
        <f t="shared" si="41"/>
        <v>7.273726110580947</v>
      </c>
      <c r="O100" s="5">
        <f t="shared" si="41"/>
        <v>5.4937256608396545</v>
      </c>
      <c r="P100" s="5">
        <f t="shared" si="41"/>
        <v>0.62051774416360672</v>
      </c>
      <c r="Q100" s="5">
        <f t="shared" si="41"/>
        <v>-0.83847378609870349</v>
      </c>
      <c r="R100" s="5">
        <f t="shared" si="41"/>
        <v>0.84221329407665468</v>
      </c>
      <c r="S100" s="5">
        <f t="shared" si="41"/>
        <v>1.4624548800468817</v>
      </c>
      <c r="T100" s="5">
        <f t="shared" si="41"/>
        <v>4.1671922655571514</v>
      </c>
      <c r="U100" s="5">
        <f t="shared" si="41"/>
        <v>3.6296205417618799</v>
      </c>
      <c r="V100" s="5">
        <f t="shared" si="41"/>
        <v>-1.2183913003739222</v>
      </c>
      <c r="W100" s="5">
        <f t="shared" si="41"/>
        <v>0.71315832618512598</v>
      </c>
      <c r="X100" s="5">
        <f t="shared" si="41"/>
        <v>0.73191051456837908</v>
      </c>
      <c r="Y100" s="5">
        <f t="shared" si="41"/>
        <v>1.4619578702385949</v>
      </c>
      <c r="Z100" s="5">
        <f t="shared" si="41"/>
        <v>0.58260966296177497</v>
      </c>
      <c r="AA100" s="5">
        <f t="shared" si="41"/>
        <v>-3.5945329296428352</v>
      </c>
      <c r="AB100" s="5">
        <f t="shared" si="41"/>
        <v>-4.4098867660996692</v>
      </c>
      <c r="AC100" s="5">
        <f t="shared" si="41"/>
        <v>-6.0280526047110872</v>
      </c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41">
        <f t="shared" ref="AW100:BE115" si="43">((AW76-AS76)/AS76)*100</f>
        <v>-1.2008604625752641</v>
      </c>
      <c r="AX100" s="41">
        <f t="shared" si="42"/>
        <v>-0.51999999999999325</v>
      </c>
      <c r="AY100" s="41">
        <f t="shared" si="42"/>
        <v>1.9600000000000037</v>
      </c>
      <c r="AZ100" s="41">
        <f t="shared" si="42"/>
        <v>3.1994744929802326</v>
      </c>
      <c r="BA100" s="41">
        <f t="shared" si="42"/>
        <v>1.7165072680179292</v>
      </c>
      <c r="BB100" s="41">
        <f t="shared" si="42"/>
        <v>2.6251427443289495</v>
      </c>
      <c r="BC100" s="41">
        <f t="shared" si="42"/>
        <v>1.482412377325742</v>
      </c>
      <c r="BD100" s="41">
        <f t="shared" si="42"/>
        <v>2.6762149713382763</v>
      </c>
      <c r="BE100" s="41">
        <f t="shared" si="42"/>
        <v>2.4262182261523644</v>
      </c>
    </row>
    <row r="101" spans="4:57" x14ac:dyDescent="0.3">
      <c r="D101" s="42" t="s">
        <v>25</v>
      </c>
      <c r="E101" s="43" t="s">
        <v>26</v>
      </c>
      <c r="F101" s="5"/>
      <c r="G101" s="5"/>
      <c r="H101" s="5"/>
      <c r="I101" s="5"/>
      <c r="J101" s="5">
        <f t="shared" si="41"/>
        <v>4.5891849484674285</v>
      </c>
      <c r="K101" s="5">
        <f t="shared" si="41"/>
        <v>6.2559990276831678</v>
      </c>
      <c r="L101" s="5">
        <f t="shared" si="41"/>
        <v>7.143261215157648</v>
      </c>
      <c r="M101" s="5">
        <f t="shared" si="41"/>
        <v>7.0047864362159817</v>
      </c>
      <c r="N101" s="5">
        <f t="shared" si="41"/>
        <v>5.8815330831253787</v>
      </c>
      <c r="O101" s="5">
        <f t="shared" si="41"/>
        <v>5.389023404964699</v>
      </c>
      <c r="P101" s="5">
        <f t="shared" si="41"/>
        <v>5.2319483238772557</v>
      </c>
      <c r="Q101" s="5">
        <f t="shared" si="41"/>
        <v>5.9846660853439593</v>
      </c>
      <c r="R101" s="5">
        <f t="shared" si="41"/>
        <v>4.6221673235402827</v>
      </c>
      <c r="S101" s="5">
        <f t="shared" si="41"/>
        <v>5.2011152068381694</v>
      </c>
      <c r="T101" s="5">
        <f t="shared" si="41"/>
        <v>3.5127509286167591</v>
      </c>
      <c r="U101" s="5">
        <f t="shared" si="41"/>
        <v>4.1685080604610736</v>
      </c>
      <c r="V101" s="5">
        <f t="shared" si="41"/>
        <v>4.4503912785200717</v>
      </c>
      <c r="W101" s="5">
        <f t="shared" si="41"/>
        <v>4.8568205429475375</v>
      </c>
      <c r="X101" s="5">
        <f t="shared" si="41"/>
        <v>5.0236912585258864</v>
      </c>
      <c r="Y101" s="5">
        <f t="shared" si="41"/>
        <v>4.2459062457029795</v>
      </c>
      <c r="Z101" s="5">
        <f t="shared" si="41"/>
        <v>4.0713276875396609</v>
      </c>
      <c r="AA101" s="5">
        <f t="shared" si="41"/>
        <v>4.2019070517433699</v>
      </c>
      <c r="AB101" s="5">
        <f t="shared" si="41"/>
        <v>4.600787794421346</v>
      </c>
      <c r="AC101" s="5">
        <f t="shared" si="41"/>
        <v>4.4319592146327302</v>
      </c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41">
        <f t="shared" si="43"/>
        <v>-3.1283006424596818</v>
      </c>
      <c r="AX101" s="41">
        <f t="shared" si="42"/>
        <v>-2.3724684518095907</v>
      </c>
      <c r="AY101" s="41">
        <f t="shared" si="42"/>
        <v>5.8700757081422017</v>
      </c>
      <c r="AZ101" s="41">
        <f t="shared" si="42"/>
        <v>6.8182708170471047</v>
      </c>
      <c r="BA101" s="41">
        <f t="shared" si="42"/>
        <v>6.2777162287962121</v>
      </c>
      <c r="BB101" s="41">
        <f t="shared" si="42"/>
        <v>4.7127344202273846</v>
      </c>
      <c r="BC101" s="41">
        <f t="shared" si="42"/>
        <v>5.299085116805264</v>
      </c>
      <c r="BD101" s="41">
        <f t="shared" si="42"/>
        <v>4.5902712099749445</v>
      </c>
      <c r="BE101" s="41">
        <f t="shared" si="42"/>
        <v>4.6402688294677112</v>
      </c>
    </row>
    <row r="102" spans="4:57" x14ac:dyDescent="0.3">
      <c r="D102" s="42" t="s">
        <v>28</v>
      </c>
      <c r="E102" s="44" t="s">
        <v>29</v>
      </c>
      <c r="F102" s="15"/>
      <c r="G102" s="15"/>
      <c r="H102" s="15"/>
      <c r="I102" s="15"/>
      <c r="J102" s="15">
        <f t="shared" si="41"/>
        <v>6.5838853051553681</v>
      </c>
      <c r="K102" s="15">
        <f t="shared" si="41"/>
        <v>4.2040776103714261</v>
      </c>
      <c r="L102" s="15">
        <f t="shared" si="41"/>
        <v>5.2738214534084449</v>
      </c>
      <c r="M102" s="15">
        <f t="shared" si="41"/>
        <v>6.7251415016037708</v>
      </c>
      <c r="N102" s="15">
        <f t="shared" si="41"/>
        <v>6.5498404456703962</v>
      </c>
      <c r="O102" s="15">
        <f t="shared" si="41"/>
        <v>10.994824913967483</v>
      </c>
      <c r="P102" s="15">
        <f t="shared" si="41"/>
        <v>12.132119635890781</v>
      </c>
      <c r="Q102" s="15">
        <f t="shared" si="41"/>
        <v>10.430192768908132</v>
      </c>
      <c r="R102" s="15">
        <f t="shared" si="41"/>
        <v>9.7598984771573694</v>
      </c>
      <c r="S102" s="15">
        <f t="shared" si="41"/>
        <v>4.6979579858185572</v>
      </c>
      <c r="T102" s="15">
        <f t="shared" si="41"/>
        <v>2.4270088229563669</v>
      </c>
      <c r="U102" s="15">
        <f t="shared" si="41"/>
        <v>4.4240188283187987</v>
      </c>
      <c r="V102" s="15">
        <f t="shared" si="41"/>
        <v>3.2909858620801202</v>
      </c>
      <c r="W102" s="15">
        <f t="shared" si="41"/>
        <v>6.445225081040018</v>
      </c>
      <c r="X102" s="15">
        <f t="shared" si="41"/>
        <v>5.9319040243471788</v>
      </c>
      <c r="Y102" s="15">
        <f t="shared" si="41"/>
        <v>7.8105216441646252</v>
      </c>
      <c r="Z102" s="15">
        <f t="shared" si="41"/>
        <v>1.7314175953578204</v>
      </c>
      <c r="AA102" s="15">
        <f t="shared" si="41"/>
        <v>0.78065603989074805</v>
      </c>
      <c r="AB102" s="15">
        <f t="shared" si="41"/>
        <v>0.57929748956837557</v>
      </c>
      <c r="AC102" s="15">
        <f t="shared" si="41"/>
        <v>0.57147008257256715</v>
      </c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41">
        <f t="shared" si="43"/>
        <v>-5.0077586910952077</v>
      </c>
      <c r="AX102" s="41">
        <f t="shared" si="42"/>
        <v>-2.79935777102828</v>
      </c>
      <c r="AY102" s="41">
        <f t="shared" si="42"/>
        <v>7.829952878366603</v>
      </c>
      <c r="AZ102" s="41">
        <f t="shared" si="42"/>
        <v>5.034136110508423</v>
      </c>
      <c r="BA102" s="41">
        <f t="shared" si="42"/>
        <v>5.010711163970365</v>
      </c>
      <c r="BB102" s="41">
        <f t="shared" si="42"/>
        <v>5.1195443578972331</v>
      </c>
      <c r="BC102" s="41">
        <f t="shared" si="42"/>
        <v>4.4990874287896387</v>
      </c>
      <c r="BD102" s="41">
        <f t="shared" si="42"/>
        <v>4.1446205244483529</v>
      </c>
      <c r="BE102" s="41">
        <f t="shared" si="42"/>
        <v>3.9877048584732164</v>
      </c>
    </row>
    <row r="103" spans="4:57" x14ac:dyDescent="0.3">
      <c r="D103" s="42" t="s">
        <v>31</v>
      </c>
      <c r="E103" s="44" t="s">
        <v>32</v>
      </c>
      <c r="F103" s="15"/>
      <c r="G103" s="15"/>
      <c r="H103" s="15"/>
      <c r="I103" s="15"/>
      <c r="J103" s="15">
        <f t="shared" si="41"/>
        <v>8.3690374178805982</v>
      </c>
      <c r="K103" s="15">
        <f t="shared" si="41"/>
        <v>4.7842272163242772</v>
      </c>
      <c r="L103" s="15">
        <f t="shared" si="41"/>
        <v>3.543173980661285</v>
      </c>
      <c r="M103" s="15">
        <f t="shared" si="41"/>
        <v>2.4759647043329558</v>
      </c>
      <c r="N103" s="15">
        <f t="shared" si="41"/>
        <v>3.2814971006853044</v>
      </c>
      <c r="O103" s="15">
        <f t="shared" si="41"/>
        <v>3.8092105263157983</v>
      </c>
      <c r="P103" s="15">
        <f t="shared" si="41"/>
        <v>3.6243714490955314</v>
      </c>
      <c r="Q103" s="15">
        <f t="shared" si="41"/>
        <v>2.6667523454568798</v>
      </c>
      <c r="R103" s="15">
        <f t="shared" si="41"/>
        <v>3.1963761643486022</v>
      </c>
      <c r="S103" s="15">
        <f t="shared" si="41"/>
        <v>2.8835794410292159</v>
      </c>
      <c r="T103" s="15">
        <f t="shared" si="41"/>
        <v>3.346357448953885</v>
      </c>
      <c r="U103" s="15">
        <f t="shared" si="41"/>
        <v>3.843024347499524</v>
      </c>
      <c r="V103" s="15">
        <f t="shared" si="41"/>
        <v>4.4574961360123622</v>
      </c>
      <c r="W103" s="15">
        <f t="shared" si="41"/>
        <v>5.1620056671183967</v>
      </c>
      <c r="X103" s="15">
        <f t="shared" si="41"/>
        <v>5.2930056710775109</v>
      </c>
      <c r="Y103" s="15">
        <f t="shared" si="41"/>
        <v>6.0213368693870173</v>
      </c>
      <c r="Z103" s="15">
        <f t="shared" si="41"/>
        <v>5.0662878787878896</v>
      </c>
      <c r="AA103" s="15">
        <f t="shared" si="41"/>
        <v>7.321930646672925</v>
      </c>
      <c r="AB103" s="15">
        <f t="shared" si="41"/>
        <v>8.4264782533155724</v>
      </c>
      <c r="AC103" s="15">
        <f t="shared" si="41"/>
        <v>7.4133030130756117</v>
      </c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41">
        <f t="shared" si="43"/>
        <v>4.9533874640202855</v>
      </c>
      <c r="AX103" s="41">
        <f t="shared" si="42"/>
        <v>4.8333584742089295</v>
      </c>
      <c r="AY103" s="41">
        <f t="shared" si="42"/>
        <v>5.5716087148480833</v>
      </c>
      <c r="AZ103" s="41">
        <f t="shared" si="42"/>
        <v>5.6377013238890159</v>
      </c>
      <c r="BA103" s="41">
        <f t="shared" si="42"/>
        <v>5.3703643061809201</v>
      </c>
      <c r="BB103" s="41">
        <f t="shared" si="42"/>
        <v>6.0742458360657343</v>
      </c>
      <c r="BC103" s="41">
        <f t="shared" si="42"/>
        <v>5.7365332866328762</v>
      </c>
      <c r="BD103" s="41">
        <f t="shared" si="42"/>
        <v>5.4733258431899321</v>
      </c>
      <c r="BE103" s="41">
        <f t="shared" si="42"/>
        <v>5.2823442485776004</v>
      </c>
    </row>
    <row r="104" spans="4:57" x14ac:dyDescent="0.3">
      <c r="D104" s="42" t="s">
        <v>34</v>
      </c>
      <c r="E104" s="43" t="s">
        <v>35</v>
      </c>
      <c r="F104" s="5"/>
      <c r="G104" s="5"/>
      <c r="H104" s="5"/>
      <c r="I104" s="5"/>
      <c r="J104" s="5">
        <f t="shared" si="41"/>
        <v>8.2398495187401277</v>
      </c>
      <c r="K104" s="5">
        <f t="shared" si="41"/>
        <v>10.399056020384112</v>
      </c>
      <c r="L104" s="5">
        <f t="shared" si="41"/>
        <v>8.1206204797345638</v>
      </c>
      <c r="M104" s="5">
        <f t="shared" si="41"/>
        <v>9.3036459022551643</v>
      </c>
      <c r="N104" s="5">
        <f t="shared" si="41"/>
        <v>6.3179683999898817</v>
      </c>
      <c r="O104" s="5">
        <f t="shared" si="41"/>
        <v>5.7889945754238559</v>
      </c>
      <c r="P104" s="5">
        <f t="shared" si="41"/>
        <v>6.8171364798464307</v>
      </c>
      <c r="Q104" s="5">
        <f t="shared" si="41"/>
        <v>7.2427787008077393</v>
      </c>
      <c r="R104" s="5">
        <f t="shared" si="41"/>
        <v>5.4142486512052779</v>
      </c>
      <c r="S104" s="5">
        <f t="shared" si="41"/>
        <v>6.3097774124830197</v>
      </c>
      <c r="T104" s="5">
        <f t="shared" si="41"/>
        <v>6.4565906436929499</v>
      </c>
      <c r="U104" s="5">
        <f t="shared" si="41"/>
        <v>6.2149299822185311</v>
      </c>
      <c r="V104" s="5">
        <f t="shared" si="41"/>
        <v>7.2212786056493394</v>
      </c>
      <c r="W104" s="5">
        <f t="shared" si="41"/>
        <v>6.4565329782192871</v>
      </c>
      <c r="X104" s="5">
        <f t="shared" si="41"/>
        <v>6.5262064288261756</v>
      </c>
      <c r="Y104" s="5">
        <f t="shared" si="41"/>
        <v>7.669916750379957</v>
      </c>
      <c r="Z104" s="5">
        <f t="shared" si="41"/>
        <v>6.0291294847185872</v>
      </c>
      <c r="AA104" s="5">
        <f t="shared" si="41"/>
        <v>5.3528367594261939</v>
      </c>
      <c r="AB104" s="5">
        <f t="shared" si="41"/>
        <v>6.817008419768622</v>
      </c>
      <c r="AC104" s="5">
        <f t="shared" si="41"/>
        <v>7.1344642442046746</v>
      </c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41">
        <f t="shared" si="43"/>
        <v>-5.6690527266876201</v>
      </c>
      <c r="AX104" s="41">
        <f t="shared" si="42"/>
        <v>-4.7398399120546761</v>
      </c>
      <c r="AY104" s="41">
        <f t="shared" si="42"/>
        <v>5.7900000000000071</v>
      </c>
      <c r="AZ104" s="41">
        <f t="shared" si="42"/>
        <v>8.2855247113726946</v>
      </c>
      <c r="BA104" s="41">
        <f t="shared" si="42"/>
        <v>8.1456617886736939</v>
      </c>
      <c r="BB104" s="41">
        <f t="shared" si="42"/>
        <v>7.4341839185641412</v>
      </c>
      <c r="BC104" s="41">
        <f t="shared" si="42"/>
        <v>6.2579390839740165</v>
      </c>
      <c r="BD104" s="41">
        <f t="shared" si="42"/>
        <v>6.0805597662514161</v>
      </c>
      <c r="BE104" s="41">
        <f t="shared" si="42"/>
        <v>6.197551551616769</v>
      </c>
    </row>
    <row r="105" spans="4:57" x14ac:dyDescent="0.3">
      <c r="D105" s="42" t="s">
        <v>37</v>
      </c>
      <c r="E105" s="45" t="s">
        <v>38</v>
      </c>
      <c r="F105" s="17"/>
      <c r="G105" s="17"/>
      <c r="H105" s="17"/>
      <c r="I105" s="17"/>
      <c r="J105" s="17">
        <f t="shared" si="41"/>
        <v>7.0692769109594655</v>
      </c>
      <c r="K105" s="17">
        <f t="shared" si="41"/>
        <v>11.251415392523967</v>
      </c>
      <c r="L105" s="17">
        <f t="shared" si="41"/>
        <v>11.94608588396957</v>
      </c>
      <c r="M105" s="17">
        <f t="shared" si="41"/>
        <v>8.280718908896322</v>
      </c>
      <c r="N105" s="17">
        <f t="shared" si="41"/>
        <v>7.4570584374325177</v>
      </c>
      <c r="O105" s="17">
        <f t="shared" si="41"/>
        <v>5.4587191050875727</v>
      </c>
      <c r="P105" s="17">
        <f t="shared" si="41"/>
        <v>4.4887624323991737</v>
      </c>
      <c r="Q105" s="17">
        <f t="shared" si="41"/>
        <v>4.3589997848249462</v>
      </c>
      <c r="R105" s="17">
        <f t="shared" si="41"/>
        <v>3.0757798049838581</v>
      </c>
      <c r="S105" s="17">
        <f t="shared" si="41"/>
        <v>4.9038771107254187</v>
      </c>
      <c r="T105" s="17">
        <f t="shared" si="41"/>
        <v>4.98406472798123</v>
      </c>
      <c r="U105" s="17">
        <f t="shared" si="41"/>
        <v>6.2013567803526293</v>
      </c>
      <c r="V105" s="17">
        <f t="shared" si="41"/>
        <v>6.0944287914249218</v>
      </c>
      <c r="W105" s="17">
        <f t="shared" si="41"/>
        <v>5.0815828778609795</v>
      </c>
      <c r="X105" s="17">
        <f t="shared" si="41"/>
        <v>5.1837233095531232</v>
      </c>
      <c r="Y105" s="17">
        <f t="shared" si="41"/>
        <v>4.4374919105181432</v>
      </c>
      <c r="Z105" s="17">
        <f t="shared" si="41"/>
        <v>3.7777882468492896</v>
      </c>
      <c r="AA105" s="17">
        <f t="shared" si="41"/>
        <v>1.5684639446656767</v>
      </c>
      <c r="AB105" s="17">
        <f t="shared" si="41"/>
        <v>1.4492567635602027</v>
      </c>
      <c r="AC105" s="17">
        <f t="shared" si="41"/>
        <v>3.4557113286584507</v>
      </c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41">
        <f t="shared" si="43"/>
        <v>-3.6616754368399285</v>
      </c>
      <c r="AX105" s="41">
        <f t="shared" si="42"/>
        <v>-2.5654861308862835</v>
      </c>
      <c r="AY105" s="41">
        <f t="shared" si="42"/>
        <v>3.3875606711174679</v>
      </c>
      <c r="AZ105" s="41">
        <f t="shared" si="42"/>
        <v>1.6007668010866332</v>
      </c>
      <c r="BA105" s="41">
        <f t="shared" si="42"/>
        <v>2.1592773740799651</v>
      </c>
      <c r="BB105" s="41">
        <f t="shared" si="42"/>
        <v>1.9004740181101154</v>
      </c>
      <c r="BC105" s="41">
        <f t="shared" si="42"/>
        <v>4.8114242052537257</v>
      </c>
      <c r="BD105" s="41">
        <f t="shared" si="42"/>
        <v>4.0111180909620101</v>
      </c>
      <c r="BE105" s="41">
        <f t="shared" si="42"/>
        <v>3.9225979384882135</v>
      </c>
    </row>
    <row r="106" spans="4:57" x14ac:dyDescent="0.3">
      <c r="D106" s="42" t="s">
        <v>40</v>
      </c>
      <c r="E106" s="46" t="s">
        <v>41</v>
      </c>
      <c r="F106" s="19"/>
      <c r="G106" s="19"/>
      <c r="H106" s="19"/>
      <c r="I106" s="19"/>
      <c r="J106" s="19">
        <f t="shared" si="41"/>
        <v>9.4026134058994302</v>
      </c>
      <c r="K106" s="19">
        <f t="shared" si="41"/>
        <v>9.1300451114817207</v>
      </c>
      <c r="L106" s="19">
        <f t="shared" si="41"/>
        <v>8.3126963710941748</v>
      </c>
      <c r="M106" s="19">
        <f t="shared" si="41"/>
        <v>6.5597354767266802</v>
      </c>
      <c r="N106" s="19">
        <f t="shared" si="41"/>
        <v>7.1759324441440731</v>
      </c>
      <c r="O106" s="19">
        <f t="shared" si="41"/>
        <v>6.3299644830849155</v>
      </c>
      <c r="P106" s="19">
        <f t="shared" si="41"/>
        <v>7.4472641768603465</v>
      </c>
      <c r="Q106" s="19">
        <f t="shared" si="41"/>
        <v>7.4508315757978227</v>
      </c>
      <c r="R106" s="19">
        <f t="shared" si="41"/>
        <v>6.9307624378744936</v>
      </c>
      <c r="S106" s="19">
        <f t="shared" si="41"/>
        <v>7.9719023115249588</v>
      </c>
      <c r="T106" s="19">
        <f t="shared" si="41"/>
        <v>6.3191088090878589</v>
      </c>
      <c r="U106" s="19">
        <f t="shared" si="41"/>
        <v>6.7035319494589851</v>
      </c>
      <c r="V106" s="19">
        <f t="shared" si="41"/>
        <v>6.9889214674551114</v>
      </c>
      <c r="W106" s="19">
        <f t="shared" si="41"/>
        <v>7.5618162586282622</v>
      </c>
      <c r="X106" s="19">
        <f t="shared" si="41"/>
        <v>7.6956891625271862</v>
      </c>
      <c r="Y106" s="19">
        <f t="shared" si="41"/>
        <v>7.2012424495095706</v>
      </c>
      <c r="Z106" s="19">
        <f t="shared" si="41"/>
        <v>6.2626628629170122</v>
      </c>
      <c r="AA106" s="19">
        <f t="shared" si="41"/>
        <v>6.0294153937270334</v>
      </c>
      <c r="AB106" s="19">
        <f t="shared" si="41"/>
        <v>6.9624523391054627</v>
      </c>
      <c r="AC106" s="19">
        <f t="shared" si="41"/>
        <v>7.5146595354073309</v>
      </c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41">
        <f t="shared" si="43"/>
        <v>-13.425906191833766</v>
      </c>
      <c r="AX106" s="41">
        <f t="shared" si="42"/>
        <v>-8.3778310838016878</v>
      </c>
      <c r="AY106" s="41">
        <f t="shared" si="42"/>
        <v>28.267294530508835</v>
      </c>
      <c r="AZ106" s="41">
        <f t="shared" si="42"/>
        <v>10.507520150595653</v>
      </c>
      <c r="BA106" s="41">
        <f t="shared" si="42"/>
        <v>11.059472286395298</v>
      </c>
      <c r="BB106" s="41">
        <f t="shared" si="42"/>
        <v>9.5972880527730009</v>
      </c>
      <c r="BC106" s="41">
        <f t="shared" si="42"/>
        <v>7.6632049516535545</v>
      </c>
      <c r="BD106" s="41">
        <f t="shared" si="42"/>
        <v>6.7439493368821992</v>
      </c>
      <c r="BE106" s="41">
        <f t="shared" si="42"/>
        <v>7.7084430937843322</v>
      </c>
    </row>
    <row r="107" spans="4:57" x14ac:dyDescent="0.3">
      <c r="D107" s="42" t="s">
        <v>43</v>
      </c>
      <c r="E107" s="45" t="s">
        <v>44</v>
      </c>
      <c r="F107" s="17"/>
      <c r="G107" s="17"/>
      <c r="H107" s="17"/>
      <c r="I107" s="17"/>
      <c r="J107" s="17">
        <f t="shared" si="41"/>
        <v>7.8781538716493404</v>
      </c>
      <c r="K107" s="17">
        <f t="shared" si="41"/>
        <v>6.9893252769385628</v>
      </c>
      <c r="L107" s="17">
        <f t="shared" si="41"/>
        <v>6.1390871264905389</v>
      </c>
      <c r="M107" s="17">
        <f t="shared" si="41"/>
        <v>6.494699770197121</v>
      </c>
      <c r="N107" s="17">
        <f t="shared" si="41"/>
        <v>6.8869042246976209</v>
      </c>
      <c r="O107" s="17">
        <f t="shared" si="41"/>
        <v>6.3028753656801051</v>
      </c>
      <c r="P107" s="17">
        <f t="shared" si="41"/>
        <v>6.1306534524391498</v>
      </c>
      <c r="Q107" s="17">
        <f t="shared" si="41"/>
        <v>7.2330055470128052</v>
      </c>
      <c r="R107" s="17">
        <f t="shared" si="41"/>
        <v>6.9699049288942883</v>
      </c>
      <c r="S107" s="17">
        <f t="shared" si="41"/>
        <v>6.9973772895589148</v>
      </c>
      <c r="T107" s="17">
        <f t="shared" si="41"/>
        <v>6.9443111609736707</v>
      </c>
      <c r="U107" s="17">
        <f t="shared" si="41"/>
        <v>6.3018391633609783</v>
      </c>
      <c r="V107" s="17">
        <f t="shared" si="41"/>
        <v>6.4369962699413641</v>
      </c>
      <c r="W107" s="17">
        <f t="shared" si="41"/>
        <v>6.354560440651702</v>
      </c>
      <c r="X107" s="17">
        <f t="shared" si="41"/>
        <v>5.7756909015859836</v>
      </c>
      <c r="Y107" s="17">
        <f t="shared" si="41"/>
        <v>4.5684028272283017</v>
      </c>
      <c r="Z107" s="17">
        <f t="shared" si="41"/>
        <v>3.310553978550268</v>
      </c>
      <c r="AA107" s="17">
        <f t="shared" si="41"/>
        <v>3.7054731632923055</v>
      </c>
      <c r="AB107" s="17">
        <f t="shared" si="41"/>
        <v>4.4450991158850872</v>
      </c>
      <c r="AC107" s="17">
        <f t="shared" si="41"/>
        <v>5.7321507271925976</v>
      </c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41">
        <f t="shared" si="43"/>
        <v>-8.9125471742067806</v>
      </c>
      <c r="AX107" s="41">
        <f t="shared" si="42"/>
        <v>-5.397083510949825</v>
      </c>
      <c r="AY107" s="41">
        <f t="shared" si="42"/>
        <v>22.078156843731417</v>
      </c>
      <c r="AZ107" s="41">
        <f t="shared" si="42"/>
        <v>11.270956113362057</v>
      </c>
      <c r="BA107" s="41">
        <f t="shared" si="42"/>
        <v>7.5800379537700708</v>
      </c>
      <c r="BB107" s="41">
        <f t="shared" si="42"/>
        <v>8.3713075188587887</v>
      </c>
      <c r="BC107" s="41">
        <f t="shared" si="42"/>
        <v>6.8133550522873243</v>
      </c>
      <c r="BD107" s="41">
        <f t="shared" si="42"/>
        <v>6.2587831399526896</v>
      </c>
      <c r="BE107" s="41">
        <f t="shared" si="42"/>
        <v>6.1076297409590676</v>
      </c>
    </row>
    <row r="108" spans="4:57" x14ac:dyDescent="0.3">
      <c r="D108" s="42" t="s">
        <v>46</v>
      </c>
      <c r="E108" s="46" t="s">
        <v>47</v>
      </c>
      <c r="F108" s="19"/>
      <c r="G108" s="19"/>
      <c r="H108" s="19"/>
      <c r="I108" s="19"/>
      <c r="J108" s="19">
        <f t="shared" si="41"/>
        <v>13.158639707719001</v>
      </c>
      <c r="K108" s="19">
        <f t="shared" si="41"/>
        <v>9.4263294164508959</v>
      </c>
      <c r="L108" s="19">
        <f t="shared" si="41"/>
        <v>8.1577635673993232</v>
      </c>
      <c r="M108" s="19">
        <f t="shared" si="41"/>
        <v>9.5794094529060292</v>
      </c>
      <c r="N108" s="19">
        <f t="shared" si="41"/>
        <v>12.267010822058499</v>
      </c>
      <c r="O108" s="19">
        <f t="shared" si="41"/>
        <v>12.424230511060941</v>
      </c>
      <c r="P108" s="19">
        <f t="shared" si="41"/>
        <v>12.809070855521053</v>
      </c>
      <c r="Q108" s="19">
        <f t="shared" si="41"/>
        <v>11.638649150136082</v>
      </c>
      <c r="R108" s="19">
        <f t="shared" si="41"/>
        <v>10.617684956160534</v>
      </c>
      <c r="S108" s="19">
        <f t="shared" si="41"/>
        <v>11.405295843235773</v>
      </c>
      <c r="T108" s="19">
        <f t="shared" si="41"/>
        <v>10.129830015344442</v>
      </c>
      <c r="U108" s="19">
        <f t="shared" si="41"/>
        <v>9.4944834333277939</v>
      </c>
      <c r="V108" s="19">
        <f t="shared" si="41"/>
        <v>9.8909940644555725</v>
      </c>
      <c r="W108" s="19">
        <f t="shared" si="41"/>
        <v>10.718026638703449</v>
      </c>
      <c r="X108" s="19">
        <f t="shared" si="41"/>
        <v>9.7508787326345612</v>
      </c>
      <c r="Y108" s="19">
        <f t="shared" si="41"/>
        <v>10.11639764082477</v>
      </c>
      <c r="Z108" s="19">
        <f t="shared" si="41"/>
        <v>9.6564582167400594</v>
      </c>
      <c r="AA108" s="19">
        <f t="shared" si="41"/>
        <v>9.2545867104311128</v>
      </c>
      <c r="AB108" s="19">
        <f t="shared" si="41"/>
        <v>10.649823586632134</v>
      </c>
      <c r="AC108" s="19">
        <f t="shared" si="41"/>
        <v>9.2403938192260338</v>
      </c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41">
        <f t="shared" si="43"/>
        <v>10.987793760698022</v>
      </c>
      <c r="AX108" s="41">
        <f t="shared" si="42"/>
        <v>8.5504561566595854</v>
      </c>
      <c r="AY108" s="41">
        <f t="shared" si="42"/>
        <v>6.1192759691681777</v>
      </c>
      <c r="AZ108" s="41">
        <f t="shared" si="42"/>
        <v>7.7846566623944122</v>
      </c>
      <c r="BA108" s="41">
        <f t="shared" si="42"/>
        <v>8.2895316504688221</v>
      </c>
      <c r="BB108" s="41">
        <f t="shared" si="42"/>
        <v>8.6855412002457637</v>
      </c>
      <c r="BC108" s="41">
        <f t="shared" si="42"/>
        <v>9.1112039584070388</v>
      </c>
      <c r="BD108" s="41">
        <f t="shared" si="42"/>
        <v>9.2035893010738974</v>
      </c>
      <c r="BE108" s="41">
        <f t="shared" si="42"/>
        <v>9.3556681621834077</v>
      </c>
    </row>
    <row r="109" spans="4:57" x14ac:dyDescent="0.3">
      <c r="D109" s="42" t="s">
        <v>49</v>
      </c>
      <c r="E109" s="47" t="s">
        <v>50</v>
      </c>
      <c r="F109" s="21"/>
      <c r="G109" s="21"/>
      <c r="H109" s="21"/>
      <c r="I109" s="21"/>
      <c r="J109" s="21">
        <f t="shared" si="41"/>
        <v>8.609393696802691</v>
      </c>
      <c r="K109" s="21">
        <f t="shared" si="41"/>
        <v>9.4875548073064095</v>
      </c>
      <c r="L109" s="21">
        <f t="shared" si="41"/>
        <v>6.4498713624911774</v>
      </c>
      <c r="M109" s="21">
        <f t="shared" si="41"/>
        <v>3.3998468121071435</v>
      </c>
      <c r="N109" s="21">
        <f t="shared" si="41"/>
        <v>3.6475921403871903</v>
      </c>
      <c r="O109" s="21">
        <f t="shared" si="41"/>
        <v>5.3035269138401286</v>
      </c>
      <c r="P109" s="21">
        <f t="shared" si="41"/>
        <v>13.225764036290567</v>
      </c>
      <c r="Q109" s="21">
        <f t="shared" si="41"/>
        <v>16.245841235783566</v>
      </c>
      <c r="R109" s="21">
        <f t="shared" si="41"/>
        <v>12.56754440565433</v>
      </c>
      <c r="S109" s="21">
        <f t="shared" si="41"/>
        <v>10.322131501523057</v>
      </c>
      <c r="T109" s="21">
        <f t="shared" si="41"/>
        <v>8.8238384374619727</v>
      </c>
      <c r="U109" s="21">
        <f t="shared" si="41"/>
        <v>3.7504635033990263</v>
      </c>
      <c r="V109" s="21">
        <f t="shared" si="41"/>
        <v>3.6019430832087806</v>
      </c>
      <c r="W109" s="21">
        <f t="shared" si="41"/>
        <v>5.4597727483985281</v>
      </c>
      <c r="X109" s="21">
        <f t="shared" si="41"/>
        <v>1.9038012505685042</v>
      </c>
      <c r="Y109" s="21">
        <f t="shared" si="41"/>
        <v>7.8689909048671236</v>
      </c>
      <c r="Z109" s="21">
        <f t="shared" si="41"/>
        <v>8.5534534437747833</v>
      </c>
      <c r="AA109" s="21">
        <f t="shared" si="41"/>
        <v>2.6128268982006819</v>
      </c>
      <c r="AB109" s="21">
        <f t="shared" si="41"/>
        <v>10.343228431661</v>
      </c>
      <c r="AC109" s="21">
        <f t="shared" si="41"/>
        <v>12.771166244941124</v>
      </c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41">
        <f t="shared" si="43"/>
        <v>2.3888265465505349</v>
      </c>
      <c r="AX109" s="41">
        <f t="shared" si="42"/>
        <v>2.5016042604755255</v>
      </c>
      <c r="AY109" s="41">
        <f t="shared" si="42"/>
        <v>16.897809553800744</v>
      </c>
      <c r="AZ109" s="41">
        <f t="shared" si="42"/>
        <v>6.1615295082424835</v>
      </c>
      <c r="BA109" s="41">
        <f t="shared" si="42"/>
        <v>5.8296644389105587</v>
      </c>
      <c r="BB109" s="41">
        <f t="shared" si="42"/>
        <v>4.8943041074236833</v>
      </c>
      <c r="BC109" s="41">
        <f t="shared" si="42"/>
        <v>4.0384996318449309</v>
      </c>
      <c r="BD109" s="41">
        <f t="shared" si="42"/>
        <v>3.7135993745659692</v>
      </c>
      <c r="BE109" s="41">
        <f t="shared" si="42"/>
        <v>4.3552733088416398</v>
      </c>
    </row>
    <row r="110" spans="4:57" x14ac:dyDescent="0.3">
      <c r="D110" s="42" t="s">
        <v>52</v>
      </c>
      <c r="E110" s="47" t="s">
        <v>53</v>
      </c>
      <c r="F110" s="21"/>
      <c r="G110" s="21"/>
      <c r="H110" s="21"/>
      <c r="I110" s="21"/>
      <c r="J110" s="21">
        <f t="shared" si="41"/>
        <v>10.72265455797865</v>
      </c>
      <c r="K110" s="21">
        <f t="shared" si="41"/>
        <v>9.1078928342646961</v>
      </c>
      <c r="L110" s="21">
        <f t="shared" si="41"/>
        <v>6.535268475143674</v>
      </c>
      <c r="M110" s="21">
        <f t="shared" si="41"/>
        <v>4.6926074385975847</v>
      </c>
      <c r="N110" s="21">
        <f t="shared" si="41"/>
        <v>5.1967878843394155</v>
      </c>
      <c r="O110" s="21">
        <f t="shared" si="41"/>
        <v>6.3668920105189875</v>
      </c>
      <c r="P110" s="21">
        <f t="shared" si="41"/>
        <v>8.4956345291062441</v>
      </c>
      <c r="Q110" s="21">
        <f t="shared" si="41"/>
        <v>9.4815452633670638</v>
      </c>
      <c r="R110" s="21">
        <f t="shared" si="41"/>
        <v>8.9119597712826071</v>
      </c>
      <c r="S110" s="21">
        <f t="shared" si="41"/>
        <v>7.6610434211577205</v>
      </c>
      <c r="T110" s="21">
        <f t="shared" si="41"/>
        <v>5.4488114398273169</v>
      </c>
      <c r="U110" s="21">
        <f t="shared" si="41"/>
        <v>4.3332274604110932</v>
      </c>
      <c r="V110" s="21">
        <f t="shared" si="41"/>
        <v>4.6635852592129989</v>
      </c>
      <c r="W110" s="21">
        <f t="shared" si="41"/>
        <v>4.9347181008902119</v>
      </c>
      <c r="X110" s="21">
        <f t="shared" si="41"/>
        <v>5.0736947614724137</v>
      </c>
      <c r="Y110" s="21">
        <f t="shared" si="41"/>
        <v>5.3013829694702919</v>
      </c>
      <c r="Z110" s="21">
        <f t="shared" si="41"/>
        <v>4.5417219681272547</v>
      </c>
      <c r="AA110" s="21">
        <f t="shared" si="41"/>
        <v>4.3113172273594014</v>
      </c>
      <c r="AB110" s="21">
        <f t="shared" si="41"/>
        <v>4.0657041578460618</v>
      </c>
      <c r="AC110" s="21">
        <f t="shared" si="41"/>
        <v>3.5423272775108483</v>
      </c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41">
        <f t="shared" si="43"/>
        <v>1.2775742380941759</v>
      </c>
      <c r="AX110" s="41">
        <f t="shared" si="42"/>
        <v>1.3694729377520107</v>
      </c>
      <c r="AY110" s="41">
        <f t="shared" si="42"/>
        <v>2.5409081129371462</v>
      </c>
      <c r="AZ110" s="41">
        <f t="shared" si="42"/>
        <v>2.3882786079433558</v>
      </c>
      <c r="BA110" s="41">
        <f t="shared" si="42"/>
        <v>2.5321580966999067</v>
      </c>
      <c r="BB110" s="41">
        <f t="shared" si="42"/>
        <v>3.1929392032662394</v>
      </c>
      <c r="BC110" s="41">
        <f t="shared" si="42"/>
        <v>3.6809345394144066</v>
      </c>
      <c r="BD110" s="41">
        <f t="shared" si="42"/>
        <v>4.3147391826319845</v>
      </c>
      <c r="BE110" s="41">
        <f t="shared" si="42"/>
        <v>4.8070180109806602</v>
      </c>
    </row>
    <row r="111" spans="4:57" x14ac:dyDescent="0.3">
      <c r="D111" s="42" t="s">
        <v>55</v>
      </c>
      <c r="E111" s="47" t="s">
        <v>56</v>
      </c>
      <c r="F111" s="21"/>
      <c r="G111" s="21"/>
      <c r="H111" s="21"/>
      <c r="I111" s="21"/>
      <c r="J111" s="21">
        <f t="shared" si="41"/>
        <v>10.239796434228721</v>
      </c>
      <c r="K111" s="21">
        <f t="shared" si="41"/>
        <v>9.5753073433699321</v>
      </c>
      <c r="L111" s="21">
        <f t="shared" si="41"/>
        <v>8.9171290922678068</v>
      </c>
      <c r="M111" s="21">
        <f t="shared" si="41"/>
        <v>8.3144450719043306</v>
      </c>
      <c r="N111" s="21">
        <f t="shared" si="41"/>
        <v>7.9862729961708068</v>
      </c>
      <c r="O111" s="21">
        <f t="shared" si="41"/>
        <v>8.0710964451777389</v>
      </c>
      <c r="P111" s="21">
        <f t="shared" si="41"/>
        <v>7.4473093556686853</v>
      </c>
      <c r="Q111" s="21">
        <f t="shared" si="41"/>
        <v>6.3249462565259762</v>
      </c>
      <c r="R111" s="21">
        <f t="shared" si="41"/>
        <v>7.8015514629899529</v>
      </c>
      <c r="S111" s="21">
        <f t="shared" si="41"/>
        <v>7.5713730551970171</v>
      </c>
      <c r="T111" s="21">
        <f t="shared" si="41"/>
        <v>8.2493520962192424</v>
      </c>
      <c r="U111" s="21">
        <f t="shared" si="41"/>
        <v>8.0004433308927823</v>
      </c>
      <c r="V111" s="21">
        <f t="shared" si="41"/>
        <v>10.268960694905417</v>
      </c>
      <c r="W111" s="21">
        <f t="shared" si="41"/>
        <v>9.9853237642125503</v>
      </c>
      <c r="X111" s="21">
        <f t="shared" si="41"/>
        <v>9.3037923049407389</v>
      </c>
      <c r="Y111" s="21">
        <f t="shared" ref="J111:AC118" si="44">(Y87/U87-1)*100</f>
        <v>9.6891161095510547</v>
      </c>
      <c r="Z111" s="21">
        <f t="shared" si="44"/>
        <v>7.3584838254469931</v>
      </c>
      <c r="AA111" s="21">
        <f t="shared" si="44"/>
        <v>7.6396994562762943</v>
      </c>
      <c r="AB111" s="21">
        <f t="shared" si="44"/>
        <v>7.6259728031370821</v>
      </c>
      <c r="AC111" s="21">
        <f t="shared" si="44"/>
        <v>8.1281681994987522</v>
      </c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41">
        <f t="shared" si="43"/>
        <v>-7.0196198468039359</v>
      </c>
      <c r="AX111" s="41">
        <f t="shared" si="42"/>
        <v>-1.9744106074613144</v>
      </c>
      <c r="AY111" s="41">
        <f t="shared" si="42"/>
        <v>16.851484765801576</v>
      </c>
      <c r="AZ111" s="41">
        <f t="shared" si="42"/>
        <v>9.5486912513806192</v>
      </c>
      <c r="BA111" s="41">
        <f t="shared" si="42"/>
        <v>7.5283413024364867</v>
      </c>
      <c r="BB111" s="41">
        <f t="shared" si="42"/>
        <v>7.3474125943341821</v>
      </c>
      <c r="BC111" s="41">
        <f t="shared" si="42"/>
        <v>8.5773637013877728</v>
      </c>
      <c r="BD111" s="41">
        <f t="shared" si="42"/>
        <v>7.5237062826366747</v>
      </c>
      <c r="BE111" s="41">
        <f t="shared" si="42"/>
        <v>7.5825067973092368</v>
      </c>
    </row>
    <row r="112" spans="4:57" x14ac:dyDescent="0.3">
      <c r="D112" s="42" t="s">
        <v>58</v>
      </c>
      <c r="E112" s="48" t="s">
        <v>59</v>
      </c>
      <c r="F112" s="14"/>
      <c r="G112" s="14"/>
      <c r="H112" s="14"/>
      <c r="I112" s="14"/>
      <c r="J112" s="14">
        <f t="shared" si="44"/>
        <v>13.669438046391358</v>
      </c>
      <c r="K112" s="14">
        <f t="shared" si="44"/>
        <v>1.142575333701612</v>
      </c>
      <c r="L112" s="14">
        <f t="shared" si="44"/>
        <v>8.3566524270533229</v>
      </c>
      <c r="M112" s="14">
        <f t="shared" si="44"/>
        <v>3.6349293835973961</v>
      </c>
      <c r="N112" s="14">
        <f t="shared" si="44"/>
        <v>2.3684515801478678</v>
      </c>
      <c r="O112" s="14">
        <f t="shared" si="44"/>
        <v>7.5988660856527224</v>
      </c>
      <c r="P112" s="14">
        <f t="shared" si="44"/>
        <v>-2.0080463515179003</v>
      </c>
      <c r="Q112" s="14">
        <f t="shared" si="44"/>
        <v>0.77988369982568972</v>
      </c>
      <c r="R112" s="14">
        <f t="shared" si="44"/>
        <v>1.7929676462277611</v>
      </c>
      <c r="S112" s="14">
        <f t="shared" si="44"/>
        <v>-1.8122312340101199</v>
      </c>
      <c r="T112" s="14">
        <f t="shared" si="44"/>
        <v>6.6246467216491967</v>
      </c>
      <c r="U112" s="14">
        <f t="shared" si="44"/>
        <v>3.8315486744195715</v>
      </c>
      <c r="V112" s="14">
        <f t="shared" si="44"/>
        <v>2.6582002136853911</v>
      </c>
      <c r="W112" s="14">
        <f t="shared" si="44"/>
        <v>-2.4908422877718328</v>
      </c>
      <c r="X112" s="14">
        <f t="shared" si="44"/>
        <v>2.3777048646889787</v>
      </c>
      <c r="Y112" s="14">
        <f t="shared" si="44"/>
        <v>6.838053876716832</v>
      </c>
      <c r="Z112" s="14">
        <f t="shared" si="44"/>
        <v>4.7342678123023951</v>
      </c>
      <c r="AA112" s="14">
        <f t="shared" si="44"/>
        <v>6.2875328156736243</v>
      </c>
      <c r="AB112" s="14">
        <f t="shared" si="44"/>
        <v>1.2685787388905023</v>
      </c>
      <c r="AC112" s="14">
        <f t="shared" si="44"/>
        <v>6.2696327171680499</v>
      </c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41">
        <f t="shared" si="43"/>
        <v>-1.5968822006426606</v>
      </c>
      <c r="AX112" s="41">
        <f t="shared" si="42"/>
        <v>0.99467640446015937</v>
      </c>
      <c r="AY112" s="41">
        <f t="shared" si="42"/>
        <v>5.1338785652548031</v>
      </c>
      <c r="AZ112" s="41">
        <f t="shared" si="42"/>
        <v>5.0414264002503293</v>
      </c>
      <c r="BA112" s="41">
        <f t="shared" si="42"/>
        <v>9.885732881233448</v>
      </c>
      <c r="BB112" s="41">
        <f t="shared" si="42"/>
        <v>4.4929831179019191</v>
      </c>
      <c r="BC112" s="41">
        <f t="shared" si="42"/>
        <v>6.2004244974064964</v>
      </c>
      <c r="BD112" s="41">
        <f t="shared" si="42"/>
        <v>4.3902209121799336</v>
      </c>
      <c r="BE112" s="41">
        <f t="shared" si="42"/>
        <v>4.4090170213561031</v>
      </c>
    </row>
    <row r="113" spans="4:57" x14ac:dyDescent="0.3">
      <c r="D113" s="42" t="s">
        <v>61</v>
      </c>
      <c r="E113" s="48" t="s">
        <v>62</v>
      </c>
      <c r="F113" s="14"/>
      <c r="G113" s="14"/>
      <c r="H113" s="14"/>
      <c r="I113" s="14"/>
      <c r="J113" s="14">
        <f t="shared" si="44"/>
        <v>14.253267939946902</v>
      </c>
      <c r="K113" s="14">
        <f t="shared" si="44"/>
        <v>4.3823193814133354</v>
      </c>
      <c r="L113" s="14">
        <f t="shared" si="44"/>
        <v>4.1167212669273479</v>
      </c>
      <c r="M113" s="14">
        <f t="shared" si="44"/>
        <v>5.285337281270519</v>
      </c>
      <c r="N113" s="14">
        <f t="shared" si="44"/>
        <v>8.1072135653697419</v>
      </c>
      <c r="O113" s="14">
        <f t="shared" si="44"/>
        <v>10.739740243883823</v>
      </c>
      <c r="P113" s="14">
        <f t="shared" si="44"/>
        <v>3.8330551160265847</v>
      </c>
      <c r="Q113" s="14">
        <f t="shared" si="44"/>
        <v>10.215708528320921</v>
      </c>
      <c r="R113" s="14">
        <f t="shared" si="44"/>
        <v>11.148323215125778</v>
      </c>
      <c r="S113" s="14">
        <f t="shared" si="44"/>
        <v>2.7608186328555551</v>
      </c>
      <c r="T113" s="14">
        <f t="shared" si="44"/>
        <v>7.7324023565350064</v>
      </c>
      <c r="U113" s="14">
        <f t="shared" si="44"/>
        <v>8.3191749474938135</v>
      </c>
      <c r="V113" s="14">
        <f t="shared" si="44"/>
        <v>4.5199248890635646</v>
      </c>
      <c r="W113" s="14">
        <f t="shared" si="44"/>
        <v>4.3986145990149383</v>
      </c>
      <c r="X113" s="14">
        <f t="shared" si="44"/>
        <v>6.2229005852501462</v>
      </c>
      <c r="Y113" s="14">
        <f t="shared" si="44"/>
        <v>6.5306222851173157</v>
      </c>
      <c r="Z113" s="14">
        <f t="shared" si="44"/>
        <v>4.9064996295980823</v>
      </c>
      <c r="AA113" s="14">
        <f t="shared" si="44"/>
        <v>11.604447413383356</v>
      </c>
      <c r="AB113" s="14">
        <f t="shared" si="44"/>
        <v>7.930558987641434</v>
      </c>
      <c r="AC113" s="14">
        <f t="shared" si="44"/>
        <v>5.2376224310032971</v>
      </c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41">
        <f t="shared" si="43"/>
        <v>1.3611018606279481</v>
      </c>
      <c r="AX113" s="41">
        <f t="shared" si="42"/>
        <v>0.675126502217958</v>
      </c>
      <c r="AY113" s="41">
        <f t="shared" si="42"/>
        <v>5.9237377766371697</v>
      </c>
      <c r="AZ113" s="41">
        <f t="shared" si="42"/>
        <v>9.2438952666530927</v>
      </c>
      <c r="BA113" s="41">
        <f t="shared" si="42"/>
        <v>5.1549850469651703</v>
      </c>
      <c r="BB113" s="41">
        <f t="shared" si="42"/>
        <v>7.1903896090374841</v>
      </c>
      <c r="BC113" s="41">
        <f t="shared" si="42"/>
        <v>6.6549627916855121</v>
      </c>
      <c r="BD113" s="41">
        <f t="shared" si="42"/>
        <v>6.5221858125000516</v>
      </c>
      <c r="BE113" s="41">
        <f t="shared" si="42"/>
        <v>6.8662753564061871</v>
      </c>
    </row>
    <row r="114" spans="4:57" x14ac:dyDescent="0.3">
      <c r="D114" s="42" t="s">
        <v>64</v>
      </c>
      <c r="E114" s="48" t="s">
        <v>65</v>
      </c>
      <c r="F114" s="14"/>
      <c r="G114" s="14"/>
      <c r="H114" s="14"/>
      <c r="I114" s="14"/>
      <c r="J114" s="14">
        <f t="shared" si="44"/>
        <v>11.970858995559851</v>
      </c>
      <c r="K114" s="14">
        <f t="shared" si="44"/>
        <v>8.1042064719619056</v>
      </c>
      <c r="L114" s="14">
        <f t="shared" si="44"/>
        <v>7.4133271337653683</v>
      </c>
      <c r="M114" s="14">
        <f t="shared" si="44"/>
        <v>9.7574297558199028</v>
      </c>
      <c r="N114" s="14">
        <f t="shared" si="44"/>
        <v>8.3902665930168254</v>
      </c>
      <c r="O114" s="14">
        <f t="shared" si="44"/>
        <v>8.1839911124078633</v>
      </c>
      <c r="P114" s="14">
        <f t="shared" si="44"/>
        <v>5.4791407391374891</v>
      </c>
      <c r="Q114" s="14">
        <f t="shared" si="44"/>
        <v>9.8156102671555843</v>
      </c>
      <c r="R114" s="14">
        <f t="shared" si="44"/>
        <v>7.0418153045624043</v>
      </c>
      <c r="S114" s="14">
        <f t="shared" si="44"/>
        <v>5.4016347530236652</v>
      </c>
      <c r="T114" s="14">
        <f t="shared" si="44"/>
        <v>8.4484138383879923</v>
      </c>
      <c r="U114" s="14">
        <f t="shared" si="44"/>
        <v>10.686039744702768</v>
      </c>
      <c r="V114" s="14">
        <f t="shared" si="44"/>
        <v>7.6384921470166622</v>
      </c>
      <c r="W114" s="14">
        <f t="shared" si="44"/>
        <v>8.7434248402033177</v>
      </c>
      <c r="X114" s="14">
        <f t="shared" si="44"/>
        <v>9.6284383056219003</v>
      </c>
      <c r="Y114" s="14">
        <f t="shared" si="44"/>
        <v>6.0295638682985597</v>
      </c>
      <c r="Z114" s="14">
        <f t="shared" si="44"/>
        <v>8.5462604290822419</v>
      </c>
      <c r="AA114" s="14">
        <f t="shared" si="44"/>
        <v>8.3223225759742281</v>
      </c>
      <c r="AB114" s="14">
        <f t="shared" si="44"/>
        <v>4.5076803589920722</v>
      </c>
      <c r="AC114" s="14">
        <f t="shared" si="44"/>
        <v>5.6464429279237116</v>
      </c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41">
        <f t="shared" si="43"/>
        <v>16.548126083803176</v>
      </c>
      <c r="AX114" s="41">
        <f t="shared" si="42"/>
        <v>17.056932970361931</v>
      </c>
      <c r="AY114" s="41">
        <f t="shared" si="42"/>
        <v>23.120853995847991</v>
      </c>
      <c r="AZ114" s="41">
        <f t="shared" si="42"/>
        <v>6.8742010270188159</v>
      </c>
      <c r="BA114" s="41">
        <f t="shared" si="42"/>
        <v>3.0633484510526472</v>
      </c>
      <c r="BB114" s="41">
        <f t="shared" si="42"/>
        <v>7.8466325846488534</v>
      </c>
      <c r="BC114" s="41">
        <f t="shared" si="42"/>
        <v>7.2232406057787513</v>
      </c>
      <c r="BD114" s="41">
        <f t="shared" si="42"/>
        <v>6.9840556586684626</v>
      </c>
      <c r="BE114" s="41">
        <f t="shared" si="42"/>
        <v>7.7314792456562005</v>
      </c>
    </row>
    <row r="115" spans="4:57" x14ac:dyDescent="0.3">
      <c r="D115" s="42" t="s">
        <v>67</v>
      </c>
      <c r="E115" s="48" t="s">
        <v>68</v>
      </c>
      <c r="F115" s="14"/>
      <c r="G115" s="14"/>
      <c r="H115" s="14"/>
      <c r="I115" s="14"/>
      <c r="J115" s="14">
        <f t="shared" si="44"/>
        <v>8.9077603380498296</v>
      </c>
      <c r="K115" s="14">
        <f t="shared" si="44"/>
        <v>8.6141556082243618</v>
      </c>
      <c r="L115" s="14">
        <f t="shared" si="44"/>
        <v>8.4441787475713745</v>
      </c>
      <c r="M115" s="14">
        <f t="shared" si="44"/>
        <v>7.004045190337238</v>
      </c>
      <c r="N115" s="14">
        <f t="shared" si="44"/>
        <v>6.7931955363078611</v>
      </c>
      <c r="O115" s="14">
        <f t="shared" si="44"/>
        <v>5.957457806725075</v>
      </c>
      <c r="P115" s="14">
        <f t="shared" si="44"/>
        <v>5.6004468171531485</v>
      </c>
      <c r="Q115" s="14">
        <f t="shared" si="44"/>
        <v>4.758260300012096</v>
      </c>
      <c r="R115" s="14">
        <f t="shared" si="44"/>
        <v>5.6129824178838827</v>
      </c>
      <c r="S115" s="14">
        <f t="shared" si="44"/>
        <v>5.5855623545154165</v>
      </c>
      <c r="T115" s="14">
        <f t="shared" si="44"/>
        <v>6.1706219734176004</v>
      </c>
      <c r="U115" s="14">
        <f t="shared" si="44"/>
        <v>8.1967045999000945</v>
      </c>
      <c r="V115" s="14">
        <f t="shared" si="44"/>
        <v>8.3694660352601868</v>
      </c>
      <c r="W115" s="14">
        <f t="shared" si="44"/>
        <v>9.4630050725905246</v>
      </c>
      <c r="X115" s="14">
        <f t="shared" si="44"/>
        <v>9.5006421101323966</v>
      </c>
      <c r="Y115" s="14">
        <f t="shared" si="44"/>
        <v>8.3838183982337213</v>
      </c>
      <c r="Z115" s="14">
        <f t="shared" si="44"/>
        <v>7.9849053820671534</v>
      </c>
      <c r="AA115" s="14">
        <f t="shared" si="44"/>
        <v>8.0660528108926108</v>
      </c>
      <c r="AB115" s="14">
        <f t="shared" si="44"/>
        <v>8.1135692910338619</v>
      </c>
      <c r="AC115" s="14">
        <f t="shared" si="44"/>
        <v>8.1537266810776998</v>
      </c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41">
        <f t="shared" si="43"/>
        <v>-4.8308139831011978</v>
      </c>
      <c r="AX115" s="41">
        <f t="shared" si="43"/>
        <v>-1.2666284433581452</v>
      </c>
      <c r="AY115" s="41">
        <f t="shared" si="43"/>
        <v>19.538751510592739</v>
      </c>
      <c r="AZ115" s="41">
        <f t="shared" si="43"/>
        <v>8.3741212301864927</v>
      </c>
      <c r="BA115" s="41">
        <f t="shared" si="43"/>
        <v>8.7962076477385818</v>
      </c>
      <c r="BB115" s="41">
        <f t="shared" si="43"/>
        <v>5.8001244926653222</v>
      </c>
      <c r="BC115" s="41">
        <f t="shared" si="43"/>
        <v>7.4823341980838824</v>
      </c>
      <c r="BD115" s="41">
        <f t="shared" si="43"/>
        <v>6.4164148075745349</v>
      </c>
      <c r="BE115" s="41">
        <f t="shared" si="43"/>
        <v>6.5981082047695194</v>
      </c>
    </row>
    <row r="116" spans="4:57" x14ac:dyDescent="0.3">
      <c r="D116" s="42" t="s">
        <v>70</v>
      </c>
      <c r="E116" s="43" t="s">
        <v>71</v>
      </c>
      <c r="F116" s="5"/>
      <c r="G116" s="5"/>
      <c r="H116" s="5"/>
      <c r="I116" s="5"/>
      <c r="J116" s="5">
        <f t="shared" si="44"/>
        <v>7.0434534452930464</v>
      </c>
      <c r="K116" s="5">
        <f t="shared" si="44"/>
        <v>7.021260876851243</v>
      </c>
      <c r="L116" s="5">
        <f t="shared" si="44"/>
        <v>6.8704339145860382</v>
      </c>
      <c r="M116" s="5">
        <f t="shared" si="44"/>
        <v>6.5443167312479344</v>
      </c>
      <c r="N116" s="5">
        <f t="shared" si="44"/>
        <v>6.4676971623101487</v>
      </c>
      <c r="O116" s="5">
        <f t="shared" si="44"/>
        <v>6.0153547127902884</v>
      </c>
      <c r="P116" s="5">
        <f t="shared" si="44"/>
        <v>5.4205655264930597</v>
      </c>
      <c r="Q116" s="5">
        <f t="shared" si="44"/>
        <v>5.5282079557082087</v>
      </c>
      <c r="R116" s="5">
        <f t="shared" si="44"/>
        <v>5.0832470013613795</v>
      </c>
      <c r="S116" s="5">
        <f t="shared" si="44"/>
        <v>5.1586214446751155</v>
      </c>
      <c r="T116" s="5">
        <f t="shared" si="44"/>
        <v>5.1815508664897481</v>
      </c>
      <c r="U116" s="5">
        <f t="shared" si="44"/>
        <v>5.3672721433859039</v>
      </c>
      <c r="V116" s="5">
        <f t="shared" si="44"/>
        <v>4.9431006948097211</v>
      </c>
      <c r="W116" s="5">
        <f t="shared" si="44"/>
        <v>4.9946775855242542</v>
      </c>
      <c r="X116" s="5">
        <f t="shared" si="44"/>
        <v>4.9012615526386805</v>
      </c>
      <c r="Y116" s="5">
        <f t="shared" si="44"/>
        <v>5.1798687214543504</v>
      </c>
      <c r="Z116" s="5">
        <f t="shared" si="44"/>
        <v>4.5351529340090346</v>
      </c>
      <c r="AA116" s="5">
        <f t="shared" si="44"/>
        <v>4.177097391367468</v>
      </c>
      <c r="AB116" s="5">
        <f t="shared" si="44"/>
        <v>3.8815462517221011</v>
      </c>
      <c r="AC116" s="5">
        <f t="shared" si="44"/>
        <v>4.1047881649170836</v>
      </c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41">
        <f t="shared" ref="AW116:BE118" si="45">((AW92-AS92)/AS92)*100</f>
        <v>-1.8323818204322293</v>
      </c>
      <c r="AX116" s="41">
        <f t="shared" si="45"/>
        <v>-0.37236860636145125</v>
      </c>
      <c r="AY116" s="41">
        <f t="shared" si="45"/>
        <v>6.6642557560191937</v>
      </c>
      <c r="AZ116" s="41">
        <f t="shared" si="45"/>
        <v>5.6178790921523341</v>
      </c>
      <c r="BA116" s="41">
        <f t="shared" si="45"/>
        <v>5.67935135523574</v>
      </c>
      <c r="BB116" s="41">
        <f t="shared" si="45"/>
        <v>5.0653418674431858</v>
      </c>
      <c r="BC116" s="41">
        <f t="shared" si="45"/>
        <v>5.2280706506967665</v>
      </c>
      <c r="BD116" s="41">
        <f t="shared" si="45"/>
        <v>5.0480182897133528</v>
      </c>
      <c r="BE116" s="41">
        <f t="shared" si="45"/>
        <v>5.1355014444184324</v>
      </c>
    </row>
    <row r="117" spans="4:57" x14ac:dyDescent="0.3">
      <c r="D117" s="42" t="s">
        <v>73</v>
      </c>
      <c r="E117" s="43" t="s">
        <v>74</v>
      </c>
      <c r="F117" s="5"/>
      <c r="G117" s="5"/>
      <c r="H117" s="5"/>
      <c r="I117" s="5"/>
      <c r="J117" s="5">
        <f t="shared" si="44"/>
        <v>-14.207043678664999</v>
      </c>
      <c r="K117" s="5">
        <f t="shared" si="44"/>
        <v>-22.059986890581563</v>
      </c>
      <c r="L117" s="5">
        <f t="shared" si="44"/>
        <v>-25.069523879484944</v>
      </c>
      <c r="M117" s="5">
        <f t="shared" si="44"/>
        <v>-16.809017566659289</v>
      </c>
      <c r="N117" s="5">
        <f t="shared" si="44"/>
        <v>-10.181544203976978</v>
      </c>
      <c r="O117" s="5">
        <f t="shared" si="44"/>
        <v>16.152306933851477</v>
      </c>
      <c r="P117" s="5">
        <f t="shared" si="44"/>
        <v>32.802722612811962</v>
      </c>
      <c r="Q117" s="5">
        <f t="shared" si="44"/>
        <v>22.447659437406053</v>
      </c>
      <c r="R117" s="5">
        <f t="shared" si="44"/>
        <v>30.253313888691281</v>
      </c>
      <c r="S117" s="5">
        <f t="shared" si="44"/>
        <v>25.849129149522621</v>
      </c>
      <c r="T117" s="5">
        <f t="shared" si="44"/>
        <v>19.238629964207309</v>
      </c>
      <c r="U117" s="5">
        <f t="shared" si="44"/>
        <v>14.651100087463377</v>
      </c>
      <c r="V117" s="5">
        <f t="shared" si="44"/>
        <v>12.643793251758506</v>
      </c>
      <c r="W117" s="5">
        <f t="shared" si="44"/>
        <v>2.6865796004848619</v>
      </c>
      <c r="X117" s="5">
        <f t="shared" si="44"/>
        <v>6.0380342205390347</v>
      </c>
      <c r="Y117" s="5">
        <f t="shared" si="44"/>
        <v>-2.1796156228737207E-2</v>
      </c>
      <c r="Z117" s="5">
        <f t="shared" si="44"/>
        <v>16.848689075019085</v>
      </c>
      <c r="AA117" s="5">
        <f t="shared" si="44"/>
        <v>27.434539598881756</v>
      </c>
      <c r="AB117" s="5">
        <f t="shared" si="44"/>
        <v>36.945591758025451</v>
      </c>
      <c r="AC117" s="5">
        <f t="shared" si="44"/>
        <v>47.418887235759598</v>
      </c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41">
        <f t="shared" si="45"/>
        <v>-9.7684951127440627</v>
      </c>
      <c r="AX117" s="41">
        <f t="shared" si="45"/>
        <v>1.081701220238797</v>
      </c>
      <c r="AY117" s="41">
        <f t="shared" si="45"/>
        <v>20.439554216095271</v>
      </c>
      <c r="AZ117" s="41">
        <f t="shared" si="45"/>
        <v>37.43940600382566</v>
      </c>
      <c r="BA117" s="41">
        <f t="shared" si="45"/>
        <v>-0.40495884005113009</v>
      </c>
      <c r="BB117" s="41">
        <f t="shared" si="45"/>
        <v>4.2953159225661919</v>
      </c>
      <c r="BC117" s="41">
        <f t="shared" si="45"/>
        <v>26.875297414944765</v>
      </c>
      <c r="BD117" s="41">
        <f t="shared" si="45"/>
        <v>-2.4821778071995984</v>
      </c>
      <c r="BE117" s="41">
        <f t="shared" si="45"/>
        <v>-6.920371116715339</v>
      </c>
    </row>
    <row r="118" spans="4:57" x14ac:dyDescent="0.3">
      <c r="E118" s="43" t="s">
        <v>75</v>
      </c>
      <c r="J118" s="5">
        <f>(J94/F94-1)*100</f>
        <v>6.4769684872886479</v>
      </c>
      <c r="K118" s="5">
        <f t="shared" si="44"/>
        <v>6.2684567371039668</v>
      </c>
      <c r="L118" s="5">
        <f t="shared" si="44"/>
        <v>6.0131375527791242</v>
      </c>
      <c r="M118" s="5">
        <f t="shared" si="44"/>
        <v>5.9424015022662369</v>
      </c>
      <c r="N118" s="5">
        <f t="shared" si="44"/>
        <v>6.1100871306007498</v>
      </c>
      <c r="O118" s="5">
        <f t="shared" si="44"/>
        <v>6.2078111591669094</v>
      </c>
      <c r="P118" s="5">
        <f t="shared" si="44"/>
        <v>5.9400386757773482</v>
      </c>
      <c r="Q118" s="5">
        <f t="shared" si="44"/>
        <v>5.8706437499368436</v>
      </c>
      <c r="R118" s="5">
        <f t="shared" si="44"/>
        <v>5.5408707206511476</v>
      </c>
      <c r="S118" s="5">
        <f t="shared" si="44"/>
        <v>5.5882247279406938</v>
      </c>
      <c r="T118" s="5">
        <f t="shared" si="44"/>
        <v>5.5158516442575634</v>
      </c>
      <c r="U118" s="5">
        <f t="shared" si="44"/>
        <v>5.5845897395400357</v>
      </c>
      <c r="V118" s="5">
        <f t="shared" si="44"/>
        <v>5.1158920657242035</v>
      </c>
      <c r="W118" s="5">
        <f t="shared" si="44"/>
        <v>4.9375579519530532</v>
      </c>
      <c r="X118" s="5">
        <f t="shared" si="44"/>
        <v>4.9318118323077087</v>
      </c>
      <c r="Y118" s="5">
        <f t="shared" si="44"/>
        <v>5.0476515482719586</v>
      </c>
      <c r="Z118" s="5">
        <f t="shared" si="44"/>
        <v>4.831236253603155</v>
      </c>
      <c r="AA118" s="5">
        <f t="shared" si="44"/>
        <v>4.7403145225643817</v>
      </c>
      <c r="AB118" s="5">
        <f t="shared" si="44"/>
        <v>4.7794960422110844</v>
      </c>
      <c r="AC118" s="5">
        <f t="shared" si="44"/>
        <v>5.1526252543021789</v>
      </c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41">
        <f t="shared" si="45"/>
        <v>-2.1990472104730245</v>
      </c>
      <c r="AX118" s="41">
        <f t="shared" si="45"/>
        <v>-0.32518062123367242</v>
      </c>
      <c r="AY118" s="41">
        <f t="shared" si="45"/>
        <v>7.1465492239559874</v>
      </c>
      <c r="AZ118" s="41">
        <f t="shared" si="45"/>
        <v>6.7271008288610714</v>
      </c>
      <c r="BA118" s="41">
        <f t="shared" si="45"/>
        <v>5.4200000000000053</v>
      </c>
      <c r="BB118" s="41">
        <f t="shared" si="45"/>
        <v>5.040000000000008</v>
      </c>
      <c r="BC118" s="41">
        <f t="shared" si="45"/>
        <v>6.0799999999999885</v>
      </c>
      <c r="BD118" s="41">
        <f t="shared" si="45"/>
        <v>4.7099999999999902</v>
      </c>
      <c r="BE118" s="41">
        <f t="shared" si="45"/>
        <v>4.6500000000000048</v>
      </c>
    </row>
    <row r="120" spans="4:57" x14ac:dyDescent="0.3">
      <c r="D120" s="50" t="s">
        <v>92</v>
      </c>
    </row>
    <row r="121" spans="4:57" x14ac:dyDescent="0.3">
      <c r="F121" s="70" t="s">
        <v>0</v>
      </c>
      <c r="G121" s="71"/>
      <c r="H121" s="71"/>
      <c r="I121" s="72"/>
      <c r="J121" s="70" t="s">
        <v>1</v>
      </c>
      <c r="K121" s="71"/>
      <c r="L121" s="71"/>
      <c r="M121" s="72"/>
      <c r="N121" s="70" t="s">
        <v>2</v>
      </c>
      <c r="O121" s="71"/>
      <c r="P121" s="71"/>
      <c r="Q121" s="72"/>
      <c r="R121" s="70" t="s">
        <v>3</v>
      </c>
      <c r="S121" s="71"/>
      <c r="T121" s="71"/>
      <c r="U121" s="72"/>
      <c r="V121" s="70" t="s">
        <v>4</v>
      </c>
      <c r="W121" s="71"/>
      <c r="X121" s="71"/>
      <c r="Y121" s="72"/>
      <c r="Z121" s="70" t="s">
        <v>5</v>
      </c>
      <c r="AA121" s="71"/>
      <c r="AB121" s="71"/>
      <c r="AC121" s="72"/>
      <c r="AD121" s="73" t="s">
        <v>6</v>
      </c>
      <c r="AE121" s="74"/>
      <c r="AF121" s="74"/>
      <c r="AG121" s="75"/>
      <c r="AH121" s="73" t="s">
        <v>7</v>
      </c>
      <c r="AI121" s="74"/>
      <c r="AJ121" s="74"/>
      <c r="AK121" s="75"/>
      <c r="AL121" s="73" t="s">
        <v>8</v>
      </c>
      <c r="AM121" s="74"/>
      <c r="AN121" s="74"/>
      <c r="AO121" s="75"/>
      <c r="AP121" s="73" t="s">
        <v>9</v>
      </c>
      <c r="AQ121" s="74"/>
      <c r="AR121" s="74"/>
      <c r="AS121" s="75"/>
      <c r="AT121" s="73" t="s">
        <v>10</v>
      </c>
      <c r="AU121" s="74"/>
      <c r="AV121" s="74"/>
      <c r="AW121" s="75"/>
      <c r="AX121" s="73" t="s">
        <v>11</v>
      </c>
      <c r="AY121" s="74"/>
      <c r="AZ121" s="74"/>
      <c r="BA121" s="75"/>
      <c r="BB121" s="73" t="s">
        <v>12</v>
      </c>
      <c r="BC121" s="74"/>
      <c r="BD121" s="74"/>
      <c r="BE121" s="75"/>
    </row>
    <row r="122" spans="4:57" x14ac:dyDescent="0.3">
      <c r="E122" t="s">
        <v>13</v>
      </c>
      <c r="F122" s="1" t="s">
        <v>14</v>
      </c>
      <c r="G122" s="1" t="s">
        <v>15</v>
      </c>
      <c r="H122" s="1" t="s">
        <v>16</v>
      </c>
      <c r="I122" s="1" t="s">
        <v>17</v>
      </c>
      <c r="J122" s="1" t="s">
        <v>14</v>
      </c>
      <c r="K122" s="1" t="s">
        <v>15</v>
      </c>
      <c r="L122" s="1" t="s">
        <v>16</v>
      </c>
      <c r="M122" s="1" t="s">
        <v>17</v>
      </c>
      <c r="N122" s="1" t="s">
        <v>14</v>
      </c>
      <c r="O122" s="1" t="s">
        <v>15</v>
      </c>
      <c r="P122" s="1" t="s">
        <v>16</v>
      </c>
      <c r="Q122" s="1" t="s">
        <v>17</v>
      </c>
      <c r="R122" s="1" t="s">
        <v>14</v>
      </c>
      <c r="S122" s="1" t="s">
        <v>15</v>
      </c>
      <c r="T122" s="1" t="s">
        <v>16</v>
      </c>
      <c r="U122" s="1" t="s">
        <v>17</v>
      </c>
      <c r="V122" s="1" t="s">
        <v>14</v>
      </c>
      <c r="W122" s="1" t="s">
        <v>15</v>
      </c>
      <c r="X122" s="1" t="s">
        <v>16</v>
      </c>
      <c r="Y122" s="1" t="s">
        <v>17</v>
      </c>
      <c r="Z122" s="1" t="s">
        <v>14</v>
      </c>
      <c r="AA122" s="1" t="s">
        <v>15</v>
      </c>
      <c r="AB122" s="1" t="s">
        <v>16</v>
      </c>
      <c r="AC122" s="1" t="s">
        <v>17</v>
      </c>
      <c r="AD122" s="53" t="s">
        <v>14</v>
      </c>
      <c r="AE122" s="53" t="s">
        <v>15</v>
      </c>
      <c r="AF122" s="53" t="s">
        <v>16</v>
      </c>
      <c r="AG122" s="53" t="s">
        <v>17</v>
      </c>
      <c r="AH122" s="53" t="s">
        <v>14</v>
      </c>
      <c r="AI122" s="53" t="s">
        <v>15</v>
      </c>
      <c r="AJ122" s="53" t="s">
        <v>16</v>
      </c>
      <c r="AK122" s="53" t="s">
        <v>17</v>
      </c>
      <c r="AL122" s="53" t="s">
        <v>14</v>
      </c>
      <c r="AM122" s="53" t="s">
        <v>15</v>
      </c>
      <c r="AN122" s="53" t="s">
        <v>16</v>
      </c>
      <c r="AO122" s="53" t="s">
        <v>17</v>
      </c>
      <c r="AP122" s="53" t="s">
        <v>14</v>
      </c>
      <c r="AQ122" s="53" t="s">
        <v>15</v>
      </c>
      <c r="AR122" s="53" t="s">
        <v>16</v>
      </c>
      <c r="AS122" s="53" t="s">
        <v>17</v>
      </c>
      <c r="AT122" s="53" t="s">
        <v>14</v>
      </c>
      <c r="AU122" s="53" t="s">
        <v>15</v>
      </c>
      <c r="AV122" s="53" t="s">
        <v>16</v>
      </c>
      <c r="AW122" s="53" t="s">
        <v>17</v>
      </c>
      <c r="AX122" s="53" t="s">
        <v>14</v>
      </c>
      <c r="AY122" s="53" t="s">
        <v>15</v>
      </c>
      <c r="AZ122" s="53" t="s">
        <v>16</v>
      </c>
      <c r="BA122" s="53" t="s">
        <v>17</v>
      </c>
      <c r="BB122" s="53" t="s">
        <v>14</v>
      </c>
      <c r="BC122" s="53" t="s">
        <v>15</v>
      </c>
      <c r="BD122" s="53" t="s">
        <v>16</v>
      </c>
      <c r="BE122" s="53" t="s">
        <v>17</v>
      </c>
    </row>
    <row r="123" spans="4:57" x14ac:dyDescent="0.3">
      <c r="D123" s="42" t="s">
        <v>19</v>
      </c>
      <c r="E123" s="43" t="s">
        <v>20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">
        <f t="shared" ref="AW123:BE138" si="46">((AW75-AV75)/AV75)*100</f>
        <v>-20.187050811782992</v>
      </c>
      <c r="AX123" s="5">
        <f t="shared" si="46"/>
        <v>12.790762817749743</v>
      </c>
      <c r="AY123" s="5">
        <f t="shared" si="46"/>
        <v>11.006296486349301</v>
      </c>
      <c r="AZ123" s="5">
        <f t="shared" si="46"/>
        <v>2.5716934341542506</v>
      </c>
      <c r="BA123" s="5">
        <f t="shared" si="46"/>
        <v>-18.725550465499317</v>
      </c>
      <c r="BB123" s="5">
        <f t="shared" si="46"/>
        <v>12.279970051966709</v>
      </c>
      <c r="BC123" s="5">
        <f t="shared" si="46"/>
        <v>10.258516696663085</v>
      </c>
      <c r="BD123" s="5">
        <f t="shared" si="46"/>
        <v>3.5786676440577834</v>
      </c>
      <c r="BE123" s="5">
        <f t="shared" si="46"/>
        <v>-19.106354774220513</v>
      </c>
    </row>
    <row r="124" spans="4:57" x14ac:dyDescent="0.3">
      <c r="D124" s="42" t="s">
        <v>22</v>
      </c>
      <c r="E124" s="43" t="s">
        <v>23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">
        <f t="shared" si="46"/>
        <v>1.6478046989011415</v>
      </c>
      <c r="AX124" s="5">
        <f t="shared" si="46"/>
        <v>-4.7078420932525324E-2</v>
      </c>
      <c r="AY124" s="5">
        <f t="shared" si="46"/>
        <v>-1.3471970531094539</v>
      </c>
      <c r="AZ124" s="5">
        <f t="shared" si="46"/>
        <v>2.9614287218317261</v>
      </c>
      <c r="BA124" s="5">
        <f t="shared" si="46"/>
        <v>0.18713483019853347</v>
      </c>
      <c r="BB124" s="5">
        <f t="shared" si="46"/>
        <v>0.84580291118366513</v>
      </c>
      <c r="BC124" s="5">
        <f t="shared" si="46"/>
        <v>-2.4456954395940365</v>
      </c>
      <c r="BD124" s="5">
        <f t="shared" si="46"/>
        <v>4.1726299320901301</v>
      </c>
      <c r="BE124" s="5">
        <f t="shared" si="46"/>
        <v>-5.680148576367209E-2</v>
      </c>
    </row>
    <row r="125" spans="4:57" x14ac:dyDescent="0.3">
      <c r="D125" s="42" t="s">
        <v>25</v>
      </c>
      <c r="E125" s="43" t="s">
        <v>26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">
        <f t="shared" si="46"/>
        <v>-0.40704655766436126</v>
      </c>
      <c r="AX125" s="5">
        <f t="shared" si="46"/>
        <v>-0.39999999999997604</v>
      </c>
      <c r="AY125" s="5">
        <f t="shared" si="46"/>
        <v>1.4085436231188</v>
      </c>
      <c r="AZ125" s="5">
        <f t="shared" si="46"/>
        <v>6.1898598458161036</v>
      </c>
      <c r="BA125" s="5">
        <f t="shared" si="46"/>
        <v>-0.9110373780448815</v>
      </c>
      <c r="BB125" s="5">
        <f t="shared" si="46"/>
        <v>-1.8666497706620717</v>
      </c>
      <c r="BC125" s="5">
        <f t="shared" si="46"/>
        <v>1.9763921328687077</v>
      </c>
      <c r="BD125" s="5">
        <f t="shared" si="46"/>
        <v>5.4750497471378159</v>
      </c>
      <c r="BE125" s="5">
        <f t="shared" si="46"/>
        <v>-0.86366956656689542</v>
      </c>
    </row>
    <row r="126" spans="4:57" x14ac:dyDescent="0.3">
      <c r="D126" s="42" t="s">
        <v>28</v>
      </c>
      <c r="E126" s="44" t="s">
        <v>29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15">
        <f t="shared" si="46"/>
        <v>0.9430823750632793</v>
      </c>
      <c r="AX126" s="15">
        <f t="shared" si="46"/>
        <v>-3.4700000000000015</v>
      </c>
      <c r="AY126" s="15">
        <f t="shared" si="46"/>
        <v>2.1845540332000994</v>
      </c>
      <c r="AZ126" s="15">
        <f t="shared" si="46"/>
        <v>5.4887984495702469</v>
      </c>
      <c r="BA126" s="15">
        <f t="shared" si="46"/>
        <v>0.92056982442417279</v>
      </c>
      <c r="BB126" s="15">
        <f t="shared" si="46"/>
        <v>-3.3699562226242228</v>
      </c>
      <c r="BC126" s="15">
        <f t="shared" si="46"/>
        <v>1.5814205722919306</v>
      </c>
      <c r="BD126" s="15">
        <f t="shared" si="46"/>
        <v>5.130974388622521</v>
      </c>
      <c r="BE126" s="15">
        <f t="shared" si="46"/>
        <v>0.7685118655507982</v>
      </c>
    </row>
    <row r="127" spans="4:57" x14ac:dyDescent="0.3">
      <c r="D127" s="42" t="s">
        <v>31</v>
      </c>
      <c r="E127" s="44" t="s">
        <v>32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15">
        <f t="shared" si="46"/>
        <v>3.0019394552660348</v>
      </c>
      <c r="AX127" s="15">
        <f t="shared" si="46"/>
        <v>-1.0026369218174374</v>
      </c>
      <c r="AY127" s="15">
        <f t="shared" si="46"/>
        <v>1.9963000966547371</v>
      </c>
      <c r="AZ127" s="15">
        <f t="shared" si="46"/>
        <v>1.5700100245383986</v>
      </c>
      <c r="BA127" s="15">
        <f t="shared" si="46"/>
        <v>2.7412727523084075</v>
      </c>
      <c r="BB127" s="15">
        <f t="shared" si="46"/>
        <v>-0.34132749352739866</v>
      </c>
      <c r="BC127" s="15">
        <f t="shared" si="46"/>
        <v>1.6715706558101198</v>
      </c>
      <c r="BD127" s="15">
        <f t="shared" si="46"/>
        <v>1.3171742085904525</v>
      </c>
      <c r="BE127" s="15">
        <f t="shared" si="46"/>
        <v>2.5552381132575022</v>
      </c>
    </row>
    <row r="128" spans="4:57" x14ac:dyDescent="0.3">
      <c r="D128" s="42" t="s">
        <v>34</v>
      </c>
      <c r="E128" s="43" t="s">
        <v>35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">
        <f t="shared" si="46"/>
        <v>3.4835258010198467</v>
      </c>
      <c r="AX128" s="5">
        <f t="shared" si="46"/>
        <v>-5.9999999999999893</v>
      </c>
      <c r="AY128" s="5">
        <f t="shared" si="46"/>
        <v>2.8693243725105808</v>
      </c>
      <c r="AZ128" s="5">
        <f t="shared" si="46"/>
        <v>8.214497478115927</v>
      </c>
      <c r="BA128" s="5">
        <f t="shared" si="46"/>
        <v>3.3498651994915614</v>
      </c>
      <c r="BB128" s="5">
        <f t="shared" si="46"/>
        <v>-6.6184151882207196</v>
      </c>
      <c r="BC128" s="5">
        <f t="shared" si="46"/>
        <v>1.743057973701613</v>
      </c>
      <c r="BD128" s="5">
        <f t="shared" si="46"/>
        <v>8.0338520233307307</v>
      </c>
      <c r="BE128" s="5">
        <f t="shared" si="46"/>
        <v>3.4638454167302317</v>
      </c>
    </row>
    <row r="129" spans="4:57" x14ac:dyDescent="0.3">
      <c r="D129" s="42" t="s">
        <v>37</v>
      </c>
      <c r="E129" s="45" t="s">
        <v>38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17">
        <f t="shared" si="46"/>
        <v>-0.91221699039041748</v>
      </c>
      <c r="AX129" s="17">
        <f t="shared" si="46"/>
        <v>-0.25352477642268628</v>
      </c>
      <c r="AY129" s="17">
        <f t="shared" si="46"/>
        <v>-1.0139040283798462</v>
      </c>
      <c r="AZ129" s="17">
        <f t="shared" si="46"/>
        <v>3.8496698731887089</v>
      </c>
      <c r="BA129" s="17">
        <f t="shared" si="46"/>
        <v>-0.36752056527697924</v>
      </c>
      <c r="BB129" s="17">
        <f t="shared" si="46"/>
        <v>-0.50621570374295966</v>
      </c>
      <c r="BC129" s="17">
        <f t="shared" si="46"/>
        <v>1.8137922838276241</v>
      </c>
      <c r="BD129" s="17">
        <f t="shared" si="46"/>
        <v>3.0567074037165778</v>
      </c>
      <c r="BE129" s="17">
        <f t="shared" si="46"/>
        <v>-0.45231421457888543</v>
      </c>
    </row>
    <row r="130" spans="4:57" x14ac:dyDescent="0.3">
      <c r="D130" s="42" t="s">
        <v>40</v>
      </c>
      <c r="E130" s="46" t="s">
        <v>41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19">
        <f t="shared" si="46"/>
        <v>5.0586692442119237</v>
      </c>
      <c r="AX130" s="19">
        <f t="shared" si="46"/>
        <v>-0.91061551604233959</v>
      </c>
      <c r="AY130" s="19">
        <f t="shared" si="46"/>
        <v>-0.85538292075402356</v>
      </c>
      <c r="AZ130" s="19">
        <f t="shared" si="46"/>
        <v>7.0689804950480424</v>
      </c>
      <c r="BA130" s="19">
        <f t="shared" si="46"/>
        <v>5.5834059933000235</v>
      </c>
      <c r="BB130" s="19">
        <f t="shared" si="46"/>
        <v>-2.2152042443063529</v>
      </c>
      <c r="BC130" s="19">
        <f t="shared" si="46"/>
        <v>-2.60500585273383</v>
      </c>
      <c r="BD130" s="19">
        <f t="shared" si="46"/>
        <v>6.1547985186512308</v>
      </c>
      <c r="BE130" s="19">
        <f t="shared" si="46"/>
        <v>6.5374135651166991</v>
      </c>
    </row>
    <row r="131" spans="4:57" x14ac:dyDescent="0.3">
      <c r="D131" s="42" t="s">
        <v>43</v>
      </c>
      <c r="E131" s="45" t="s">
        <v>44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17">
        <f t="shared" si="46"/>
        <v>5.8983164691352554</v>
      </c>
      <c r="AX131" s="17">
        <f t="shared" si="46"/>
        <v>0.1787741878558306</v>
      </c>
      <c r="AY131" s="17">
        <f t="shared" si="46"/>
        <v>0.25046710218500234</v>
      </c>
      <c r="AZ131" s="17">
        <f t="shared" si="46"/>
        <v>4.6238375804140501</v>
      </c>
      <c r="BA131" s="17">
        <f t="shared" si="46"/>
        <v>2.3856116899299522</v>
      </c>
      <c r="BB131" s="17">
        <f t="shared" si="46"/>
        <v>0.91560619303516655</v>
      </c>
      <c r="BC131" s="17">
        <f t="shared" si="46"/>
        <v>-1.1907396717538559</v>
      </c>
      <c r="BD131" s="17">
        <f t="shared" si="46"/>
        <v>4.080633580742326</v>
      </c>
      <c r="BE131" s="17">
        <f t="shared" si="46"/>
        <v>2.2399678875292524</v>
      </c>
    </row>
    <row r="132" spans="4:57" x14ac:dyDescent="0.3">
      <c r="D132" s="42" t="s">
        <v>46</v>
      </c>
      <c r="E132" s="46" t="s">
        <v>47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19">
        <f t="shared" si="46"/>
        <v>1.0880596620082674</v>
      </c>
      <c r="AX132" s="19">
        <f t="shared" si="46"/>
        <v>0.70499405531205428</v>
      </c>
      <c r="AY132" s="19">
        <f t="shared" si="46"/>
        <v>1.0779241672810953</v>
      </c>
      <c r="AZ132" s="19">
        <f t="shared" si="46"/>
        <v>4.7489696317266139</v>
      </c>
      <c r="BA132" s="19">
        <f t="shared" si="46"/>
        <v>1.561567065535844</v>
      </c>
      <c r="BB132" s="19">
        <f t="shared" si="46"/>
        <v>1.0732673200340463</v>
      </c>
      <c r="BC132" s="19">
        <f t="shared" si="46"/>
        <v>1.4737919847950196</v>
      </c>
      <c r="BD132" s="19">
        <f t="shared" si="46"/>
        <v>4.8376614351560452</v>
      </c>
      <c r="BE132" s="19">
        <f t="shared" si="46"/>
        <v>1.7030035105343775</v>
      </c>
    </row>
    <row r="133" spans="4:57" x14ac:dyDescent="0.3">
      <c r="D133" s="42" t="s">
        <v>49</v>
      </c>
      <c r="E133" s="47" t="s">
        <v>50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21">
        <f t="shared" si="46"/>
        <v>5.6247541392375329</v>
      </c>
      <c r="AX133" s="21">
        <f t="shared" si="46"/>
        <v>5.4548484283684751</v>
      </c>
      <c r="AY133" s="21">
        <f t="shared" si="46"/>
        <v>2.2993769441105671</v>
      </c>
      <c r="AZ133" s="21">
        <f t="shared" si="46"/>
        <v>-6.8330420242167342</v>
      </c>
      <c r="BA133" s="21">
        <f t="shared" si="46"/>
        <v>5.2945670505816178</v>
      </c>
      <c r="BB133" s="21">
        <f t="shared" si="46"/>
        <v>4.5228008545070333</v>
      </c>
      <c r="BC133" s="21">
        <f t="shared" si="46"/>
        <v>1.4647437828282508</v>
      </c>
      <c r="BD133" s="21">
        <f t="shared" si="46"/>
        <v>-7.1239917084523281</v>
      </c>
      <c r="BE133" s="21">
        <f t="shared" si="46"/>
        <v>5.9460223997802029</v>
      </c>
    </row>
    <row r="134" spans="4:57" x14ac:dyDescent="0.3">
      <c r="D134" s="42" t="s">
        <v>52</v>
      </c>
      <c r="E134" s="47" t="s">
        <v>53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21">
        <f t="shared" si="46"/>
        <v>7.5575108139992131E-2</v>
      </c>
      <c r="AX134" s="21">
        <f t="shared" si="46"/>
        <v>0.57918003376824201</v>
      </c>
      <c r="AY134" s="21">
        <f t="shared" si="46"/>
        <v>0.89384014308040372</v>
      </c>
      <c r="AZ134" s="21">
        <f t="shared" si="46"/>
        <v>0.82062935162118267</v>
      </c>
      <c r="BA134" s="21">
        <f t="shared" si="46"/>
        <v>0.21620470734159358</v>
      </c>
      <c r="BB134" s="21">
        <f t="shared" si="46"/>
        <v>1.2273749329487256</v>
      </c>
      <c r="BC134" s="21">
        <f t="shared" si="46"/>
        <v>1.3709631305254937</v>
      </c>
      <c r="BD134" s="21">
        <f t="shared" si="46"/>
        <v>1.4369488639697532</v>
      </c>
      <c r="BE134" s="21">
        <f t="shared" si="46"/>
        <v>0.6891418610117731</v>
      </c>
    </row>
    <row r="135" spans="4:57" x14ac:dyDescent="0.3">
      <c r="D135" s="42" t="s">
        <v>55</v>
      </c>
      <c r="E135" s="47" t="s">
        <v>56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21">
        <f t="shared" si="46"/>
        <v>2.6553304429534594</v>
      </c>
      <c r="AX135" s="21">
        <f t="shared" si="46"/>
        <v>3.0199999999999623</v>
      </c>
      <c r="AY135" s="21">
        <f t="shared" si="46"/>
        <v>2.3876933735514618</v>
      </c>
      <c r="AZ135" s="21">
        <f t="shared" si="46"/>
        <v>1.1710793948030884</v>
      </c>
      <c r="BA135" s="21">
        <f t="shared" si="46"/>
        <v>0.76211118811685485</v>
      </c>
      <c r="BB135" s="21">
        <f t="shared" si="46"/>
        <v>2.8466570907452362</v>
      </c>
      <c r="BC135" s="21">
        <f t="shared" si="46"/>
        <v>3.560817660108416</v>
      </c>
      <c r="BD135" s="21">
        <f t="shared" si="46"/>
        <v>0.18929410610733602</v>
      </c>
      <c r="BE135" s="21">
        <f t="shared" si="46"/>
        <v>0.81721405056637897</v>
      </c>
    </row>
    <row r="136" spans="4:57" x14ac:dyDescent="0.3">
      <c r="D136" s="42" t="s">
        <v>58</v>
      </c>
      <c r="E136" s="48" t="s">
        <v>59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14">
        <f t="shared" si="46"/>
        <v>8.8597961646774905</v>
      </c>
      <c r="AX136" s="14">
        <f t="shared" si="46"/>
        <v>-6.1343095677620703</v>
      </c>
      <c r="AY136" s="14">
        <f t="shared" si="46"/>
        <v>1.350985106040973</v>
      </c>
      <c r="AZ136" s="14">
        <f t="shared" si="46"/>
        <v>1.4280884164099541</v>
      </c>
      <c r="BA136" s="14">
        <f t="shared" si="46"/>
        <v>13.880198439772565</v>
      </c>
      <c r="BB136" s="14">
        <f t="shared" si="46"/>
        <v>-10.740860087022892</v>
      </c>
      <c r="BC136" s="14">
        <f t="shared" si="46"/>
        <v>3.0070854551749338</v>
      </c>
      <c r="BD136" s="14">
        <f t="shared" si="46"/>
        <v>-0.30076992067273728</v>
      </c>
      <c r="BE136" s="14">
        <f t="shared" si="46"/>
        <v>13.900703278484217</v>
      </c>
    </row>
    <row r="137" spans="4:57" x14ac:dyDescent="0.3">
      <c r="D137" s="42" t="s">
        <v>61</v>
      </c>
      <c r="E137" s="48" t="s">
        <v>62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14">
        <f t="shared" si="46"/>
        <v>7.821620412579712</v>
      </c>
      <c r="AX137" s="14">
        <f t="shared" si="46"/>
        <v>-10.99648384724256</v>
      </c>
      <c r="AY137" s="14">
        <f t="shared" si="46"/>
        <v>4.5002069326058969</v>
      </c>
      <c r="AZ137" s="14">
        <f t="shared" si="46"/>
        <v>8.9348922687950143</v>
      </c>
      <c r="BA137" s="14">
        <f t="shared" si="46"/>
        <v>3.7859447848278496</v>
      </c>
      <c r="BB137" s="14">
        <f t="shared" si="46"/>
        <v>-9.2737109065504093</v>
      </c>
      <c r="BC137" s="14">
        <f t="shared" si="46"/>
        <v>3.978217849306303</v>
      </c>
      <c r="BD137" s="14">
        <f t="shared" si="46"/>
        <v>8.7992769580326389</v>
      </c>
      <c r="BE137" s="14">
        <f t="shared" si="46"/>
        <v>4.1211956823989739</v>
      </c>
    </row>
    <row r="138" spans="4:57" x14ac:dyDescent="0.3">
      <c r="D138" s="42" t="s">
        <v>64</v>
      </c>
      <c r="E138" s="48" t="s">
        <v>65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14">
        <f t="shared" si="46"/>
        <v>5.7599180984984644</v>
      </c>
      <c r="AX138" s="14">
        <f t="shared" si="46"/>
        <v>1.5274216307162019</v>
      </c>
      <c r="AY138" s="14">
        <f t="shared" si="46"/>
        <v>0.82510734800252084</v>
      </c>
      <c r="AZ138" s="14">
        <f t="shared" si="46"/>
        <v>-1.2812323858525541</v>
      </c>
      <c r="BA138" s="14">
        <f t="shared" si="46"/>
        <v>1.9887979175135069</v>
      </c>
      <c r="BB138" s="14">
        <f t="shared" si="46"/>
        <v>6.2394216997007357</v>
      </c>
      <c r="BC138" s="14">
        <f t="shared" si="46"/>
        <v>0.24230228786188152</v>
      </c>
      <c r="BD138" s="14">
        <f t="shared" si="46"/>
        <v>-1.5014462413299843</v>
      </c>
      <c r="BE138" s="14">
        <f t="shared" si="46"/>
        <v>2.701323094305109</v>
      </c>
    </row>
    <row r="139" spans="4:57" x14ac:dyDescent="0.3">
      <c r="D139" s="42" t="s">
        <v>67</v>
      </c>
      <c r="E139" s="48" t="s">
        <v>68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14">
        <f t="shared" ref="AW139:BE142" si="47">((AW91-AV91)/AV91)*100</f>
        <v>2.2970186206938563</v>
      </c>
      <c r="AX139" s="14">
        <f t="shared" si="47"/>
        <v>2.5054795775951688</v>
      </c>
      <c r="AY139" s="14">
        <f t="shared" si="47"/>
        <v>2.7666120305419541</v>
      </c>
      <c r="AZ139" s="14">
        <f t="shared" si="47"/>
        <v>0.56885169005442326</v>
      </c>
      <c r="BA139" s="14">
        <f t="shared" si="47"/>
        <v>2.6954364498373797</v>
      </c>
      <c r="BB139" s="14">
        <f t="shared" si="47"/>
        <v>-0.31736643243781509</v>
      </c>
      <c r="BC139" s="14">
        <f t="shared" si="47"/>
        <v>4.4005892397346162</v>
      </c>
      <c r="BD139" s="14">
        <f t="shared" si="47"/>
        <v>-0.42850559565661628</v>
      </c>
      <c r="BE139" s="14">
        <f t="shared" si="47"/>
        <v>2.8707767181477952</v>
      </c>
    </row>
    <row r="140" spans="4:57" x14ac:dyDescent="0.3">
      <c r="D140" s="42" t="s">
        <v>70</v>
      </c>
      <c r="E140" s="43" t="s">
        <v>71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">
        <f t="shared" si="47"/>
        <v>-1.2262462817348541</v>
      </c>
      <c r="AX140" s="5">
        <f t="shared" si="47"/>
        <v>0.46414660498305421</v>
      </c>
      <c r="AY140" s="5">
        <f t="shared" si="47"/>
        <v>2.30164572451464</v>
      </c>
      <c r="AZ140" s="5">
        <f t="shared" si="47"/>
        <v>4.0404360695511583</v>
      </c>
      <c r="BA140" s="5">
        <f t="shared" si="47"/>
        <v>-1.1687574718241092</v>
      </c>
      <c r="BB140" s="5">
        <f t="shared" si="47"/>
        <v>-0.11956192849466925</v>
      </c>
      <c r="BC140" s="5">
        <f t="shared" si="47"/>
        <v>2.4600940009652379</v>
      </c>
      <c r="BD140" s="5">
        <f t="shared" si="47"/>
        <v>3.8624158318310382</v>
      </c>
      <c r="BE140" s="5">
        <f t="shared" si="47"/>
        <v>-1.0864515985620116</v>
      </c>
    </row>
    <row r="141" spans="4:57" x14ac:dyDescent="0.3">
      <c r="D141" s="42" t="s">
        <v>73</v>
      </c>
      <c r="E141" s="43" t="s">
        <v>74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">
        <f t="shared" si="47"/>
        <v>21.767464323713856</v>
      </c>
      <c r="AX141" s="5">
        <f t="shared" si="47"/>
        <v>-23.21401043132942</v>
      </c>
      <c r="AY141" s="5">
        <f t="shared" si="47"/>
        <v>23.155700116089633</v>
      </c>
      <c r="AZ141" s="5">
        <f t="shared" si="47"/>
        <v>19.355793420439575</v>
      </c>
      <c r="BA141" s="5">
        <f t="shared" si="47"/>
        <v>-11.761582984975089</v>
      </c>
      <c r="BB141" s="5">
        <f t="shared" si="47"/>
        <v>-19.590182932602932</v>
      </c>
      <c r="BC141" s="5">
        <f t="shared" si="47"/>
        <v>49.818963031625238</v>
      </c>
      <c r="BD141" s="5">
        <f t="shared" si="47"/>
        <v>-8.2617556167081272</v>
      </c>
      <c r="BE141" s="5">
        <f t="shared" si="47"/>
        <v>-15.777455604280322</v>
      </c>
    </row>
    <row r="142" spans="4:57" x14ac:dyDescent="0.3">
      <c r="E142" s="43" t="s">
        <v>75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7">
        <f t="shared" si="47"/>
        <v>-0.42474094599315004</v>
      </c>
      <c r="AX142" s="7">
        <f t="shared" si="47"/>
        <v>-0.54516454447295615</v>
      </c>
      <c r="AY142" s="7">
        <f t="shared" si="47"/>
        <v>2.9879611474690475</v>
      </c>
      <c r="AZ142" s="7">
        <f t="shared" si="47"/>
        <v>4.6431738966356777</v>
      </c>
      <c r="BA142" s="7">
        <f t="shared" si="47"/>
        <v>-1.6442522288139354</v>
      </c>
      <c r="BB142" s="7">
        <f t="shared" si="47"/>
        <v>-0.90366233875392843</v>
      </c>
      <c r="BC142" s="7">
        <f t="shared" si="47"/>
        <v>4.0076439311073369</v>
      </c>
      <c r="BD142" s="7">
        <f t="shared" si="47"/>
        <v>3.2917301915226433</v>
      </c>
      <c r="BE142" s="7">
        <f t="shared" si="47"/>
        <v>-1.70061117128619</v>
      </c>
    </row>
    <row r="145" spans="4:4" x14ac:dyDescent="0.3">
      <c r="D145" s="49" t="s">
        <v>84</v>
      </c>
    </row>
  </sheetData>
  <mergeCells count="65">
    <mergeCell ref="AX1:BA1"/>
    <mergeCell ref="Z1:AC1"/>
    <mergeCell ref="F1:I1"/>
    <mergeCell ref="J1:M1"/>
    <mergeCell ref="N1:Q1"/>
    <mergeCell ref="R1:U1"/>
    <mergeCell ref="V1:Y1"/>
    <mergeCell ref="AL49:AO49"/>
    <mergeCell ref="BB1:BE1"/>
    <mergeCell ref="F25:I25"/>
    <mergeCell ref="J25:M25"/>
    <mergeCell ref="N25:Q25"/>
    <mergeCell ref="R25:U25"/>
    <mergeCell ref="V25:Y25"/>
    <mergeCell ref="Z25:AC25"/>
    <mergeCell ref="AD25:AG25"/>
    <mergeCell ref="AH25:AK25"/>
    <mergeCell ref="AL25:AO25"/>
    <mergeCell ref="AD1:AG1"/>
    <mergeCell ref="AH1:AK1"/>
    <mergeCell ref="AL1:AO1"/>
    <mergeCell ref="AP1:AS1"/>
    <mergeCell ref="AT1:AW1"/>
    <mergeCell ref="AP25:AS25"/>
    <mergeCell ref="AT25:AW25"/>
    <mergeCell ref="AX25:BA25"/>
    <mergeCell ref="BB25:BE25"/>
    <mergeCell ref="F49:I49"/>
    <mergeCell ref="J49:M49"/>
    <mergeCell ref="N49:Q49"/>
    <mergeCell ref="R49:U49"/>
    <mergeCell ref="V49:Y49"/>
    <mergeCell ref="Z49:AC49"/>
    <mergeCell ref="BB49:BE49"/>
    <mergeCell ref="AP49:AS49"/>
    <mergeCell ref="AT49:AW49"/>
    <mergeCell ref="AX49:BA49"/>
    <mergeCell ref="AD49:AG49"/>
    <mergeCell ref="AH49:AK49"/>
    <mergeCell ref="F97:I97"/>
    <mergeCell ref="J97:M97"/>
    <mergeCell ref="N97:Q97"/>
    <mergeCell ref="R97:U97"/>
    <mergeCell ref="V97:Y97"/>
    <mergeCell ref="Z121:AC121"/>
    <mergeCell ref="BB121:BE121"/>
    <mergeCell ref="AD121:AG121"/>
    <mergeCell ref="AH121:AK121"/>
    <mergeCell ref="AL121:AO121"/>
    <mergeCell ref="AP121:AS121"/>
    <mergeCell ref="AT121:AW121"/>
    <mergeCell ref="AX121:BA121"/>
    <mergeCell ref="F121:I121"/>
    <mergeCell ref="J121:M121"/>
    <mergeCell ref="N121:Q121"/>
    <mergeCell ref="R121:U121"/>
    <mergeCell ref="V121:Y121"/>
    <mergeCell ref="Z97:AC97"/>
    <mergeCell ref="AD97:AG97"/>
    <mergeCell ref="AH97:AK97"/>
    <mergeCell ref="AL97:AO97"/>
    <mergeCell ref="BB97:BE97"/>
    <mergeCell ref="AP97:AS97"/>
    <mergeCell ref="AT97:AW97"/>
    <mergeCell ref="AX97:BA9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7121F-AEFE-46D8-ACB7-36C0E5CCBE3E}">
  <dimension ref="B3:F130"/>
  <sheetViews>
    <sheetView tabSelected="1" topLeftCell="A10" zoomScale="75" zoomScaleNormal="55" workbookViewId="0">
      <selection activeCell="A10" sqref="A1:XFD1048576"/>
    </sheetView>
  </sheetViews>
  <sheetFormatPr defaultRowHeight="14.4" x14ac:dyDescent="0.3"/>
  <cols>
    <col min="1" max="1" width="8.88671875" customWidth="1"/>
  </cols>
  <sheetData>
    <row r="3" spans="2:6" x14ac:dyDescent="0.3">
      <c r="B3" t="s">
        <v>99</v>
      </c>
      <c r="C3" t="s">
        <v>100</v>
      </c>
      <c r="D3" t="s">
        <v>101</v>
      </c>
      <c r="E3" t="s">
        <v>102</v>
      </c>
      <c r="F3" t="s">
        <v>103</v>
      </c>
    </row>
    <row r="4" spans="2:6" x14ac:dyDescent="0.3">
      <c r="B4" t="s">
        <v>104</v>
      </c>
      <c r="C4" s="7">
        <v>15.266326053706516</v>
      </c>
      <c r="D4" s="7">
        <v>10.764099913223296</v>
      </c>
      <c r="E4" s="7">
        <v>2.8399627236409857</v>
      </c>
      <c r="F4" s="7">
        <v>-21.135609242910292</v>
      </c>
    </row>
    <row r="5" spans="2:6" x14ac:dyDescent="0.3">
      <c r="B5">
        <v>2020</v>
      </c>
      <c r="C5" s="7">
        <f>'Grafik Q-t-Q &amp; Y-o-Y'!AT51</f>
        <v>9.4431919647023523</v>
      </c>
      <c r="D5" s="7">
        <f>'Grafik Q-t-Q &amp; Y-o-Y'!AU51</f>
        <v>16.227907513275021</v>
      </c>
      <c r="E5" s="7">
        <f>'Grafik Q-t-Q &amp; Y-o-Y'!AV51</f>
        <v>1.0135858008878007</v>
      </c>
      <c r="F5" s="7">
        <f>'Grafik Q-t-Q &amp; Y-o-Y'!AW51</f>
        <v>-20.127310746033793</v>
      </c>
    </row>
    <row r="6" spans="2:6" x14ac:dyDescent="0.3">
      <c r="B6">
        <v>2021</v>
      </c>
      <c r="C6" s="7">
        <f>'Grafik Q-t-Q &amp; Y-o-Y'!AX51</f>
        <v>10.307577588815237</v>
      </c>
      <c r="D6" s="7">
        <f>'Grafik Q-t-Q &amp; Y-o-Y'!AY51</f>
        <v>12.951986733128937</v>
      </c>
      <c r="E6" s="7">
        <f>'Grafik Q-t-Q &amp; Y-o-Y'!AZ51</f>
        <v>1.9218213724201576</v>
      </c>
      <c r="F6" s="7">
        <f>'Grafik Q-t-Q &amp; Y-o-Y'!BA51</f>
        <v>-19.456937694386049</v>
      </c>
    </row>
    <row r="7" spans="2:6" x14ac:dyDescent="0.3">
      <c r="B7">
        <v>2022</v>
      </c>
      <c r="C7" s="7">
        <f>'Grafik Q-t-Q &amp; Y-o-Y'!BB51</f>
        <v>10.058558684966364</v>
      </c>
      <c r="D7" s="7">
        <f>'Grafik Q-t-Q &amp; Y-o-Y'!BC51</f>
        <v>13.018396524446782</v>
      </c>
      <c r="E7" s="7">
        <f>'Grafik Q-t-Q &amp; Y-o-Y'!BD51</f>
        <v>5.201337874650064</v>
      </c>
      <c r="F7" s="7">
        <f>'Grafik Q-t-Q &amp; Y-o-Y'!BE51</f>
        <v>-17.932920496965071</v>
      </c>
    </row>
    <row r="8" spans="2:6" x14ac:dyDescent="0.3">
      <c r="B8">
        <v>2023</v>
      </c>
      <c r="C8" s="7">
        <f>'Grafik Q-t-Q &amp; Y-o-Y'!BF51</f>
        <v>7.1953631723144325</v>
      </c>
      <c r="D8" s="7">
        <f>'Grafik Q-t-Q &amp; Y-o-Y'!BG51</f>
        <v>14.269614214089991</v>
      </c>
      <c r="E8" s="7">
        <f>'Grafik Q-t-Q &amp; Y-o-Y'!BH51</f>
        <v>4.6565601000222108</v>
      </c>
      <c r="F8" s="7">
        <f>'Grafik Q-t-Q &amp; Y-o-Y'!BI51</f>
        <v>-18.380941286729197</v>
      </c>
    </row>
    <row r="13" spans="2:6" x14ac:dyDescent="0.3">
      <c r="B13" t="s">
        <v>105</v>
      </c>
      <c r="C13" t="s">
        <v>100</v>
      </c>
      <c r="D13" t="s">
        <v>101</v>
      </c>
      <c r="E13" t="s">
        <v>102</v>
      </c>
      <c r="F13" t="s">
        <v>103</v>
      </c>
    </row>
    <row r="14" spans="2:6" x14ac:dyDescent="0.3">
      <c r="B14" t="s">
        <v>104</v>
      </c>
      <c r="C14" s="7">
        <v>-0.62905546896816411</v>
      </c>
      <c r="D14" s="7">
        <v>0.88159915913560305</v>
      </c>
      <c r="E14" s="7">
        <v>1.3261761219850536</v>
      </c>
      <c r="F14" s="7">
        <v>-0.47556917893059891</v>
      </c>
    </row>
    <row r="15" spans="2:6" x14ac:dyDescent="0.3">
      <c r="B15">
        <v>2020</v>
      </c>
      <c r="C15" s="7">
        <f>'Grafik Q-t-Q &amp; Y-o-Y'!AT52</f>
        <v>-0.73117565074830393</v>
      </c>
      <c r="D15" s="7">
        <f>'Grafik Q-t-Q &amp; Y-o-Y'!AU52</f>
        <v>-3.7467552260036112</v>
      </c>
      <c r="E15" s="7">
        <f>'Grafik Q-t-Q &amp; Y-o-Y'!AV52</f>
        <v>1.7248132711378077</v>
      </c>
      <c r="F15" s="7">
        <f>'Grafik Q-t-Q &amp; Y-o-Y'!AW52</f>
        <v>1.6478046989011415</v>
      </c>
    </row>
    <row r="16" spans="2:6" x14ac:dyDescent="0.3">
      <c r="B16">
        <v>2021</v>
      </c>
      <c r="C16" s="7">
        <f>'Grafik Q-t-Q &amp; Y-o-Y'!AX52</f>
        <v>-1.5554379025833331</v>
      </c>
      <c r="D16" s="7">
        <f>'Grafik Q-t-Q &amp; Y-o-Y'!AY52</f>
        <v>3.3701679644947977</v>
      </c>
      <c r="E16" s="7">
        <f>'Grafik Q-t-Q &amp; Y-o-Y'!AZ52</f>
        <v>4.1964809513951078</v>
      </c>
      <c r="F16" s="7">
        <f>'Grafik Q-t-Q &amp; Y-o-Y'!BA52</f>
        <v>-0.83179991118028751</v>
      </c>
    </row>
    <row r="17" spans="2:6" x14ac:dyDescent="0.3">
      <c r="B17">
        <v>2022</v>
      </c>
      <c r="C17" s="7">
        <f>'Grafik Q-t-Q &amp; Y-o-Y'!BB52</f>
        <v>-1.9587298372320823</v>
      </c>
      <c r="D17" s="7">
        <f>'Grafik Q-t-Q &amp; Y-o-Y'!BC52</f>
        <v>1.1689124778559215</v>
      </c>
      <c r="E17" s="7">
        <f>'Grafik Q-t-Q &amp; Y-o-Y'!BD52</f>
        <v>3.4239729947204895</v>
      </c>
      <c r="F17" s="7">
        <f>'Grafik Q-t-Q &amp; Y-o-Y'!BE52</f>
        <v>-0.10285035111541022</v>
      </c>
    </row>
    <row r="18" spans="2:6" x14ac:dyDescent="0.3">
      <c r="B18">
        <v>2023</v>
      </c>
      <c r="C18" s="7">
        <f>'Grafik Q-t-Q &amp; Y-o-Y'!BF52</f>
        <v>-2.237035359210191</v>
      </c>
      <c r="D18" s="7">
        <f>'Grafik Q-t-Q &amp; Y-o-Y'!BG52</f>
        <v>1.372257747575534</v>
      </c>
      <c r="E18" s="7">
        <f>'Grafik Q-t-Q &amp; Y-o-Y'!BH52</f>
        <v>3.5154530778216722</v>
      </c>
      <c r="F18" s="7">
        <f>'Grafik Q-t-Q &amp; Y-o-Y'!BI52</f>
        <v>-0.16685285229248986</v>
      </c>
    </row>
    <row r="20" spans="2:6" x14ac:dyDescent="0.3">
      <c r="B20" t="s">
        <v>106</v>
      </c>
      <c r="C20" t="s">
        <v>100</v>
      </c>
      <c r="D20" t="s">
        <v>101</v>
      </c>
      <c r="E20" t="s">
        <v>102</v>
      </c>
      <c r="F20" t="s">
        <v>103</v>
      </c>
    </row>
    <row r="21" spans="2:6" x14ac:dyDescent="0.3">
      <c r="B21" t="s">
        <v>104</v>
      </c>
      <c r="C21" s="7">
        <v>0.59361926757113126</v>
      </c>
      <c r="D21" s="7">
        <v>2.1834005151631914</v>
      </c>
      <c r="E21" s="7">
        <v>2.631128296164245</v>
      </c>
      <c r="F21" s="7">
        <v>-1.2808866951151188</v>
      </c>
    </row>
    <row r="22" spans="2:6" x14ac:dyDescent="0.3">
      <c r="B22">
        <v>2020</v>
      </c>
      <c r="C22" s="7">
        <f>'Grafik Q-t-Q &amp; Y-o-Y'!AT53</f>
        <v>-1.180477202019877</v>
      </c>
      <c r="D22" s="7">
        <f>'Grafik Q-t-Q &amp; Y-o-Y'!AU53</f>
        <v>-6.4866467167297079</v>
      </c>
      <c r="E22" s="7">
        <f>'Grafik Q-t-Q &amp; Y-o-Y'!AV53</f>
        <v>5.2194687887743996</v>
      </c>
      <c r="F22" s="7">
        <f>'Grafik Q-t-Q &amp; Y-o-Y'!AW53</f>
        <v>-0.38075758439771629</v>
      </c>
    </row>
    <row r="23" spans="2:6" x14ac:dyDescent="0.3">
      <c r="B23">
        <v>2021</v>
      </c>
      <c r="C23" s="7">
        <f>'Grafik Q-t-Q &amp; Y-o-Y'!AX53</f>
        <v>0.60832206327637128</v>
      </c>
      <c r="D23" s="7">
        <f>'Grafik Q-t-Q &amp; Y-o-Y'!AY53</f>
        <v>1.0660082392882544</v>
      </c>
      <c r="E23" s="7">
        <f>'Grafik Q-t-Q &amp; Y-o-Y'!AZ53</f>
        <v>2.3548260603630378</v>
      </c>
      <c r="F23" s="7">
        <f>'Grafik Q-t-Q &amp; Y-o-Y'!BA53</f>
        <v>0.81542170075052711</v>
      </c>
    </row>
    <row r="24" spans="2:6" x14ac:dyDescent="0.3">
      <c r="B24">
        <v>2022</v>
      </c>
      <c r="C24" s="7">
        <f>'Grafik Q-t-Q &amp; Y-o-Y'!BB53</f>
        <v>2.9286222107547569E-2</v>
      </c>
      <c r="D24" s="7">
        <f>'Grafik Q-t-Q &amp; Y-o-Y'!BC53</f>
        <v>1.2307055303223662</v>
      </c>
      <c r="E24" s="7">
        <f>'Grafik Q-t-Q &amp; Y-o-Y'!BD53</f>
        <v>3.7574136803523386</v>
      </c>
      <c r="F24" s="7">
        <f>'Grafik Q-t-Q &amp; Y-o-Y'!BE53</f>
        <v>-1.6554240214175842</v>
      </c>
    </row>
    <row r="25" spans="2:6" x14ac:dyDescent="0.3">
      <c r="B25">
        <v>2023</v>
      </c>
      <c r="C25" s="7">
        <f>'Grafik Q-t-Q &amp; Y-o-Y'!BF53</f>
        <v>1.5600289272877685</v>
      </c>
      <c r="D25" s="7">
        <f>'Grafik Q-t-Q &amp; Y-o-Y'!BG53</f>
        <v>1.7719961196927707</v>
      </c>
      <c r="E25" s="7">
        <f>'Grafik Q-t-Q &amp; Y-o-Y'!BH53</f>
        <v>4.2477425870018521</v>
      </c>
      <c r="F25" s="7">
        <f>'Grafik Q-t-Q &amp; Y-o-Y'!BI53</f>
        <v>-2.3608242596013116</v>
      </c>
    </row>
    <row r="27" spans="2:6" x14ac:dyDescent="0.3">
      <c r="B27" t="s">
        <v>107</v>
      </c>
      <c r="C27" t="s">
        <v>100</v>
      </c>
      <c r="D27" t="s">
        <v>101</v>
      </c>
      <c r="E27" t="s">
        <v>102</v>
      </c>
      <c r="F27" t="s">
        <v>103</v>
      </c>
    </row>
    <row r="28" spans="2:6" x14ac:dyDescent="0.3">
      <c r="B28" t="s">
        <v>104</v>
      </c>
      <c r="C28" s="7">
        <v>-3.2073298574416307</v>
      </c>
      <c r="D28" s="7">
        <v>1.0952852339782035</v>
      </c>
      <c r="E28" s="7">
        <v>4.5447212868669951</v>
      </c>
      <c r="F28" s="7">
        <v>2.2380792059776997</v>
      </c>
    </row>
    <row r="29" spans="2:6" x14ac:dyDescent="0.3">
      <c r="B29">
        <v>2020</v>
      </c>
      <c r="C29" s="7">
        <f>'Grafik Q-t-Q &amp; Y-o-Y'!AT54</f>
        <v>-5.6631639125581925</v>
      </c>
      <c r="D29" s="7">
        <f>'Grafik Q-t-Q &amp; Y-o-Y'!AU54</f>
        <v>-7.8882628362828315</v>
      </c>
      <c r="E29" s="7">
        <f>'Grafik Q-t-Q &amp; Y-o-Y'!AV54</f>
        <v>8.2967174980615077</v>
      </c>
      <c r="F29" s="7">
        <f>'Grafik Q-t-Q &amp; Y-o-Y'!AW54</f>
        <v>0.9430823750632793</v>
      </c>
    </row>
    <row r="30" spans="2:6" x14ac:dyDescent="0.3">
      <c r="B30">
        <v>2021</v>
      </c>
      <c r="C30" s="7">
        <f>'Grafik Q-t-Q &amp; Y-o-Y'!AX54</f>
        <v>0.97940877240747382</v>
      </c>
      <c r="D30" s="7">
        <f>'Grafik Q-t-Q &amp; Y-o-Y'!AY54</f>
        <v>-1.1738954598023337</v>
      </c>
      <c r="E30" s="7">
        <f>'Grafik Q-t-Q &amp; Y-o-Y'!AZ54</f>
        <v>3.0957774084351373</v>
      </c>
      <c r="F30" s="7">
        <f>'Grafik Q-t-Q &amp; Y-o-Y'!BA54</f>
        <v>4.7918327837686352</v>
      </c>
    </row>
    <row r="31" spans="2:6" x14ac:dyDescent="0.3">
      <c r="B31">
        <v>2022</v>
      </c>
      <c r="C31" s="7">
        <f>'Grafik Q-t-Q &amp; Y-o-Y'!BB54</f>
        <v>-5.2192140457670435</v>
      </c>
      <c r="D31" s="7">
        <f>'Grafik Q-t-Q &amp; Y-o-Y'!BC54</f>
        <v>1.3263727196767041</v>
      </c>
      <c r="E31" s="7">
        <f>'Grafik Q-t-Q &amp; Y-o-Y'!BD54</f>
        <v>7.0771672207468219</v>
      </c>
      <c r="F31" s="7">
        <f>'Grafik Q-t-Q &amp; Y-o-Y'!BE54</f>
        <v>2.4148954222027408</v>
      </c>
    </row>
    <row r="32" spans="2:6" x14ac:dyDescent="0.3">
      <c r="B32">
        <v>2023</v>
      </c>
      <c r="C32" s="7">
        <f>'Grafik Q-t-Q &amp; Y-o-Y'!BF54</f>
        <v>-6.5852443992666929</v>
      </c>
      <c r="D32" s="7">
        <f>'Grafik Q-t-Q &amp; Y-o-Y'!BG54</f>
        <v>1.5130528446525557</v>
      </c>
      <c r="E32" s="7">
        <f>'Grafik Q-t-Q &amp; Y-o-Y'!BH54</f>
        <v>8.1222000640733985</v>
      </c>
      <c r="F32" s="7">
        <f>'Grafik Q-t-Q &amp; Y-o-Y'!BI54</f>
        <v>2.4341614394413558</v>
      </c>
    </row>
    <row r="34" spans="2:6" x14ac:dyDescent="0.3">
      <c r="B34" t="s">
        <v>108</v>
      </c>
      <c r="C34" t="s">
        <v>100</v>
      </c>
      <c r="D34" t="s">
        <v>101</v>
      </c>
      <c r="E34" t="s">
        <v>102</v>
      </c>
      <c r="F34" t="s">
        <v>103</v>
      </c>
    </row>
    <row r="35" spans="2:6" x14ac:dyDescent="0.3">
      <c r="B35" t="s">
        <v>104</v>
      </c>
      <c r="C35" s="7">
        <v>-0.15007843458565062</v>
      </c>
      <c r="D35" s="7">
        <v>1.4773326697766127</v>
      </c>
      <c r="E35" s="7">
        <v>1.6728484117899658</v>
      </c>
      <c r="F35" s="7">
        <v>3.1622861451661737</v>
      </c>
    </row>
    <row r="36" spans="2:6" x14ac:dyDescent="0.3">
      <c r="B36">
        <v>2020</v>
      </c>
      <c r="C36" s="7">
        <f>'Grafik Q-t-Q &amp; Y-o-Y'!AT55</f>
        <v>-1.0441732554142202</v>
      </c>
      <c r="D36" s="7">
        <f>'Grafik Q-t-Q &amp; Y-o-Y'!AU55</f>
        <v>1.3591558469755407</v>
      </c>
      <c r="E36" s="7">
        <f>'Grafik Q-t-Q &amp; Y-o-Y'!AV55</f>
        <v>1.4994430640047982</v>
      </c>
      <c r="F36" s="7">
        <f>'Grafik Q-t-Q &amp; Y-o-Y'!AW55</f>
        <v>3.1149755191625945</v>
      </c>
    </row>
    <row r="37" spans="2:6" x14ac:dyDescent="0.3">
      <c r="B37">
        <v>2021</v>
      </c>
      <c r="C37" s="7">
        <f>'Grafik Q-t-Q &amp; Y-o-Y'!AX55</f>
        <v>-0.58534588620549255</v>
      </c>
      <c r="D37" s="7">
        <f>'Grafik Q-t-Q &amp; Y-o-Y'!AY55</f>
        <v>1.663441347222798</v>
      </c>
      <c r="E37" s="7">
        <f>'Grafik Q-t-Q &amp; Y-o-Y'!AZ55</f>
        <v>0.33210481551983612</v>
      </c>
      <c r="F37" s="7">
        <f>'Grafik Q-t-Q &amp; Y-o-Y'!BA55</f>
        <v>2.6964840754046633</v>
      </c>
    </row>
    <row r="38" spans="2:6" x14ac:dyDescent="0.3">
      <c r="B38">
        <v>2022</v>
      </c>
      <c r="C38" s="7">
        <f>'Grafik Q-t-Q &amp; Y-o-Y'!BB55</f>
        <v>0.93559529892694027</v>
      </c>
      <c r="D38" s="7">
        <f>'Grafik Q-t-Q &amp; Y-o-Y'!BC55</f>
        <v>1.4323125235733525</v>
      </c>
      <c r="E38" s="7">
        <f>'Grafik Q-t-Q &amp; Y-o-Y'!BD55</f>
        <v>1.1059227797249274</v>
      </c>
      <c r="F38" s="7">
        <f>'Grafik Q-t-Q &amp; Y-o-Y'!BE55</f>
        <v>1.6483062141786859</v>
      </c>
    </row>
    <row r="39" spans="2:6" x14ac:dyDescent="0.3">
      <c r="B39">
        <v>2023</v>
      </c>
      <c r="C39" s="7">
        <f>'Grafik Q-t-Q &amp; Y-o-Y'!BF55</f>
        <v>0.59353332769801048</v>
      </c>
      <c r="D39" s="7">
        <f>'Grafik Q-t-Q &amp; Y-o-Y'!BG55</f>
        <v>2.312690820302401</v>
      </c>
      <c r="E39" s="7">
        <f>'Grafik Q-t-Q &amp; Y-o-Y'!BH55</f>
        <v>1.4478905913151745</v>
      </c>
      <c r="F39" s="7">
        <f>'Grafik Q-t-Q &amp; Y-o-Y'!BI55</f>
        <v>2.4416101915688526</v>
      </c>
    </row>
    <row r="41" spans="2:6" x14ac:dyDescent="0.3">
      <c r="B41" t="s">
        <v>109</v>
      </c>
      <c r="C41" t="s">
        <v>100</v>
      </c>
      <c r="D41" t="s">
        <v>101</v>
      </c>
      <c r="E41" t="s">
        <v>102</v>
      </c>
      <c r="F41" t="s">
        <v>103</v>
      </c>
    </row>
    <row r="42" spans="2:6" x14ac:dyDescent="0.3">
      <c r="B42" t="s">
        <v>104</v>
      </c>
      <c r="C42" s="7">
        <v>-4.5317320775710064</v>
      </c>
      <c r="D42" s="7">
        <v>1.4009565374751276</v>
      </c>
      <c r="E42" s="7">
        <v>4.7638817743350286</v>
      </c>
      <c r="F42" s="7">
        <v>4.7188983482844167</v>
      </c>
    </row>
    <row r="43" spans="2:6" x14ac:dyDescent="0.3">
      <c r="B43">
        <v>2020</v>
      </c>
      <c r="C43" s="7">
        <f>'Grafik Q-t-Q &amp; Y-o-Y'!AT56</f>
        <v>-6.9169206150279079</v>
      </c>
      <c r="D43" s="7">
        <f>'Grafik Q-t-Q &amp; Y-o-Y'!AU56</f>
        <v>-7.3698052002634187</v>
      </c>
      <c r="E43" s="7">
        <f>'Grafik Q-t-Q &amp; Y-o-Y'!AV56</f>
        <v>5.7206096449524475</v>
      </c>
      <c r="F43" s="7">
        <f>'Grafik Q-t-Q &amp; Y-o-Y'!AW56</f>
        <v>3.4835258010198467</v>
      </c>
    </row>
    <row r="44" spans="2:6" x14ac:dyDescent="0.3">
      <c r="B44">
        <v>2021</v>
      </c>
      <c r="C44" s="7">
        <f>'Grafik Q-t-Q &amp; Y-o-Y'!AX56</f>
        <v>-2.0993693309021961</v>
      </c>
      <c r="D44" s="7">
        <f>'Grafik Q-t-Q &amp; Y-o-Y'!AY56</f>
        <v>-2.5077043106566701</v>
      </c>
      <c r="E44" s="7">
        <f>'Grafik Q-t-Q &amp; Y-o-Y'!AZ56</f>
        <v>5.1299441517669315</v>
      </c>
      <c r="F44" s="7">
        <f>'Grafik Q-t-Q &amp; Y-o-Y'!BA56</f>
        <v>3.5584285266574853</v>
      </c>
    </row>
    <row r="45" spans="2:6" x14ac:dyDescent="0.3">
      <c r="B45">
        <v>2022</v>
      </c>
      <c r="C45" s="7">
        <f>'Grafik Q-t-Q &amp; Y-o-Y'!BB56</f>
        <v>-4.2296882993026346</v>
      </c>
      <c r="D45" s="7">
        <f>'Grafik Q-t-Q &amp; Y-o-Y'!BC56</f>
        <v>-0.63022633344200607</v>
      </c>
      <c r="E45" s="7">
        <f>'Grafik Q-t-Q &amp; Y-o-Y'!BD56</f>
        <v>6.9475882060251788</v>
      </c>
      <c r="F45" s="7">
        <f>'Grafik Q-t-Q &amp; Y-o-Y'!BE56</f>
        <v>2.9297986376270919</v>
      </c>
    </row>
    <row r="46" spans="2:6" x14ac:dyDescent="0.3">
      <c r="B46">
        <v>2023</v>
      </c>
      <c r="C46" s="7">
        <f>'Grafik Q-t-Q &amp; Y-o-Y'!BF56</f>
        <v>-3.8284549645407973</v>
      </c>
      <c r="D46" s="7">
        <f>'Grafik Q-t-Q &amp; Y-o-Y'!BG56</f>
        <v>-0.19455867743802702</v>
      </c>
      <c r="E46" s="7">
        <f>'Grafik Q-t-Q &amp; Y-o-Y'!BH56</f>
        <v>8.7234452554569799</v>
      </c>
      <c r="F46" s="7">
        <f>'Grafik Q-t-Q &amp; Y-o-Y'!BI56</f>
        <v>3.3833390195221136</v>
      </c>
    </row>
    <row r="48" spans="2:6" x14ac:dyDescent="0.3">
      <c r="B48" t="s">
        <v>110</v>
      </c>
      <c r="C48" t="s">
        <v>100</v>
      </c>
      <c r="D48" t="s">
        <v>101</v>
      </c>
      <c r="E48" t="s">
        <v>102</v>
      </c>
      <c r="F48" t="s">
        <v>103</v>
      </c>
    </row>
    <row r="49" spans="2:6" x14ac:dyDescent="0.3">
      <c r="B49" t="s">
        <v>104</v>
      </c>
      <c r="C49" s="7">
        <v>0.52776305791814848</v>
      </c>
      <c r="D49" s="7">
        <v>2.8450490566941435</v>
      </c>
      <c r="E49" s="7">
        <v>2.9644737729510897</v>
      </c>
      <c r="F49" s="7">
        <v>-1.9356243171483019</v>
      </c>
    </row>
    <row r="50" spans="2:6" x14ac:dyDescent="0.3">
      <c r="B50">
        <v>2020</v>
      </c>
      <c r="C50" s="7">
        <f>'Grafik Q-t-Q &amp; Y-o-Y'!AT57</f>
        <v>-1.4243142375447735</v>
      </c>
      <c r="D50" s="7">
        <f>'Grafik Q-t-Q &amp; Y-o-Y'!AU57</f>
        <v>-6.7331968059910929</v>
      </c>
      <c r="E50" s="7">
        <f>'Grafik Q-t-Q &amp; Y-o-Y'!AV57</f>
        <v>5.6632685970017249</v>
      </c>
      <c r="F50" s="7">
        <f>'Grafik Q-t-Q &amp; Y-o-Y'!AW57</f>
        <v>-0.82429556773903101</v>
      </c>
    </row>
    <row r="51" spans="2:6" x14ac:dyDescent="0.3">
      <c r="B51">
        <v>2021</v>
      </c>
      <c r="C51" s="7">
        <f>'Grafik Q-t-Q &amp; Y-o-Y'!AX57</f>
        <v>1.0283991172248439</v>
      </c>
      <c r="D51" s="7">
        <f>'Grafik Q-t-Q &amp; Y-o-Y'!AY57</f>
        <v>3.4449076132848253</v>
      </c>
      <c r="E51" s="7">
        <f>'Grafik Q-t-Q &amp; Y-o-Y'!AZ57</f>
        <v>1.4511544036762267</v>
      </c>
      <c r="F51" s="7">
        <f>'Grafik Q-t-Q &amp; Y-o-Y'!BA57</f>
        <v>-0.44147858704065385</v>
      </c>
    </row>
    <row r="52" spans="2:6" x14ac:dyDescent="0.3">
      <c r="B52">
        <v>2022</v>
      </c>
      <c r="C52" s="7">
        <f>'Grafik Q-t-Q &amp; Y-o-Y'!BB57</f>
        <v>9.2670931000870177E-2</v>
      </c>
      <c r="D52" s="7">
        <f>'Grafik Q-t-Q &amp; Y-o-Y'!BC57</f>
        <v>4.2796816692065001</v>
      </c>
      <c r="E52" s="7">
        <f>'Grafik Q-t-Q &amp; Y-o-Y'!BD57</f>
        <v>2.7370313170549365</v>
      </c>
      <c r="F52" s="7">
        <f>'Grafik Q-t-Q &amp; Y-o-Y'!BE57</f>
        <v>-2.0824143294090254</v>
      </c>
    </row>
    <row r="53" spans="2:6" x14ac:dyDescent="0.3">
      <c r="B53">
        <v>2023</v>
      </c>
      <c r="C53" s="7">
        <f>'Grafik Q-t-Q &amp; Y-o-Y'!BF57</f>
        <v>-0.66708451683722458</v>
      </c>
      <c r="D53" s="7">
        <f>'Grafik Q-t-Q &amp; Y-o-Y'!BG57</f>
        <v>5.2105971503487805</v>
      </c>
      <c r="E53" s="7">
        <f>'Grafik Q-t-Q &amp; Y-o-Y'!BH57</f>
        <v>4.6633438536510878</v>
      </c>
      <c r="F53" s="7">
        <f>'Grafik Q-t-Q &amp; Y-o-Y'!BI57</f>
        <v>-2.2200408162881056</v>
      </c>
    </row>
    <row r="55" spans="2:6" x14ac:dyDescent="0.3">
      <c r="B55" t="s">
        <v>111</v>
      </c>
      <c r="C55" t="s">
        <v>100</v>
      </c>
      <c r="D55" t="s">
        <v>101</v>
      </c>
      <c r="E55" t="s">
        <v>102</v>
      </c>
      <c r="F55" t="s">
        <v>103</v>
      </c>
    </row>
    <row r="56" spans="2:6" x14ac:dyDescent="0.3">
      <c r="B56" t="s">
        <v>104</v>
      </c>
      <c r="C56" s="7">
        <v>-0.64837769644650667</v>
      </c>
      <c r="D56" s="7">
        <v>3.3028236212866964</v>
      </c>
      <c r="E56" s="7">
        <v>3.7041245529459608</v>
      </c>
      <c r="F56" s="7">
        <v>0.60780546294671289</v>
      </c>
    </row>
    <row r="57" spans="2:6" x14ac:dyDescent="0.3">
      <c r="B57">
        <v>2020</v>
      </c>
      <c r="C57" s="7">
        <f>'Grafik Q-t-Q &amp; Y-o-Y'!AT58</f>
        <v>-6.4062752073638736</v>
      </c>
      <c r="D57" s="7">
        <f>'Grafik Q-t-Q &amp; Y-o-Y'!AU58</f>
        <v>-29.163507301594105</v>
      </c>
      <c r="E57" s="7">
        <f>'Grafik Q-t-Q &amp; Y-o-Y'!AV58</f>
        <v>24.279358050903561</v>
      </c>
      <c r="F57" s="7">
        <f>'Grafik Q-t-Q &amp; Y-o-Y'!AW58</f>
        <v>5.083502583903301</v>
      </c>
    </row>
    <row r="58" spans="2:6" x14ac:dyDescent="0.3">
      <c r="B58">
        <v>2021</v>
      </c>
      <c r="C58" s="7">
        <f>'Grafik Q-t-Q &amp; Y-o-Y'!AX58</f>
        <v>-6.0504312013492569</v>
      </c>
      <c r="D58" s="7">
        <f>'Grafik Q-t-Q &amp; Y-o-Y'!AY58</f>
        <v>1.958475268585163</v>
      </c>
      <c r="E58" s="7">
        <f>'Grafik Q-t-Q &amp; Y-o-Y'!AZ58</f>
        <v>-1.3745018715720485</v>
      </c>
      <c r="F58" s="7">
        <f>'Grafik Q-t-Q &amp; Y-o-Y'!BA58</f>
        <v>14.240590408920717</v>
      </c>
    </row>
    <row r="59" spans="2:6" x14ac:dyDescent="0.3">
      <c r="B59">
        <v>2022</v>
      </c>
      <c r="C59" s="7">
        <f>'Grafik Q-t-Q &amp; Y-o-Y'!BB58</f>
        <v>-6.6819754081424545</v>
      </c>
      <c r="D59" s="7">
        <f>'Grafik Q-t-Q &amp; Y-o-Y'!BC58</f>
        <v>3.2205800860735434</v>
      </c>
      <c r="E59" s="7">
        <f>'Grafik Q-t-Q &amp; Y-o-Y'!BD58</f>
        <v>-0.68451523259873992</v>
      </c>
      <c r="F59" s="7">
        <f>'Grafik Q-t-Q &amp; Y-o-Y'!BE58</f>
        <v>8.8905476210041083</v>
      </c>
    </row>
    <row r="60" spans="2:6" x14ac:dyDescent="0.3">
      <c r="B60">
        <v>2023</v>
      </c>
      <c r="C60" s="7">
        <f>'Grafik Q-t-Q &amp; Y-o-Y'!BF58</f>
        <v>-3.0767095845142234</v>
      </c>
      <c r="D60" s="7">
        <v>1.8551880545854234</v>
      </c>
      <c r="E60" s="7">
        <v>3.2838219485169002</v>
      </c>
      <c r="F60" s="7">
        <v>8.4817078150434746</v>
      </c>
    </row>
    <row r="62" spans="2:6" x14ac:dyDescent="0.3">
      <c r="B62" t="s">
        <v>112</v>
      </c>
      <c r="C62" t="s">
        <v>100</v>
      </c>
      <c r="D62" t="s">
        <v>101</v>
      </c>
      <c r="E62" t="s">
        <v>102</v>
      </c>
      <c r="F62" t="s">
        <v>103</v>
      </c>
    </row>
    <row r="63" spans="2:6" x14ac:dyDescent="0.3">
      <c r="B63" t="s">
        <v>104</v>
      </c>
      <c r="C63" s="7">
        <v>0.71435840157643737</v>
      </c>
      <c r="D63" s="7">
        <v>1.6431047395993568</v>
      </c>
      <c r="E63" s="7">
        <v>1.5342389074239906</v>
      </c>
      <c r="F63" s="7">
        <v>1.8097230005582059</v>
      </c>
    </row>
    <row r="64" spans="2:6" x14ac:dyDescent="0.3">
      <c r="B64">
        <v>2020</v>
      </c>
      <c r="C64" s="7">
        <f>'Grafik Q-t-Q &amp; Y-o-Y'!AT59</f>
        <v>-3.5280298686952087</v>
      </c>
      <c r="D64" s="7">
        <f>'Grafik Q-t-Q &amp; Y-o-Y'!AU59</f>
        <v>-22.289703821809919</v>
      </c>
      <c r="E64" s="7">
        <f>'Grafik Q-t-Q &amp; Y-o-Y'!AV59</f>
        <v>14.761684189583232</v>
      </c>
      <c r="F64" s="7">
        <f>'Grafik Q-t-Q &amp; Y-o-Y'!AW59</f>
        <v>5.8730870344310064</v>
      </c>
    </row>
    <row r="65" spans="2:6" x14ac:dyDescent="0.3">
      <c r="B65">
        <v>2021</v>
      </c>
      <c r="C65" s="7">
        <f>'Grafik Q-t-Q &amp; Y-o-Y'!AX59</f>
        <v>-1.7874344839761556</v>
      </c>
      <c r="D65" s="7">
        <f>'Grafik Q-t-Q &amp; Y-o-Y'!AY59</f>
        <v>1.8837916027859551</v>
      </c>
      <c r="E65" s="7">
        <f>'Grafik Q-t-Q &amp; Y-o-Y'!AZ59</f>
        <v>-5.7344384653444314</v>
      </c>
      <c r="F65" s="7">
        <f>'Grafik Q-t-Q &amp; Y-o-Y'!BA59</f>
        <v>11.262335280937879</v>
      </c>
    </row>
    <row r="66" spans="2:6" x14ac:dyDescent="0.3">
      <c r="B66">
        <v>2022</v>
      </c>
      <c r="C66" s="7">
        <f>'Grafik Q-t-Q &amp; Y-o-Y'!BB59</f>
        <v>-4.2709680565122339</v>
      </c>
      <c r="D66" s="7">
        <f>'Grafik Q-t-Q &amp; Y-o-Y'!BC59</f>
        <v>1.9189044334785774</v>
      </c>
      <c r="E66" s="7">
        <f>'Grafik Q-t-Q &amp; Y-o-Y'!BD59</f>
        <v>-0.53631876892320063</v>
      </c>
      <c r="F66" s="7">
        <f>'Grafik Q-t-Q &amp; Y-o-Y'!BE59</f>
        <v>8.9112220281913519</v>
      </c>
    </row>
    <row r="67" spans="2:6" x14ac:dyDescent="0.3">
      <c r="B67">
        <v>2023</v>
      </c>
      <c r="C67" s="7">
        <f>'Grafik Q-t-Q &amp; Y-o-Y'!BF59</f>
        <v>-6.4914703595554348</v>
      </c>
      <c r="D67" s="7">
        <f>'Grafik Q-t-Q &amp; Y-o-Y'!BG59</f>
        <v>7.1811905769784996</v>
      </c>
      <c r="E67" s="7">
        <f>'Grafik Q-t-Q &amp; Y-o-Y'!BH59</f>
        <v>0.38276177634820885</v>
      </c>
      <c r="F67" s="7">
        <f>'Grafik Q-t-Q &amp; Y-o-Y'!BI59</f>
        <v>2.3542816528440413</v>
      </c>
    </row>
    <row r="69" spans="2:6" x14ac:dyDescent="0.3">
      <c r="B69" t="s">
        <v>113</v>
      </c>
      <c r="C69" t="s">
        <v>100</v>
      </c>
      <c r="D69" t="s">
        <v>101</v>
      </c>
      <c r="E69" t="s">
        <v>102</v>
      </c>
      <c r="F69" t="s">
        <v>103</v>
      </c>
    </row>
    <row r="70" spans="2:6" x14ac:dyDescent="0.3">
      <c r="B70" t="s">
        <v>104</v>
      </c>
      <c r="C70" s="7">
        <v>1.7966768274984652</v>
      </c>
      <c r="D70" s="7">
        <v>2.9572633988251833</v>
      </c>
      <c r="E70" s="7">
        <v>2.5904770639861692</v>
      </c>
      <c r="F70" s="7">
        <v>0.80983737963604507</v>
      </c>
    </row>
    <row r="71" spans="2:6" x14ac:dyDescent="0.3">
      <c r="B71">
        <v>2020</v>
      </c>
      <c r="C71" s="7">
        <f>'Grafik Q-t-Q &amp; Y-o-Y'!AT60</f>
        <v>2.9170322384869576</v>
      </c>
      <c r="D71" s="7">
        <f>'Grafik Q-t-Q &amp; Y-o-Y'!AU60</f>
        <v>3.392903957351709</v>
      </c>
      <c r="E71" s="7">
        <f>'Grafik Q-t-Q &amp; Y-o-Y'!AV60</f>
        <v>3.2172131909770481</v>
      </c>
      <c r="F71" s="7">
        <f>'Grafik Q-t-Q &amp; Y-o-Y'!AW60</f>
        <v>1.0573373046547672</v>
      </c>
    </row>
    <row r="72" spans="2:6" x14ac:dyDescent="0.3">
      <c r="B72">
        <v>2021</v>
      </c>
      <c r="C72" s="7">
        <f>'Grafik Q-t-Q &amp; Y-o-Y'!AX60</f>
        <v>0.8088955930345828</v>
      </c>
      <c r="D72" s="7">
        <f>'Grafik Q-t-Q &amp; Y-o-Y'!AY60</f>
        <v>1.6574585635359047</v>
      </c>
      <c r="E72" s="7">
        <f>'Grafik Q-t-Q &amp; Y-o-Y'!AZ60</f>
        <v>1.9046387328158598</v>
      </c>
      <c r="F72" s="7">
        <f>'Grafik Q-t-Q &amp; Y-o-Y'!BA60</f>
        <v>1.7061587099234217</v>
      </c>
    </row>
    <row r="73" spans="2:6" x14ac:dyDescent="0.3">
      <c r="B73">
        <v>2022</v>
      </c>
      <c r="C73" s="7">
        <f>'Grafik Q-t-Q &amp; Y-o-Y'!BB60</f>
        <v>2.8886163157411806</v>
      </c>
      <c r="D73" s="7">
        <f>'Grafik Q-t-Q &amp; Y-o-Y'!BC60</f>
        <v>2.7704809795584531</v>
      </c>
      <c r="E73" s="7">
        <f>'Grafik Q-t-Q &amp; Y-o-Y'!BD60</f>
        <v>1.6919033025744896</v>
      </c>
      <c r="F73" s="7">
        <f>'Grafik Q-t-Q &amp; Y-o-Y'!BE60</f>
        <v>1.1070878811501679</v>
      </c>
    </row>
    <row r="74" spans="2:6" x14ac:dyDescent="0.3">
      <c r="B74">
        <v>2023</v>
      </c>
      <c r="C74" s="7">
        <f>'Grafik Q-t-Q &amp; Y-o-Y'!BF60</f>
        <v>1.7786227103920564</v>
      </c>
      <c r="D74" s="7">
        <f>'Grafik Q-t-Q &amp; Y-o-Y'!BG60</f>
        <v>3.9822955705302423</v>
      </c>
      <c r="E74" s="7">
        <f>'Grafik Q-t-Q &amp; Y-o-Y'!BH60</f>
        <v>3.4849590713944765</v>
      </c>
      <c r="F74" s="7">
        <f>'Grafik Q-t-Q &amp; Y-o-Y'!BI60</f>
        <v>1.0529264745012166</v>
      </c>
    </row>
    <row r="76" spans="2:6" x14ac:dyDescent="0.3">
      <c r="B76" t="s">
        <v>114</v>
      </c>
      <c r="C76" t="s">
        <v>100</v>
      </c>
      <c r="D76" t="s">
        <v>101</v>
      </c>
      <c r="E76" t="s">
        <v>102</v>
      </c>
      <c r="F76" t="s">
        <v>103</v>
      </c>
    </row>
    <row r="77" spans="2:6" x14ac:dyDescent="0.3">
      <c r="B77" t="s">
        <v>104</v>
      </c>
      <c r="C77" s="7">
        <v>2.526552977276967</v>
      </c>
      <c r="D77" s="7">
        <v>0.30012255702792073</v>
      </c>
      <c r="E77" s="7">
        <v>3.5663817843804626</v>
      </c>
      <c r="F77" s="7">
        <v>-0.268923303850024</v>
      </c>
    </row>
    <row r="78" spans="2:6" x14ac:dyDescent="0.3">
      <c r="B78">
        <v>2020</v>
      </c>
      <c r="C78" s="7">
        <f>'Grafik Q-t-Q &amp; Y-o-Y'!AT61</f>
        <v>5.3359251016190115</v>
      </c>
      <c r="D78" s="7">
        <f>'Grafik Q-t-Q &amp; Y-o-Y'!AU61</f>
        <v>-10.29740266516918</v>
      </c>
      <c r="E78" s="7">
        <f>'Grafik Q-t-Q &amp; Y-o-Y'!AV61</f>
        <v>2.5890397930984177</v>
      </c>
      <c r="F78" s="7">
        <f>'Grafik Q-t-Q &amp; Y-o-Y'!AW61</f>
        <v>5.6085726603346151</v>
      </c>
    </row>
    <row r="79" spans="2:6" x14ac:dyDescent="0.3">
      <c r="B79">
        <v>2021</v>
      </c>
      <c r="C79" s="7">
        <f>'Grafik Q-t-Q &amp; Y-o-Y'!AX61</f>
        <v>-0.16388524794142309</v>
      </c>
      <c r="D79" s="7">
        <f>'Grafik Q-t-Q &amp; Y-o-Y'!AY61</f>
        <v>0.15194727258913884</v>
      </c>
      <c r="E79" s="7">
        <f>'Grafik Q-t-Q &amp; Y-o-Y'!AZ61</f>
        <v>-1.2370028613095785</v>
      </c>
      <c r="F79" s="7">
        <f>'Grafik Q-t-Q &amp; Y-o-Y'!BA61</f>
        <v>-1.3604596772662463</v>
      </c>
    </row>
    <row r="80" spans="2:6" x14ac:dyDescent="0.3">
      <c r="B80">
        <v>2022</v>
      </c>
      <c r="C80" s="7">
        <f>'Grafik Q-t-Q &amp; Y-o-Y'!BB61</f>
        <v>5.6362328756336604</v>
      </c>
      <c r="D80" s="7">
        <f>'Grafik Q-t-Q &amp; Y-o-Y'!BC61</f>
        <v>-1.5408545100059421</v>
      </c>
      <c r="E80" s="7">
        <f>'Grafik Q-t-Q &amp; Y-o-Y'!BD61</f>
        <v>2.7717538514339934</v>
      </c>
      <c r="F80" s="7">
        <f>'Grafik Q-t-Q &amp; Y-o-Y'!BE61</f>
        <v>0.85108960423269564</v>
      </c>
    </row>
    <row r="81" spans="2:6" x14ac:dyDescent="0.3">
      <c r="B81">
        <v>2023</v>
      </c>
      <c r="C81" s="7">
        <f>'Grafik Q-t-Q &amp; Y-o-Y'!BF61</f>
        <v>2.1833432619715682</v>
      </c>
      <c r="D81" s="7">
        <f>'Grafik Q-t-Q &amp; Y-o-Y'!BG61</f>
        <v>1.2966277131634627</v>
      </c>
      <c r="E81" s="7">
        <f>'Grafik Q-t-Q &amp; Y-o-Y'!BH61</f>
        <v>3.3138353504854954</v>
      </c>
      <c r="F81" s="7">
        <f>'Grafik Q-t-Q &amp; Y-o-Y'!BI61</f>
        <v>0.91697614490761203</v>
      </c>
    </row>
    <row r="83" spans="2:6" x14ac:dyDescent="0.3">
      <c r="B83" t="s">
        <v>115</v>
      </c>
      <c r="C83" t="s">
        <v>100</v>
      </c>
      <c r="D83" t="s">
        <v>101</v>
      </c>
      <c r="E83" t="s">
        <v>102</v>
      </c>
      <c r="F83" t="s">
        <v>103</v>
      </c>
    </row>
    <row r="84" spans="2:6" x14ac:dyDescent="0.3">
      <c r="B84" t="s">
        <v>104</v>
      </c>
      <c r="C84" s="7">
        <v>1.843044149820616</v>
      </c>
      <c r="D84" s="7">
        <v>1.0434032576813195</v>
      </c>
      <c r="E84" s="7">
        <v>0.86963929336178669</v>
      </c>
      <c r="F84" s="7">
        <v>0.70747276741329512</v>
      </c>
    </row>
    <row r="85" spans="2:6" x14ac:dyDescent="0.3">
      <c r="B85">
        <v>2020</v>
      </c>
      <c r="C85" s="7">
        <f>'Grafik Q-t-Q &amp; Y-o-Y'!AT62</f>
        <v>0.48860481567911718</v>
      </c>
      <c r="D85" s="7">
        <f>'Grafik Q-t-Q &amp; Y-o-Y'!AU62</f>
        <v>-0.25771378304780618</v>
      </c>
      <c r="E85" s="7">
        <f>'Grafik Q-t-Q &amp; Y-o-Y'!AV62</f>
        <v>0.94296793015934077</v>
      </c>
      <c r="F85" s="7">
        <f>'Grafik Q-t-Q &amp; Y-o-Y'!AW62</f>
        <v>7.3115584064489175E-2</v>
      </c>
    </row>
    <row r="86" spans="2:6" x14ac:dyDescent="0.3">
      <c r="B86">
        <v>2021</v>
      </c>
      <c r="C86" s="7">
        <f>'Grafik Q-t-Q &amp; Y-o-Y'!AX62</f>
        <v>0.18369915579432794</v>
      </c>
      <c r="D86" s="7">
        <f>'Grafik Q-t-Q &amp; Y-o-Y'!AY62</f>
        <v>1.5936342877734311</v>
      </c>
      <c r="E86" s="7">
        <f>'Grafik Q-t-Q &amp; Y-o-Y'!AZ62</f>
        <v>1.5406461544772239</v>
      </c>
      <c r="F86" s="7">
        <f>'Grafik Q-t-Q &amp; Y-o-Y'!BA62</f>
        <v>0.570194251006655</v>
      </c>
    </row>
    <row r="87" spans="2:6" x14ac:dyDescent="0.3">
      <c r="B87">
        <v>2022</v>
      </c>
      <c r="C87" s="7">
        <f>'Grafik Q-t-Q &amp; Y-o-Y'!BB62</f>
        <v>-2.5773495407836569</v>
      </c>
      <c r="D87" s="7">
        <f>'Grafik Q-t-Q &amp; Y-o-Y'!BC62</f>
        <v>2.0839355278767719</v>
      </c>
      <c r="E87" s="7">
        <f>'Grafik Q-t-Q &amp; Y-o-Y'!BD62</f>
        <v>3.1717446091555836</v>
      </c>
      <c r="F87" s="7">
        <f>'Grafik Q-t-Q &amp; Y-o-Y'!BE62</f>
        <v>1.6234610829182077</v>
      </c>
    </row>
    <row r="88" spans="2:6" x14ac:dyDescent="0.3">
      <c r="B88">
        <v>2023</v>
      </c>
      <c r="C88" s="7">
        <f>'Grafik Q-t-Q &amp; Y-o-Y'!BF62</f>
        <v>-3.9675826961453082</v>
      </c>
      <c r="D88" s="7">
        <f>'Grafik Q-t-Q &amp; Y-o-Y'!BG62</f>
        <v>3.2916340784719584</v>
      </c>
      <c r="E88" s="7">
        <f>'Grafik Q-t-Q &amp; Y-o-Y'!BH62</f>
        <v>4.0883846669213488</v>
      </c>
      <c r="F88" s="7">
        <f>'Grafik Q-t-Q &amp; Y-o-Y'!BI62</f>
        <v>1.0881751670418043</v>
      </c>
    </row>
    <row r="90" spans="2:6" x14ac:dyDescent="0.3">
      <c r="B90" t="s">
        <v>116</v>
      </c>
      <c r="C90" t="s">
        <v>100</v>
      </c>
      <c r="D90" t="s">
        <v>101</v>
      </c>
      <c r="E90" t="s">
        <v>102</v>
      </c>
      <c r="F90" t="s">
        <v>103</v>
      </c>
    </row>
    <row r="91" spans="2:6" x14ac:dyDescent="0.3">
      <c r="B91" t="s">
        <v>104</v>
      </c>
      <c r="C91" s="7">
        <v>1.9360255215776963</v>
      </c>
      <c r="D91" s="7">
        <v>2.9734875568913579</v>
      </c>
      <c r="E91" s="7">
        <v>2.5704368278996399</v>
      </c>
      <c r="F91" s="7">
        <v>1.7582625485057983</v>
      </c>
    </row>
    <row r="92" spans="2:6" x14ac:dyDescent="0.3">
      <c r="B92">
        <v>2020</v>
      </c>
      <c r="C92" s="7">
        <f>'Grafik Q-t-Q &amp; Y-o-Y'!AT63</f>
        <v>-2.2822630015080758</v>
      </c>
      <c r="D92" s="7">
        <f>'Grafik Q-t-Q &amp; Y-o-Y'!AU63</f>
        <v>-14.107946427889273</v>
      </c>
      <c r="E92" s="7">
        <f>'Grafik Q-t-Q &amp; Y-o-Y'!AV63</f>
        <v>7.9154000618199518</v>
      </c>
      <c r="F92" s="7">
        <f>'Grafik Q-t-Q &amp; Y-o-Y'!AW63</f>
        <v>2.6553304429534594</v>
      </c>
    </row>
    <row r="93" spans="2:6" x14ac:dyDescent="0.3">
      <c r="B93">
        <v>2021</v>
      </c>
      <c r="C93" s="7">
        <f>'Grafik Q-t-Q &amp; Y-o-Y'!AX63</f>
        <v>-1.3137979902604311</v>
      </c>
      <c r="D93" s="7">
        <f>'Grafik Q-t-Q &amp; Y-o-Y'!AY63</f>
        <v>0.5603819140042593</v>
      </c>
      <c r="E93" s="7">
        <f>'Grafik Q-t-Q &amp; Y-o-Y'!AZ63</f>
        <v>-2.419576685329631</v>
      </c>
      <c r="F93" s="7">
        <f>'Grafik Q-t-Q &amp; Y-o-Y'!BA63</f>
        <v>4.1892782667457125</v>
      </c>
    </row>
    <row r="94" spans="2:6" x14ac:dyDescent="0.3">
      <c r="B94">
        <v>2022</v>
      </c>
      <c r="C94" s="7">
        <f>'Grafik Q-t-Q &amp; Y-o-Y'!BB63</f>
        <v>9.1420337344219558</v>
      </c>
      <c r="D94" s="7">
        <f>'Grafik Q-t-Q &amp; Y-o-Y'!BC63</f>
        <v>-1.3142780216324508</v>
      </c>
      <c r="E94" s="7">
        <f>'Grafik Q-t-Q &amp; Y-o-Y'!BD63</f>
        <v>-2.7355751345684367</v>
      </c>
      <c r="F94" s="7">
        <f>'Grafik Q-t-Q &amp; Y-o-Y'!BE63</f>
        <v>0.59129936649027792</v>
      </c>
    </row>
    <row r="95" spans="2:6" x14ac:dyDescent="0.3">
      <c r="B95">
        <v>2023</v>
      </c>
      <c r="C95" s="7">
        <f>'Grafik Q-t-Q &amp; Y-o-Y'!BF63</f>
        <v>8.3715933654038199</v>
      </c>
      <c r="D95" s="7">
        <f>'Grafik Q-t-Q &amp; Y-o-Y'!BG63</f>
        <v>3.1530881243452353</v>
      </c>
      <c r="E95" s="7">
        <f>'Grafik Q-t-Q &amp; Y-o-Y'!BH63</f>
        <v>-0.51681568491555907</v>
      </c>
      <c r="F95" s="7">
        <f>'Grafik Q-t-Q &amp; Y-o-Y'!BI63</f>
        <v>-0.59149202307274806</v>
      </c>
    </row>
    <row r="97" spans="2:6" x14ac:dyDescent="0.3">
      <c r="B97" t="s">
        <v>117</v>
      </c>
      <c r="C97" t="s">
        <v>100</v>
      </c>
      <c r="D97" t="s">
        <v>101</v>
      </c>
      <c r="E97" t="s">
        <v>102</v>
      </c>
      <c r="F97" t="s">
        <v>103</v>
      </c>
    </row>
    <row r="98" spans="2:6" x14ac:dyDescent="0.3">
      <c r="B98" t="s">
        <v>104</v>
      </c>
      <c r="C98" s="7">
        <v>-8.8048735204993918</v>
      </c>
      <c r="D98" s="7">
        <v>1.8237200660539667</v>
      </c>
      <c r="E98" s="7">
        <v>0.60613519407817584</v>
      </c>
      <c r="F98" s="7">
        <v>12.812274352427911</v>
      </c>
    </row>
    <row r="99" spans="2:6" x14ac:dyDescent="0.3">
      <c r="B99">
        <v>2020</v>
      </c>
      <c r="C99" s="7">
        <f>'Grafik Q-t-Q &amp; Y-o-Y'!AT64</f>
        <v>-8.5549753353054392</v>
      </c>
      <c r="D99" s="7">
        <f>'Grafik Q-t-Q &amp; Y-o-Y'!AU64</f>
        <v>-2.5773024970657215</v>
      </c>
      <c r="E99" s="7">
        <f>'Grafik Q-t-Q &amp; Y-o-Y'!AV64</f>
        <v>1.4098663417666697</v>
      </c>
      <c r="F99" s="7">
        <f>'Grafik Q-t-Q &amp; Y-o-Y'!AW64</f>
        <v>8.9726264920071976</v>
      </c>
    </row>
    <row r="100" spans="2:6" x14ac:dyDescent="0.3">
      <c r="B100">
        <v>2021</v>
      </c>
      <c r="C100" s="7">
        <f>'Grafik Q-t-Q &amp; Y-o-Y'!AX64</f>
        <v>-9.214496083207834</v>
      </c>
      <c r="D100" s="7">
        <f>'Grafik Q-t-Q &amp; Y-o-Y'!AY64</f>
        <v>9.5939853704924456</v>
      </c>
      <c r="E100" s="7">
        <f>'Grafik Q-t-Q &amp; Y-o-Y'!AZ64</f>
        <v>-16.943451668551337</v>
      </c>
      <c r="F100" s="7">
        <f>'Grafik Q-t-Q &amp; Y-o-Y'!BA64</f>
        <v>22.201753034767531</v>
      </c>
    </row>
    <row r="101" spans="2:6" x14ac:dyDescent="0.3">
      <c r="B101">
        <v>2022</v>
      </c>
      <c r="C101" s="7">
        <f>'Grafik Q-t-Q &amp; Y-o-Y'!BB64</f>
        <v>-5.8276313903524226</v>
      </c>
      <c r="D101" s="7">
        <f>'Grafik Q-t-Q &amp; Y-o-Y'!BC64</f>
        <v>-0.88950690786245312</v>
      </c>
      <c r="E101" s="7">
        <f>'Grafik Q-t-Q &amp; Y-o-Y'!BD64</f>
        <v>-5.5580042922778743</v>
      </c>
      <c r="F101" s="7">
        <f>'Grafik Q-t-Q &amp; Y-o-Y'!BE64</f>
        <v>12.221475752572463</v>
      </c>
    </row>
    <row r="102" spans="2:6" x14ac:dyDescent="0.3">
      <c r="B102">
        <v>2023</v>
      </c>
      <c r="C102" s="7">
        <f>'Grafik Q-t-Q &amp; Y-o-Y'!BF64</f>
        <v>-3.8449145401522555</v>
      </c>
      <c r="D102" s="7">
        <f>'Grafik Q-t-Q &amp; Y-o-Y'!BG64</f>
        <v>-0.85003391417950125</v>
      </c>
      <c r="E102" s="7">
        <f>'Grafik Q-t-Q &amp; Y-o-Y'!BH64</f>
        <v>-4.608945377046969</v>
      </c>
      <c r="F102" s="7">
        <f>'Grafik Q-t-Q &amp; Y-o-Y'!BI64</f>
        <v>10.716937391396424</v>
      </c>
    </row>
    <row r="104" spans="2:6" x14ac:dyDescent="0.3">
      <c r="B104" t="s">
        <v>118</v>
      </c>
      <c r="C104" t="s">
        <v>100</v>
      </c>
      <c r="D104" t="s">
        <v>101</v>
      </c>
      <c r="E104" t="s">
        <v>102</v>
      </c>
      <c r="F104" t="s">
        <v>103</v>
      </c>
    </row>
    <row r="105" spans="2:6" x14ac:dyDescent="0.3">
      <c r="B105" t="s">
        <v>104</v>
      </c>
      <c r="C105" s="7">
        <v>-10.846898561654447</v>
      </c>
      <c r="D105" s="7">
        <v>3.4231181942943016</v>
      </c>
      <c r="E105" s="7">
        <v>2.8950311042004757</v>
      </c>
      <c r="F105" s="7">
        <v>11.169719248381432</v>
      </c>
    </row>
    <row r="106" spans="2:6" x14ac:dyDescent="0.3">
      <c r="B106">
        <v>2020</v>
      </c>
      <c r="C106" s="7">
        <f>'Grafik Q-t-Q &amp; Y-o-Y'!AT65</f>
        <v>-10.423582454694694</v>
      </c>
      <c r="D106" s="7">
        <f>'Grafik Q-t-Q &amp; Y-o-Y'!AU65</f>
        <v>-0.65966723505769798</v>
      </c>
      <c r="E106" s="7">
        <f>'Grafik Q-t-Q &amp; Y-o-Y'!AV65</f>
        <v>5.607460941014188</v>
      </c>
      <c r="F106" s="7">
        <f>'Grafik Q-t-Q &amp; Y-o-Y'!AW65</f>
        <v>7.8273738873246081</v>
      </c>
    </row>
    <row r="107" spans="2:6" x14ac:dyDescent="0.3">
      <c r="B107">
        <v>2021</v>
      </c>
      <c r="C107" s="7">
        <f>'Grafik Q-t-Q &amp; Y-o-Y'!AX65</f>
        <v>-12.965364248944264</v>
      </c>
      <c r="D107" s="7">
        <f>'Grafik Q-t-Q &amp; Y-o-Y'!AY65</f>
        <v>6.8394388152767025</v>
      </c>
      <c r="E107" s="7">
        <f>'Grafik Q-t-Q &amp; Y-o-Y'!AZ65</f>
        <v>-4.6719221353862777</v>
      </c>
      <c r="F107" s="7">
        <f>'Grafik Q-t-Q &amp; Y-o-Y'!BA65</f>
        <v>13.605839901796854</v>
      </c>
    </row>
    <row r="108" spans="2:6" x14ac:dyDescent="0.3">
      <c r="B108">
        <v>2022</v>
      </c>
      <c r="C108" s="7">
        <f>'Grafik Q-t-Q &amp; Y-o-Y'!BB65</f>
        <v>-10.730917964847908</v>
      </c>
      <c r="D108" s="7">
        <f>'Grafik Q-t-Q &amp; Y-o-Y'!BC65</f>
        <v>4.9806802592276238</v>
      </c>
      <c r="E108" s="7">
        <f>'Grafik Q-t-Q &amp; Y-o-Y'!BD65</f>
        <v>3.1400635381553106</v>
      </c>
      <c r="F108" s="7">
        <f>'Grafik Q-t-Q &amp; Y-o-Y'!BE65</f>
        <v>10.316243302704251</v>
      </c>
    </row>
    <row r="109" spans="2:6" x14ac:dyDescent="0.3">
      <c r="B109">
        <v>2023</v>
      </c>
      <c r="C109" s="7">
        <f>'Grafik Q-t-Q &amp; Y-o-Y'!BF65</f>
        <v>-12.574387186137672</v>
      </c>
      <c r="D109" s="7">
        <f>'Grafik Q-t-Q &amp; Y-o-Y'!BG65</f>
        <v>9.1993588066244936</v>
      </c>
      <c r="E109" s="7">
        <f>'Grafik Q-t-Q &amp; Y-o-Y'!BH65</f>
        <v>-1.4869105407105263</v>
      </c>
      <c r="F109" s="7">
        <f>'Grafik Q-t-Q &amp; Y-o-Y'!BI65</f>
        <v>12.522262559212535</v>
      </c>
    </row>
    <row r="111" spans="2:6" x14ac:dyDescent="0.3">
      <c r="B111" t="s">
        <v>119</v>
      </c>
      <c r="C111" t="s">
        <v>100</v>
      </c>
      <c r="D111" t="s">
        <v>101</v>
      </c>
      <c r="E111" t="s">
        <v>102</v>
      </c>
      <c r="F111" t="s">
        <v>103</v>
      </c>
    </row>
    <row r="112" spans="2:6" x14ac:dyDescent="0.3">
      <c r="B112" t="s">
        <v>104</v>
      </c>
      <c r="C112" s="7">
        <v>-1.6552360939942734</v>
      </c>
      <c r="D112" s="7">
        <v>1.403467692662522</v>
      </c>
      <c r="E112" s="7">
        <v>2.0864191480502012</v>
      </c>
      <c r="F112" s="7">
        <v>5.4349152299428525</v>
      </c>
    </row>
    <row r="113" spans="2:6" x14ac:dyDescent="0.3">
      <c r="B113">
        <v>2020</v>
      </c>
      <c r="C113" s="7">
        <f>'Grafik Q-t-Q &amp; Y-o-Y'!AT66</f>
        <v>1.0826789286673988</v>
      </c>
      <c r="D113" s="7">
        <f>'Grafik Q-t-Q &amp; Y-o-Y'!AU66</f>
        <v>-4.138112342557358</v>
      </c>
      <c r="E113" s="7">
        <f>'Grafik Q-t-Q &amp; Y-o-Y'!AV66</f>
        <v>13.686688626832282</v>
      </c>
      <c r="F113" s="7">
        <f>'Grafik Q-t-Q &amp; Y-o-Y'!AW66</f>
        <v>5.7821783251658667</v>
      </c>
    </row>
    <row r="114" spans="2:6" x14ac:dyDescent="0.3">
      <c r="B114">
        <v>2021</v>
      </c>
      <c r="C114" s="7">
        <f>'Grafik Q-t-Q &amp; Y-o-Y'!AX66</f>
        <v>-10.316006323713667</v>
      </c>
      <c r="D114" s="7">
        <f>'Grafik Q-t-Q &amp; Y-o-Y'!AY66</f>
        <v>3.559551563357108</v>
      </c>
      <c r="E114" s="7">
        <f>'Grafik Q-t-Q &amp; Y-o-Y'!AZ66</f>
        <v>16.09242016690806</v>
      </c>
      <c r="F114" s="7">
        <f>'Grafik Q-t-Q &amp; Y-o-Y'!BA66</f>
        <v>4.0265585566745754</v>
      </c>
    </row>
    <row r="115" spans="2:6" x14ac:dyDescent="0.3">
      <c r="B115">
        <v>2022</v>
      </c>
      <c r="C115" s="7">
        <f>'Grafik Q-t-Q &amp; Y-o-Y'!BB66</f>
        <v>-15.280045688178175</v>
      </c>
      <c r="D115" s="7">
        <f>'Grafik Q-t-Q &amp; Y-o-Y'!BC66</f>
        <v>4.6194321547445139</v>
      </c>
      <c r="E115" s="7">
        <f>'Grafik Q-t-Q &amp; Y-o-Y'!BD66</f>
        <v>18.309104822170891</v>
      </c>
      <c r="F115" s="7">
        <f>'Grafik Q-t-Q &amp; Y-o-Y'!BE66</f>
        <v>0.39465709753189759</v>
      </c>
    </row>
    <row r="116" spans="2:6" x14ac:dyDescent="0.3">
      <c r="B116">
        <v>2023</v>
      </c>
      <c r="C116" s="7">
        <f>'Grafik Q-t-Q &amp; Y-o-Y'!BF66</f>
        <v>-13.51623003929755</v>
      </c>
      <c r="D116" s="7">
        <f>'Grafik Q-t-Q &amp; Y-o-Y'!BG66</f>
        <v>5.1096161527761303</v>
      </c>
      <c r="E116" s="7">
        <f>'Grafik Q-t-Q &amp; Y-o-Y'!BH66</f>
        <v>19.566646535487759</v>
      </c>
      <c r="F116" s="7">
        <f>'Grafik Q-t-Q &amp; Y-o-Y'!BI66</f>
        <v>-1.6875383519127023</v>
      </c>
    </row>
    <row r="118" spans="2:6" x14ac:dyDescent="0.3">
      <c r="B118" t="s">
        <v>120</v>
      </c>
      <c r="C118" t="s">
        <v>100</v>
      </c>
      <c r="D118" t="s">
        <v>101</v>
      </c>
      <c r="E118" t="s">
        <v>102</v>
      </c>
      <c r="F118" t="s">
        <v>103</v>
      </c>
    </row>
    <row r="119" spans="2:6" x14ac:dyDescent="0.3">
      <c r="B119" t="s">
        <v>104</v>
      </c>
      <c r="C119" s="7">
        <v>1.8111462397381697</v>
      </c>
      <c r="D119" s="7">
        <v>3.2838268693934434</v>
      </c>
      <c r="E119" s="7">
        <v>2.666407324589803</v>
      </c>
      <c r="F119" s="7">
        <v>1.5161282025209413</v>
      </c>
    </row>
    <row r="120" spans="2:6" x14ac:dyDescent="0.3">
      <c r="B120">
        <v>2020</v>
      </c>
      <c r="C120" s="7">
        <f>'Grafik Q-t-Q &amp; Y-o-Y'!AT67</f>
        <v>-1.1959308170999243</v>
      </c>
      <c r="D120" s="7">
        <f>'Grafik Q-t-Q &amp; Y-o-Y'!AU67</f>
        <v>-15.117098231928377</v>
      </c>
      <c r="E120" s="7">
        <f>'Grafik Q-t-Q &amp; Y-o-Y'!AV67</f>
        <v>10.928478730749942</v>
      </c>
      <c r="F120" s="7">
        <f>'Grafik Q-t-Q &amp; Y-o-Y'!AW67</f>
        <v>2.2893442390277303</v>
      </c>
    </row>
    <row r="121" spans="2:6" x14ac:dyDescent="0.3">
      <c r="B121">
        <v>2021</v>
      </c>
      <c r="C121" s="7">
        <f>'Grafik Q-t-Q &amp; Y-o-Y'!AX67</f>
        <v>-1.5247111433549678</v>
      </c>
      <c r="D121" s="7">
        <f>'Grafik Q-t-Q &amp; Y-o-Y'!AY67</f>
        <v>0.20752943355134154</v>
      </c>
      <c r="E121" s="7">
        <f>'Grafik Q-t-Q &amp; Y-o-Y'!AZ67</f>
        <v>-1.2297419992447278</v>
      </c>
      <c r="F121" s="7">
        <f>'Grafik Q-t-Q &amp; Y-o-Y'!BA67</f>
        <v>6.0385677620366733</v>
      </c>
    </row>
    <row r="122" spans="2:6" x14ac:dyDescent="0.3">
      <c r="B122">
        <v>2022</v>
      </c>
      <c r="C122" s="7">
        <f>'Grafik Q-t-Q &amp; Y-o-Y'!BB67</f>
        <v>6.9551627931061981</v>
      </c>
      <c r="D122" s="7">
        <f>'Grafik Q-t-Q &amp; Y-o-Y'!BC67</f>
        <v>-4.5375107652312385</v>
      </c>
      <c r="E122" s="7">
        <f>'Grafik Q-t-Q &amp; Y-o-Y'!BD67</f>
        <v>1.1893746547669741</v>
      </c>
      <c r="F122" s="7">
        <f>'Grafik Q-t-Q &amp; Y-o-Y'!BE67</f>
        <v>-3.5045424522982476</v>
      </c>
    </row>
    <row r="123" spans="2:6" x14ac:dyDescent="0.3">
      <c r="B123">
        <v>2023</v>
      </c>
      <c r="C123" s="7">
        <f>'Grafik Q-t-Q &amp; Y-o-Y'!BF67</f>
        <v>8.3687324849696711</v>
      </c>
      <c r="D123" s="7">
        <f>'Grafik Q-t-Q &amp; Y-o-Y'!BG67</f>
        <v>0.9894003187632936</v>
      </c>
      <c r="E123" s="7">
        <f>'Grafik Q-t-Q &amp; Y-o-Y'!BH67</f>
        <v>1.44413266429568</v>
      </c>
      <c r="F123" s="7">
        <f>'Grafik Q-t-Q &amp; Y-o-Y'!BI67</f>
        <v>-8.5052996139418546</v>
      </c>
    </row>
    <row r="125" spans="2:6" x14ac:dyDescent="0.3">
      <c r="B125" t="s">
        <v>121</v>
      </c>
      <c r="C125" t="s">
        <v>100</v>
      </c>
      <c r="D125" t="s">
        <v>101</v>
      </c>
      <c r="E125" t="s">
        <v>102</v>
      </c>
      <c r="F125" t="s">
        <v>103</v>
      </c>
    </row>
    <row r="126" spans="2:6" x14ac:dyDescent="0.3">
      <c r="B126" t="s">
        <v>104</v>
      </c>
      <c r="C126" s="7">
        <v>-29.79886258096974</v>
      </c>
      <c r="D126" s="7">
        <v>33.529648515066476</v>
      </c>
      <c r="E126" s="7">
        <v>11.612407394253182</v>
      </c>
      <c r="F126" s="7">
        <v>4.6662587859863214</v>
      </c>
    </row>
    <row r="127" spans="2:6" x14ac:dyDescent="0.3">
      <c r="B127">
        <v>2020</v>
      </c>
      <c r="C127" s="7">
        <f>'Grafik Q-t-Q &amp; Y-o-Y'!AT69</f>
        <v>-30.982757529269527</v>
      </c>
      <c r="D127" s="7">
        <f>'Grafik Q-t-Q &amp; Y-o-Y'!AU69</f>
        <v>3.4291822457950443</v>
      </c>
      <c r="E127" s="7">
        <f>'Grafik Q-t-Q &amp; Y-o-Y'!AV69</f>
        <v>4.5761487174434201</v>
      </c>
      <c r="F127" s="7">
        <f>'Grafik Q-t-Q &amp; Y-o-Y'!AW69</f>
        <v>21.667509414170095</v>
      </c>
    </row>
    <row r="128" spans="2:6" x14ac:dyDescent="0.3">
      <c r="B128">
        <v>2021</v>
      </c>
      <c r="C128" s="7">
        <f>'Grafik Q-t-Q &amp; Y-o-Y'!AX69</f>
        <v>-18.856819818633792</v>
      </c>
      <c r="D128" s="7">
        <f>'Grafik Q-t-Q &amp; Y-o-Y'!AY69</f>
        <v>4.8153344170751913</v>
      </c>
      <c r="E128" s="7">
        <f>'Grafik Q-t-Q &amp; Y-o-Y'!AZ69</f>
        <v>13.550659170672141</v>
      </c>
      <c r="F128" s="7">
        <f>'Grafik Q-t-Q &amp; Y-o-Y'!BA69</f>
        <v>28.415713408750531</v>
      </c>
    </row>
    <row r="129" spans="2:6" x14ac:dyDescent="0.3">
      <c r="B129">
        <v>2022</v>
      </c>
      <c r="C129" s="7">
        <f>'Grafik Q-t-Q &amp; Y-o-Y'!BB69</f>
        <v>-25.49914773424991</v>
      </c>
      <c r="D129" s="7">
        <f>'Grafik Q-t-Q &amp; Y-o-Y'!BC69</f>
        <v>25.596463664123508</v>
      </c>
      <c r="E129" s="7">
        <f>'Grafik Q-t-Q &amp; Y-o-Y'!BD69</f>
        <v>-28.536143058979896</v>
      </c>
      <c r="F129" s="7">
        <f>'Grafik Q-t-Q &amp; Y-o-Y'!BE69</f>
        <v>70.017075154989882</v>
      </c>
    </row>
    <row r="130" spans="2:6" x14ac:dyDescent="0.3">
      <c r="B130">
        <v>2023</v>
      </c>
      <c r="C130" s="7">
        <f>'Grafik Q-t-Q &amp; Y-o-Y'!BF69</f>
        <v>-24.712350675299845</v>
      </c>
      <c r="D130" s="7">
        <f>'Grafik Q-t-Q &amp; Y-o-Y'!BG69</f>
        <v>1.1809135412658271</v>
      </c>
      <c r="E130" s="7">
        <f>'Grafik Q-t-Q &amp; Y-o-Y'!BH69</f>
        <v>-42.698601483186174</v>
      </c>
      <c r="F130" s="7">
        <f>'Grafik Q-t-Q &amp; Y-o-Y'!BI69</f>
        <v>109.60065548915982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089C-2420-445D-910B-008B9D943857}">
  <dimension ref="A1:CN52"/>
  <sheetViews>
    <sheetView zoomScale="31" zoomScaleNormal="57" workbookViewId="0">
      <selection activeCell="BK3" sqref="BK3"/>
    </sheetView>
  </sheetViews>
  <sheetFormatPr defaultRowHeight="14.4" x14ac:dyDescent="0.3"/>
  <cols>
    <col min="1" max="1" width="68.109375" bestFit="1" customWidth="1"/>
    <col min="2" max="2" width="10.88671875" bestFit="1" customWidth="1"/>
    <col min="3" max="3" width="11.88671875" hidden="1" customWidth="1"/>
    <col min="4" max="4" width="9.77734375" hidden="1" customWidth="1"/>
    <col min="5" max="6" width="11.88671875" hidden="1" customWidth="1"/>
    <col min="7" max="7" width="14.5546875" hidden="1" customWidth="1"/>
    <col min="8" max="13" width="11.88671875" hidden="1" customWidth="1"/>
    <col min="14" max="14" width="14.5546875" hidden="1" customWidth="1"/>
    <col min="15" max="18" width="11.88671875" hidden="1" customWidth="1"/>
    <col min="19" max="19" width="14.5546875" hidden="1" customWidth="1"/>
    <col min="20" max="21" width="11.88671875" hidden="1" customWidth="1"/>
    <col min="22" max="23" width="14.5546875" hidden="1" customWidth="1"/>
    <col min="24" max="26" width="11.88671875" hidden="1" customWidth="1"/>
    <col min="27" max="28" width="11.88671875" bestFit="1" customWidth="1"/>
    <col min="29" max="32" width="12" bestFit="1" customWidth="1"/>
    <col min="33" max="33" width="14.6640625" bestFit="1" customWidth="1"/>
    <col min="34" max="36" width="12" bestFit="1" customWidth="1"/>
    <col min="37" max="37" width="11.88671875" bestFit="1" customWidth="1"/>
    <col min="38" max="39" width="12" bestFit="1" customWidth="1"/>
    <col min="40" max="41" width="14.6640625" bestFit="1" customWidth="1"/>
    <col min="42" max="42" width="13" bestFit="1" customWidth="1"/>
    <col min="43" max="44" width="14.6640625" bestFit="1" customWidth="1"/>
    <col min="45" max="54" width="12" bestFit="1" customWidth="1"/>
    <col min="55" max="57" width="12" customWidth="1"/>
  </cols>
  <sheetData>
    <row r="1" spans="1:92" x14ac:dyDescent="0.3">
      <c r="A1" s="49" t="s">
        <v>98</v>
      </c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  <c r="AE1" t="s">
        <v>7</v>
      </c>
      <c r="AI1" t="s">
        <v>8</v>
      </c>
      <c r="AM1" t="s">
        <v>9</v>
      </c>
      <c r="AQ1" t="s">
        <v>10</v>
      </c>
      <c r="AU1" t="s">
        <v>11</v>
      </c>
      <c r="AY1" t="s">
        <v>12</v>
      </c>
      <c r="BC1">
        <v>2023</v>
      </c>
      <c r="BI1" t="s">
        <v>6</v>
      </c>
      <c r="BM1" t="s">
        <v>7</v>
      </c>
      <c r="BQ1" t="s">
        <v>8</v>
      </c>
      <c r="BU1" t="s">
        <v>9</v>
      </c>
      <c r="BY1" t="s">
        <v>10</v>
      </c>
      <c r="CC1" t="s">
        <v>11</v>
      </c>
      <c r="CG1" t="s">
        <v>12</v>
      </c>
      <c r="CK1">
        <v>2023</v>
      </c>
    </row>
    <row r="2" spans="1:92" x14ac:dyDescent="0.3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14</v>
      </c>
      <c r="H2" t="s">
        <v>15</v>
      </c>
      <c r="I2" t="s">
        <v>16</v>
      </c>
      <c r="J2" t="s">
        <v>17</v>
      </c>
      <c r="K2" t="s">
        <v>14</v>
      </c>
      <c r="L2" t="s">
        <v>15</v>
      </c>
      <c r="M2" t="s">
        <v>16</v>
      </c>
      <c r="N2" t="s">
        <v>17</v>
      </c>
      <c r="O2" t="s">
        <v>14</v>
      </c>
      <c r="P2" t="s">
        <v>15</v>
      </c>
      <c r="Q2" t="s">
        <v>16</v>
      </c>
      <c r="R2" t="s">
        <v>17</v>
      </c>
      <c r="S2" t="s">
        <v>14</v>
      </c>
      <c r="T2" t="s">
        <v>15</v>
      </c>
      <c r="U2" t="s">
        <v>16</v>
      </c>
      <c r="V2" t="s">
        <v>17</v>
      </c>
      <c r="W2" t="s">
        <v>14</v>
      </c>
      <c r="X2" t="s">
        <v>15</v>
      </c>
      <c r="Y2" t="s">
        <v>16</v>
      </c>
      <c r="Z2" t="s">
        <v>17</v>
      </c>
      <c r="AA2" t="s">
        <v>14</v>
      </c>
      <c r="AB2" t="s">
        <v>15</v>
      </c>
      <c r="AC2" t="s">
        <v>16</v>
      </c>
      <c r="AD2" t="s">
        <v>17</v>
      </c>
      <c r="AE2" t="s">
        <v>14</v>
      </c>
      <c r="AF2" t="s">
        <v>15</v>
      </c>
      <c r="AG2" t="s">
        <v>16</v>
      </c>
      <c r="AH2" t="s">
        <v>17</v>
      </c>
      <c r="AI2" t="s">
        <v>14</v>
      </c>
      <c r="AJ2" t="s">
        <v>15</v>
      </c>
      <c r="AK2" t="s">
        <v>16</v>
      </c>
      <c r="AL2" t="s">
        <v>17</v>
      </c>
      <c r="AM2" t="s">
        <v>14</v>
      </c>
      <c r="AN2" t="s">
        <v>15</v>
      </c>
      <c r="AO2" t="s">
        <v>16</v>
      </c>
      <c r="AP2" t="s">
        <v>17</v>
      </c>
      <c r="AQ2" t="s">
        <v>14</v>
      </c>
      <c r="AR2" t="s">
        <v>15</v>
      </c>
      <c r="AS2" t="s">
        <v>16</v>
      </c>
      <c r="AT2" t="s">
        <v>17</v>
      </c>
      <c r="AU2" t="s">
        <v>14</v>
      </c>
      <c r="AV2" t="s">
        <v>15</v>
      </c>
      <c r="AW2" t="s">
        <v>16</v>
      </c>
      <c r="AX2" t="s">
        <v>17</v>
      </c>
      <c r="AY2" t="s">
        <v>14</v>
      </c>
      <c r="AZ2" t="s">
        <v>15</v>
      </c>
      <c r="BA2" t="s">
        <v>16</v>
      </c>
      <c r="BB2" t="s">
        <v>17</v>
      </c>
      <c r="BC2" t="s">
        <v>14</v>
      </c>
      <c r="BD2" t="s">
        <v>15</v>
      </c>
      <c r="BE2" t="s">
        <v>16</v>
      </c>
      <c r="BF2" t="s">
        <v>17</v>
      </c>
      <c r="BI2" t="s">
        <v>14</v>
      </c>
      <c r="BJ2" t="s">
        <v>15</v>
      </c>
      <c r="BK2" t="s">
        <v>16</v>
      </c>
      <c r="BL2" t="s">
        <v>17</v>
      </c>
      <c r="BM2" t="s">
        <v>14</v>
      </c>
      <c r="BN2" t="s">
        <v>15</v>
      </c>
      <c r="BO2" t="s">
        <v>16</v>
      </c>
      <c r="BP2" t="s">
        <v>17</v>
      </c>
      <c r="BQ2" t="s">
        <v>14</v>
      </c>
      <c r="BR2" t="s">
        <v>15</v>
      </c>
      <c r="BS2" t="s">
        <v>16</v>
      </c>
      <c r="BT2" t="s">
        <v>17</v>
      </c>
      <c r="BU2" t="s">
        <v>14</v>
      </c>
      <c r="BV2" t="s">
        <v>15</v>
      </c>
      <c r="BW2" t="s">
        <v>16</v>
      </c>
      <c r="BX2" t="s">
        <v>17</v>
      </c>
      <c r="BY2" t="s">
        <v>14</v>
      </c>
      <c r="BZ2" t="s">
        <v>15</v>
      </c>
      <c r="CA2" t="s">
        <v>16</v>
      </c>
      <c r="CB2" t="s">
        <v>17</v>
      </c>
      <c r="CC2" t="s">
        <v>14</v>
      </c>
      <c r="CD2" t="s">
        <v>15</v>
      </c>
      <c r="CE2" t="s">
        <v>16</v>
      </c>
      <c r="CF2" t="s">
        <v>17</v>
      </c>
      <c r="CG2" t="s">
        <v>14</v>
      </c>
      <c r="CH2" t="s">
        <v>15</v>
      </c>
      <c r="CI2" t="s">
        <v>16</v>
      </c>
      <c r="CJ2" t="s">
        <v>17</v>
      </c>
      <c r="CK2" t="s">
        <v>14</v>
      </c>
      <c r="CL2" t="s">
        <v>15</v>
      </c>
      <c r="CM2" t="s">
        <v>16</v>
      </c>
      <c r="CN2" t="s">
        <v>17</v>
      </c>
    </row>
    <row r="3" spans="1:92" x14ac:dyDescent="0.3">
      <c r="A3" t="s">
        <v>19</v>
      </c>
      <c r="B3" t="s">
        <v>20</v>
      </c>
      <c r="C3">
        <v>225677.1</v>
      </c>
      <c r="D3">
        <v>243260.6</v>
      </c>
      <c r="E3">
        <v>270493.90000000002</v>
      </c>
      <c r="F3">
        <v>216688.1</v>
      </c>
      <c r="G3">
        <v>235110</v>
      </c>
      <c r="H3">
        <v>255305.3</v>
      </c>
      <c r="I3">
        <v>280486.90000000002</v>
      </c>
      <c r="J3">
        <v>222955.1</v>
      </c>
      <c r="K3">
        <v>248019.4</v>
      </c>
      <c r="L3">
        <v>266057.8</v>
      </c>
      <c r="M3">
        <v>296205.7</v>
      </c>
      <c r="N3">
        <v>229157.8</v>
      </c>
      <c r="O3">
        <v>258472.7</v>
      </c>
      <c r="P3">
        <v>278294.09999999998</v>
      </c>
      <c r="Q3">
        <v>306599.59999999998</v>
      </c>
      <c r="R3">
        <v>239775.4</v>
      </c>
      <c r="S3">
        <v>271803.90000000002</v>
      </c>
      <c r="T3">
        <v>291882.8</v>
      </c>
      <c r="U3">
        <v>317624.3</v>
      </c>
      <c r="V3">
        <v>247741.7</v>
      </c>
      <c r="W3">
        <v>281894.2</v>
      </c>
      <c r="X3">
        <v>310969.59999999998</v>
      </c>
      <c r="Y3">
        <v>326782.7</v>
      </c>
      <c r="Z3">
        <v>251799.3</v>
      </c>
      <c r="AA3" s="5">
        <f>'Grafik Q-t-Q &amp; Y-o-Y'!AD3/'Grafik Q-t-Q &amp; Y-o-Y'!$AS3*100</f>
        <v>97.08453712228912</v>
      </c>
      <c r="AB3" s="5">
        <f>'Grafik Q-t-Q &amp; Y-o-Y'!AE3/'Grafik Q-t-Q &amp; Y-o-Y'!$AS3*100</f>
        <v>109.25528040971982</v>
      </c>
      <c r="AC3" s="5">
        <f>'Grafik Q-t-Q &amp; Y-o-Y'!AF3/'Grafik Q-t-Q &amp; Y-o-Y'!$AS3*100</f>
        <v>114.47051329346137</v>
      </c>
      <c r="AD3" s="5">
        <f>'Grafik Q-t-Q &amp; Y-o-Y'!AG3/'Grafik Q-t-Q &amp; Y-o-Y'!$AS3*100</f>
        <v>90.156855411951184</v>
      </c>
      <c r="AE3" s="5">
        <f>'Grafik Q-t-Q &amp; Y-o-Y'!AH3/'Grafik Q-t-Q &amp; Y-o-Y'!$AS3*100</f>
        <v>104.01581620030416</v>
      </c>
      <c r="AF3" s="5">
        <f>'Grafik Q-t-Q &amp; Y-o-Y'!AI3/'Grafik Q-t-Q &amp; Y-o-Y'!$AS3*100</f>
        <v>112.91675589382879</v>
      </c>
      <c r="AG3" s="5">
        <f>'Grafik Q-t-Q &amp; Y-o-Y'!AJ3/'Grafik Q-t-Q &amp; Y-o-Y'!$AS3*100</f>
        <v>117.74710437355066</v>
      </c>
      <c r="AH3" s="5">
        <f>'Grafik Q-t-Q &amp; Y-o-Y'!AK3/'Grafik Q-t-Q &amp; Y-o-Y'!$AS3*100</f>
        <v>92.380707385022532</v>
      </c>
      <c r="AI3" s="5">
        <f>'Grafik Q-t-Q &amp; Y-o-Y'!AL3/'Grafik Q-t-Q &amp; Y-o-Y'!$AS3*100</f>
        <v>107.49148425014737</v>
      </c>
      <c r="AJ3" s="5">
        <f>'Grafik Q-t-Q &amp; Y-o-Y'!AM3/'Grafik Q-t-Q &amp; Y-o-Y'!$AS3*100</f>
        <v>118.22121028344881</v>
      </c>
      <c r="AK3" s="5">
        <f>'Grafik Q-t-Q &amp; Y-o-Y'!AN3/'Grafik Q-t-Q &amp; Y-o-Y'!$AS3*100</f>
        <v>122.01134256816077</v>
      </c>
      <c r="AL3" s="5">
        <f>'Grafik Q-t-Q &amp; Y-o-Y'!AO3/'Grafik Q-t-Q &amp; Y-o-Y'!$AS3*100</f>
        <v>95.924046672112482</v>
      </c>
      <c r="AM3" s="5">
        <f>'Grafik Q-t-Q &amp; Y-o-Y'!AP3/'Grafik Q-t-Q &amp; Y-o-Y'!$AS3*100</f>
        <v>109.42041994855762</v>
      </c>
      <c r="AN3" s="5">
        <f>'Grafik Q-t-Q &amp; Y-o-Y'!AQ3/'Grafik Q-t-Q &amp; Y-o-Y'!$AS3*100</f>
        <v>124.46909131510597</v>
      </c>
      <c r="AO3" s="5">
        <f>'Grafik Q-t-Q &amp; Y-o-Y'!AR3/'Grafik Q-t-Q &amp; Y-o-Y'!$AS3*100</f>
        <v>125.75874762734935</v>
      </c>
      <c r="AP3" s="5">
        <f>'Grafik Q-t-Q &amp; Y-o-Y'!AS3/'Grafik Q-t-Q &amp; Y-o-Y'!$AS3*100</f>
        <v>100</v>
      </c>
      <c r="AQ3" s="5">
        <f>'Grafik Q-t-Q &amp; Y-o-Y'!AT3/'Grafik Q-t-Q &amp; Y-o-Y'!$AS3*100</f>
        <v>109.44319196470235</v>
      </c>
      <c r="AR3" s="5">
        <f>'Grafik Q-t-Q &amp; Y-o-Y'!AU3/'Grafik Q-t-Q &amp; Y-o-Y'!$AS3*100</f>
        <v>127.20353193631028</v>
      </c>
      <c r="AS3" s="5">
        <f>'Grafik Q-t-Q &amp; Y-o-Y'!AV3/'Grafik Q-t-Q &amp; Y-o-Y'!$AS3*100</f>
        <v>128.49284887424452</v>
      </c>
      <c r="AT3" s="5">
        <f>'Grafik Q-t-Q &amp; Y-o-Y'!AW3/'Grafik Q-t-Q &amp; Y-o-Y'!$AS3*100</f>
        <v>102.63069389489374</v>
      </c>
      <c r="AU3" s="5">
        <f>'Grafik Q-t-Q &amp; Y-o-Y'!AX3/'Grafik Q-t-Q &amp; Y-o-Y'!$AS3*100</f>
        <v>113.20943229804936</v>
      </c>
      <c r="AV3" s="5">
        <f>'Grafik Q-t-Q &amp; Y-o-Y'!AY3/'Grafik Q-t-Q &amp; Y-o-Y'!$AS3*100</f>
        <v>127.87230294994329</v>
      </c>
      <c r="AW3" s="5">
        <f>'Grafik Q-t-Q &amp; Y-o-Y'!AZ3/'Grafik Q-t-Q &amp; Y-o-Y'!$AS3*100</f>
        <v>130.32978019744118</v>
      </c>
      <c r="AX3" s="5">
        <f>'Grafik Q-t-Q &amp; Y-o-Y'!BA3/'Grafik Q-t-Q &amp; Y-o-Y'!$AS3*100</f>
        <v>104.97159606719475</v>
      </c>
      <c r="AY3" s="5">
        <f>'Grafik Q-t-Q &amp; Y-o-Y'!BB3/'Grafik Q-t-Q &amp; Y-o-Y'!$AS3*100</f>
        <v>115.53022566015937</v>
      </c>
      <c r="AZ3" s="5">
        <f>'Grafik Q-t-Q &amp; Y-o-Y'!BC3/'Grafik Q-t-Q &amp; Y-o-Y'!$AS3*100</f>
        <v>130.5704085421871</v>
      </c>
      <c r="BA3" s="5">
        <f>'Grafik Q-t-Q &amp; Y-o-Y'!BD3/'Grafik Q-t-Q &amp; Y-o-Y'!$AS3*100</f>
        <v>137.36181665477721</v>
      </c>
      <c r="BB3" s="5">
        <f>'Grafik Q-t-Q &amp; Y-o-Y'!BE3/'Grafik Q-t-Q &amp; Y-o-Y'!$AS3*100</f>
        <v>112.72883128088907</v>
      </c>
      <c r="BC3" s="62">
        <f>'Grafik Q-t-Q &amp; Y-o-Y'!BF3/'Grafik Q-t-Q &amp; Y-o-Y'!$AS3*100</f>
        <v>120.84008009145464</v>
      </c>
      <c r="BD3" s="62">
        <f>'Grafik Q-t-Q &amp; Y-o-Y'!BG3/'Grafik Q-t-Q &amp; Y-o-Y'!$AS3*100</f>
        <v>138.08349333650258</v>
      </c>
      <c r="BE3" s="62">
        <f>'Grafik Q-t-Q &amp; Y-o-Y'!BH3/'Grafik Q-t-Q &amp; Y-o-Y'!$AS3*100</f>
        <v>144.51343419192699</v>
      </c>
      <c r="BF3" s="62">
        <f>'Grafik Q-t-Q &amp; Y-o-Y'!BI3/'Grafik Q-t-Q &amp; Y-o-Y'!$AS3*100</f>
        <v>117.95050470167286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</row>
    <row r="4" spans="1:92" x14ac:dyDescent="0.3">
      <c r="A4" t="s">
        <v>22</v>
      </c>
      <c r="B4" t="s">
        <v>23</v>
      </c>
      <c r="C4">
        <v>171254.7</v>
      </c>
      <c r="D4">
        <v>176963.4</v>
      </c>
      <c r="E4">
        <v>184706.5</v>
      </c>
      <c r="F4">
        <v>185204</v>
      </c>
      <c r="G4">
        <v>180027.4</v>
      </c>
      <c r="H4">
        <v>181780.1</v>
      </c>
      <c r="I4">
        <v>189873.7</v>
      </c>
      <c r="J4">
        <v>197275.1</v>
      </c>
      <c r="K4">
        <v>193122.1</v>
      </c>
      <c r="L4">
        <v>191766.6</v>
      </c>
      <c r="M4">
        <v>191051.9</v>
      </c>
      <c r="N4">
        <v>195621</v>
      </c>
      <c r="O4">
        <v>194748.6</v>
      </c>
      <c r="P4">
        <v>194571.1</v>
      </c>
      <c r="Q4">
        <v>199013.4</v>
      </c>
      <c r="R4">
        <v>202721.3</v>
      </c>
      <c r="S4">
        <v>192375.8</v>
      </c>
      <c r="T4">
        <v>195958.7</v>
      </c>
      <c r="U4">
        <v>200470</v>
      </c>
      <c r="V4">
        <v>205685</v>
      </c>
      <c r="W4">
        <v>193496.6</v>
      </c>
      <c r="X4">
        <v>188914.9</v>
      </c>
      <c r="Y4">
        <v>191629.5</v>
      </c>
      <c r="Z4">
        <v>193286.2</v>
      </c>
      <c r="AA4" s="5">
        <f>'Grafik Q-t-Q &amp; Y-o-Y'!AD4/'Grafik Q-t-Q &amp; Y-o-Y'!$AS4*100</f>
        <v>96.830220806246132</v>
      </c>
      <c r="AB4" s="5">
        <f>'Grafik Q-t-Q &amp; Y-o-Y'!AE4/'Grafik Q-t-Q &amp; Y-o-Y'!$AS4*100</f>
        <v>94.375301896092878</v>
      </c>
      <c r="AC4" s="5">
        <f>'Grafik Q-t-Q &amp; Y-o-Y'!AF4/'Grafik Q-t-Q &amp; Y-o-Y'!$AS4*100</f>
        <v>94.903227624586378</v>
      </c>
      <c r="AD4" s="5">
        <f>'Grafik Q-t-Q &amp; Y-o-Y'!AG4/'Grafik Q-t-Q &amp; Y-o-Y'!$AS4*100</f>
        <v>96.854001689876526</v>
      </c>
      <c r="AE4" s="5">
        <f>'Grafik Q-t-Q &amp; Y-o-Y'!AH4/'Grafik Q-t-Q &amp; Y-o-Y'!$AS4*100</f>
        <v>95.57195991561494</v>
      </c>
      <c r="AF4" s="5">
        <f>'Grafik Q-t-Q &amp; Y-o-Y'!AI4/'Grafik Q-t-Q &amp; Y-o-Y'!$AS4*100</f>
        <v>96.370028571668726</v>
      </c>
      <c r="AG4" s="5">
        <f>'Grafik Q-t-Q &amp; Y-o-Y'!AJ4/'Grafik Q-t-Q &amp; Y-o-Y'!$AS4*100</f>
        <v>96.643879537217089</v>
      </c>
      <c r="AH4" s="5">
        <f>'Grafik Q-t-Q &amp; Y-o-Y'!AK4/'Grafik Q-t-Q &amp; Y-o-Y'!$AS4*100</f>
        <v>96.891082069757601</v>
      </c>
      <c r="AI4" s="5">
        <f>'Grafik Q-t-Q &amp; Y-o-Y'!AL4/'Grafik Q-t-Q &amp; Y-o-Y'!$AS4*100</f>
        <v>96.580991212938784</v>
      </c>
      <c r="AJ4" s="5">
        <f>'Grafik Q-t-Q &amp; Y-o-Y'!AM4/'Grafik Q-t-Q &amp; Y-o-Y'!$AS4*100</f>
        <v>98.920367659382606</v>
      </c>
      <c r="AK4" s="5">
        <f>'Grafik Q-t-Q &amp; Y-o-Y'!AN4/'Grafik Q-t-Q &amp; Y-o-Y'!$AS4*100</f>
        <v>99.227244883278374</v>
      </c>
      <c r="AL4" s="5">
        <f>'Grafik Q-t-Q &amp; Y-o-Y'!AO4/'Grafik Q-t-Q &amp; Y-o-Y'!$AS4*100</f>
        <v>99.067502606750708</v>
      </c>
      <c r="AM4" s="5">
        <f>'Grafik Q-t-Q &amp; Y-o-Y'!AP4/'Grafik Q-t-Q &amp; Y-o-Y'!$AS4*100</f>
        <v>98.826331816004185</v>
      </c>
      <c r="AN4" s="5">
        <f>'Grafik Q-t-Q &amp; Y-o-Y'!AQ4/'Grafik Q-t-Q &amp; Y-o-Y'!$AS4*100</f>
        <v>98.221081135332028</v>
      </c>
      <c r="AO4" s="5">
        <f>'Grafik Q-t-Q &amp; Y-o-Y'!AR4/'Grafik Q-t-Q &amp; Y-o-Y'!$AS4*100</f>
        <v>101.54501582837815</v>
      </c>
      <c r="AP4" s="5">
        <f>'Grafik Q-t-Q &amp; Y-o-Y'!AS4/'Grafik Q-t-Q &amp; Y-o-Y'!$AS4*100</f>
        <v>100</v>
      </c>
      <c r="AQ4" s="5">
        <f>'Grafik Q-t-Q &amp; Y-o-Y'!AT4/'Grafik Q-t-Q &amp; Y-o-Y'!$AS4*100</f>
        <v>99.268824349251688</v>
      </c>
      <c r="AR4" s="5">
        <f>'Grafik Q-t-Q &amp; Y-o-Y'!AU4/'Grafik Q-t-Q &amp; Y-o-Y'!$AS4*100</f>
        <v>95.549464485153763</v>
      </c>
      <c r="AS4" s="5">
        <f>'Grafik Q-t-Q &amp; Y-o-Y'!AV4/'Grafik Q-t-Q &amp; Y-o-Y'!$AS4*100</f>
        <v>97.197514329094801</v>
      </c>
      <c r="AT4" s="5">
        <f>'Grafik Q-t-Q &amp; Y-o-Y'!AW4/'Grafik Q-t-Q &amp; Y-o-Y'!$AS4*100</f>
        <v>98.799139537424736</v>
      </c>
      <c r="AU4" s="5">
        <f>'Grafik Q-t-Q &amp; Y-o-Y'!AX4/'Grafik Q-t-Q &amp; Y-o-Y'!$AS4*100</f>
        <v>97.262380273633426</v>
      </c>
      <c r="AV4" s="5">
        <f>'Grafik Q-t-Q &amp; Y-o-Y'!AY4/'Grafik Q-t-Q &amp; Y-o-Y'!$AS4*100</f>
        <v>100.54028585512054</v>
      </c>
      <c r="AW4" s="5">
        <f>'Grafik Q-t-Q &amp; Y-o-Y'!AZ4/'Grafik Q-t-Q &amp; Y-o-Y'!$AS4*100</f>
        <v>104.75943979950885</v>
      </c>
      <c r="AX4" s="5">
        <f>'Grafik Q-t-Q &amp; Y-o-Y'!BA4/'Grafik Q-t-Q &amp; Y-o-Y'!$AS4*100</f>
        <v>103.88805087230357</v>
      </c>
      <c r="AY4" s="5">
        <f>'Grafik Q-t-Q &amp; Y-o-Y'!BB4/'Grafik Q-t-Q &amp; Y-o-Y'!$AS4*100</f>
        <v>101.85316462254892</v>
      </c>
      <c r="AZ4" s="5">
        <f>'Grafik Q-t-Q &amp; Y-o-Y'!BC4/'Grafik Q-t-Q &amp; Y-o-Y'!$AS4*100</f>
        <v>103.04373897291303</v>
      </c>
      <c r="BA4" s="5">
        <f>'Grafik Q-t-Q &amp; Y-o-Y'!BD4/'Grafik Q-t-Q &amp; Y-o-Y'!$AS4*100</f>
        <v>106.57192876809584</v>
      </c>
      <c r="BB4" s="5">
        <f>'Grafik Q-t-Q &amp; Y-o-Y'!BE4/'Grafik Q-t-Q &amp; Y-o-Y'!$AS4*100</f>
        <v>106.4623191651674</v>
      </c>
      <c r="BC4" s="62">
        <f>'Grafik Q-t-Q &amp; Y-o-Y'!BF4/'Grafik Q-t-Q &amp; Y-o-Y'!$AS4*100</f>
        <v>104.08071944120741</v>
      </c>
      <c r="BD4" s="62">
        <f>'Grafik Q-t-Q &amp; Y-o-Y'!BG4/'Grafik Q-t-Q &amp; Y-o-Y'!$AS4*100</f>
        <v>105.50897517747171</v>
      </c>
      <c r="BE4" s="62">
        <f>'Grafik Q-t-Q &amp; Y-o-Y'!BH4/'Grafik Q-t-Q &amp; Y-o-Y'!$AS4*100</f>
        <v>109.21809369272626</v>
      </c>
      <c r="BF4" s="62">
        <f>'Grafik Q-t-Q &amp; Y-o-Y'!BI4/'Grafik Q-t-Q &amp; Y-o-Y'!$AS4*100</f>
        <v>109.03586018818045</v>
      </c>
    </row>
    <row r="5" spans="1:92" x14ac:dyDescent="0.3">
      <c r="A5" t="s">
        <v>25</v>
      </c>
      <c r="B5" t="s">
        <v>26</v>
      </c>
      <c r="C5">
        <v>371813.3</v>
      </c>
      <c r="D5">
        <v>376831.9</v>
      </c>
      <c r="E5">
        <v>381827</v>
      </c>
      <c r="F5">
        <v>382288.6</v>
      </c>
      <c r="G5">
        <v>388876.5</v>
      </c>
      <c r="H5">
        <v>400406.5</v>
      </c>
      <c r="I5">
        <v>409101.9</v>
      </c>
      <c r="J5">
        <v>409067.1</v>
      </c>
      <c r="K5">
        <v>411748.4</v>
      </c>
      <c r="L5">
        <v>421984.5</v>
      </c>
      <c r="M5">
        <v>430505.9</v>
      </c>
      <c r="N5">
        <v>433548.4</v>
      </c>
      <c r="O5">
        <v>430780.1</v>
      </c>
      <c r="P5">
        <v>443932.4</v>
      </c>
      <c r="Q5">
        <v>445628.5</v>
      </c>
      <c r="R5">
        <v>451620.9</v>
      </c>
      <c r="S5">
        <v>449951.5</v>
      </c>
      <c r="T5">
        <v>465493.4</v>
      </c>
      <c r="U5">
        <v>468015.5</v>
      </c>
      <c r="V5">
        <v>470796.3</v>
      </c>
      <c r="W5">
        <v>468270.5</v>
      </c>
      <c r="X5">
        <v>485053</v>
      </c>
      <c r="Y5">
        <v>489547.9</v>
      </c>
      <c r="Z5">
        <v>491661.8</v>
      </c>
      <c r="AA5" s="5">
        <f>'Grafik Q-t-Q &amp; Y-o-Y'!AD5/'Grafik Q-t-Q &amp; Y-o-Y'!$AS5*100</f>
        <v>85.465325411060732</v>
      </c>
      <c r="AB5" s="5">
        <f>'Grafik Q-t-Q &amp; Y-o-Y'!AE5/'Grafik Q-t-Q &amp; Y-o-Y'!$AS5*100</f>
        <v>88.484493105150392</v>
      </c>
      <c r="AC5" s="5">
        <f>'Grafik Q-t-Q &amp; Y-o-Y'!AF5/'Grafik Q-t-Q &amp; Y-o-Y'!$AS5*100</f>
        <v>89.175939627805221</v>
      </c>
      <c r="AD5" s="5">
        <f>'Grafik Q-t-Q &amp; Y-o-Y'!AG5/'Grafik Q-t-Q &amp; Y-o-Y'!$AS5*100</f>
        <v>88.539190193650697</v>
      </c>
      <c r="AE5" s="5">
        <f>'Grafik Q-t-Q &amp; Y-o-Y'!AH5/'Grafik Q-t-Q &amp; Y-o-Y'!$AS5*100</f>
        <v>89.121957419964303</v>
      </c>
      <c r="AF5" s="5">
        <f>'Grafik Q-t-Q &amp; Y-o-Y'!AI5/'Grafik Q-t-Q &amp; Y-o-Y'!$AS5*100</f>
        <v>91.582611521818762</v>
      </c>
      <c r="AG5" s="5">
        <f>'Grafik Q-t-Q &amp; Y-o-Y'!AJ5/'Grafik Q-t-Q &amp; Y-o-Y'!$AS5*100</f>
        <v>93.525325867886906</v>
      </c>
      <c r="AH5" s="5">
        <f>'Grafik Q-t-Q &amp; Y-o-Y'!AK5/'Grafik Q-t-Q &amp; Y-o-Y'!$AS5*100</f>
        <v>92.532844843173478</v>
      </c>
      <c r="AI5" s="5">
        <f>'Grafik Q-t-Q &amp; Y-o-Y'!AL5/'Grafik Q-t-Q &amp; Y-o-Y'!$AS5*100</f>
        <v>93.22887706371661</v>
      </c>
      <c r="AJ5" s="5">
        <f>'Grafik Q-t-Q &amp; Y-o-Y'!AM5/'Grafik Q-t-Q &amp; Y-o-Y'!$AS5*100</f>
        <v>95.14554185600106</v>
      </c>
      <c r="AK5" s="5">
        <f>'Grafik Q-t-Q &amp; Y-o-Y'!AN5/'Grafik Q-t-Q &amp; Y-o-Y'!$AS5*100</f>
        <v>97.600494348694014</v>
      </c>
      <c r="AL5" s="5">
        <f>'Grafik Q-t-Q &amp; Y-o-Y'!AO5/'Grafik Q-t-Q &amp; Y-o-Y'!$AS5*100</f>
        <v>96.463293580737826</v>
      </c>
      <c r="AM5" s="5">
        <f>'Grafik Q-t-Q &amp; Y-o-Y'!AP5/'Grafik Q-t-Q &amp; Y-o-Y'!$AS5*100</f>
        <v>96.820646729865601</v>
      </c>
      <c r="AN5" s="5">
        <f>'Grafik Q-t-Q &amp; Y-o-Y'!AQ5/'Grafik Q-t-Q &amp; Y-o-Y'!$AS5*100</f>
        <v>98.498872668072352</v>
      </c>
      <c r="AO5" s="5">
        <f>'Grafik Q-t-Q &amp; Y-o-Y'!AR5/'Grafik Q-t-Q &amp; Y-o-Y'!$AS5*100</f>
        <v>101.64286549973731</v>
      </c>
      <c r="AP5" s="5">
        <f>'Grafik Q-t-Q &amp; Y-o-Y'!AS5/'Grafik Q-t-Q &amp; Y-o-Y'!$AS5*100</f>
        <v>100</v>
      </c>
      <c r="AQ5" s="5">
        <f>'Grafik Q-t-Q &amp; Y-o-Y'!AT5/'Grafik Q-t-Q &amp; Y-o-Y'!$AS5*100</f>
        <v>98.819522797980113</v>
      </c>
      <c r="AR5" s="5">
        <f>'Grafik Q-t-Q &amp; Y-o-Y'!AU5/'Grafik Q-t-Q &amp; Y-o-Y'!$AS5*100</f>
        <v>92.409449466916982</v>
      </c>
      <c r="AS5" s="5">
        <f>'Grafik Q-t-Q &amp; Y-o-Y'!AV5/'Grafik Q-t-Q &amp; Y-o-Y'!$AS5*100</f>
        <v>97.232731839720969</v>
      </c>
      <c r="AT5" s="5">
        <f>'Grafik Q-t-Q &amp; Y-o-Y'!AW5/'Grafik Q-t-Q &amp; Y-o-Y'!$AS5*100</f>
        <v>96.862510838724134</v>
      </c>
      <c r="AU5" s="5">
        <f>'Grafik Q-t-Q &amp; Y-o-Y'!AX5/'Grafik Q-t-Q &amp; Y-o-Y'!$AS5*100</f>
        <v>97.45174686319956</v>
      </c>
      <c r="AV5" s="5">
        <f>'Grafik Q-t-Q &amp; Y-o-Y'!AY5/'Grafik Q-t-Q &amp; Y-o-Y'!$AS5*100</f>
        <v>98.490590514091608</v>
      </c>
      <c r="AW5" s="5">
        <f>'Grafik Q-t-Q &amp; Y-o-Y'!AZ5/'Grafik Q-t-Q &amp; Y-o-Y'!$AS5*100</f>
        <v>100.80987260652287</v>
      </c>
      <c r="AX5" s="5">
        <f>'Grafik Q-t-Q &amp; Y-o-Y'!BA5/'Grafik Q-t-Q &amp; Y-o-Y'!$AS5*100</f>
        <v>101.63189818425542</v>
      </c>
      <c r="AY5" s="5">
        <f>'Grafik Q-t-Q &amp; Y-o-Y'!BB5/'Grafik Q-t-Q &amp; Y-o-Y'!$AS5*100</f>
        <v>101.66166232768978</v>
      </c>
      <c r="AZ5" s="5">
        <f>'Grafik Q-t-Q &amp; Y-o-Y'!BC5/'Grafik Q-t-Q &amp; Y-o-Y'!$AS5*100</f>
        <v>102.91281802817431</v>
      </c>
      <c r="BA5" s="5">
        <f>'Grafik Q-t-Q &amp; Y-o-Y'!BD5/'Grafik Q-t-Q &amp; Y-o-Y'!$AS5*100</f>
        <v>106.77967833160105</v>
      </c>
      <c r="BB5" s="5">
        <f>'Grafik Q-t-Q &amp; Y-o-Y'!BE5/'Grafik Q-t-Q &amp; Y-o-Y'!$AS5*100</f>
        <v>105.01202188650728</v>
      </c>
      <c r="BC5" s="62">
        <f>'Grafik Q-t-Q &amp; Y-o-Y'!BF5/'Grafik Q-t-Q &amp; Y-o-Y'!$AS5*100</f>
        <v>106.65023980506656</v>
      </c>
      <c r="BD5" s="62">
        <f>'Grafik Q-t-Q &amp; Y-o-Y'!BG5/'Grafik Q-t-Q &amp; Y-o-Y'!$AS5*100</f>
        <v>108.54007791605538</v>
      </c>
      <c r="BE5" s="62">
        <f>'Grafik Q-t-Q &amp; Y-o-Y'!BH5/'Grafik Q-t-Q &amp; Y-o-Y'!$AS5*100</f>
        <v>113.15058102966064</v>
      </c>
      <c r="BF5" s="62">
        <f>'Grafik Q-t-Q &amp; Y-o-Y'!BI5/'Grafik Q-t-Q &amp; Y-o-Y'!$AS5*100</f>
        <v>110.4792946628326</v>
      </c>
    </row>
    <row r="6" spans="1:92" x14ac:dyDescent="0.3">
      <c r="A6" s="59" t="s">
        <v>28</v>
      </c>
      <c r="B6" s="24" t="s">
        <v>29</v>
      </c>
      <c r="C6" s="24">
        <v>17346.900000000001</v>
      </c>
      <c r="D6" s="24">
        <v>18265.599999999999</v>
      </c>
      <c r="E6" s="24">
        <v>18261.900000000001</v>
      </c>
      <c r="F6" s="24">
        <v>18674.7</v>
      </c>
      <c r="G6" s="24">
        <v>18489</v>
      </c>
      <c r="H6" s="24">
        <v>19033.5</v>
      </c>
      <c r="I6" s="24">
        <v>19225</v>
      </c>
      <c r="J6" s="24">
        <v>19930.599999999999</v>
      </c>
      <c r="K6" s="24">
        <v>19700</v>
      </c>
      <c r="L6" s="24">
        <v>21126.2</v>
      </c>
      <c r="M6" s="24">
        <v>21557.4</v>
      </c>
      <c r="N6" s="24">
        <v>22009.4</v>
      </c>
      <c r="O6" s="24">
        <v>21622.7</v>
      </c>
      <c r="P6" s="24">
        <v>22118.7</v>
      </c>
      <c r="Q6" s="24">
        <v>22080.6</v>
      </c>
      <c r="R6" s="24">
        <v>22983.1</v>
      </c>
      <c r="S6" s="24">
        <v>22334.3</v>
      </c>
      <c r="T6" s="24">
        <v>23544.3</v>
      </c>
      <c r="U6" s="24">
        <v>23390.400000000001</v>
      </c>
      <c r="V6" s="24">
        <v>24778.2</v>
      </c>
      <c r="W6" s="24">
        <v>22721</v>
      </c>
      <c r="X6" s="24">
        <v>23728.1</v>
      </c>
      <c r="Y6" s="24">
        <v>23525.9</v>
      </c>
      <c r="Z6" s="24">
        <v>24919.8</v>
      </c>
      <c r="AA6" s="5">
        <f>'Grafik Q-t-Q &amp; Y-o-Y'!AD6/'Grafik Q-t-Q &amp; Y-o-Y'!$AS6*100</f>
        <v>83.118040998557149</v>
      </c>
      <c r="AB6" s="5">
        <f>'Grafik Q-t-Q &amp; Y-o-Y'!AE6/'Grafik Q-t-Q &amp; Y-o-Y'!$AS6*100</f>
        <v>85.781517981106902</v>
      </c>
      <c r="AC6" s="5">
        <f>'Grafik Q-t-Q &amp; Y-o-Y'!AF6/'Grafik Q-t-Q &amp; Y-o-Y'!$AS6*100</f>
        <v>83.961628508425662</v>
      </c>
      <c r="AD6" s="5">
        <f>'Grafik Q-t-Q &amp; Y-o-Y'!AG6/'Grafik Q-t-Q &amp; Y-o-Y'!$AS6*100</f>
        <v>87.465970653091219</v>
      </c>
      <c r="AE6" s="5">
        <f>'Grafik Q-t-Q &amp; Y-o-Y'!AH6/'Grafik Q-t-Q &amp; Y-o-Y'!$AS6*100</f>
        <v>84.449269049628398</v>
      </c>
      <c r="AF6" s="5">
        <f>'Grafik Q-t-Q &amp; Y-o-Y'!AI6/'Grafik Q-t-Q &amp; Y-o-Y'!$AS6*100</f>
        <v>83.611806822203462</v>
      </c>
      <c r="AG6" s="5">
        <f>'Grafik Q-t-Q &amp; Y-o-Y'!AJ6/'Grafik Q-t-Q &amp; Y-o-Y'!$AS6*100</f>
        <v>88.062164810932941</v>
      </c>
      <c r="AH6" s="5">
        <f>'Grafik Q-t-Q &amp; Y-o-Y'!AK6/'Grafik Q-t-Q &amp; Y-o-Y'!$AS6*100</f>
        <v>89.449200990934585</v>
      </c>
      <c r="AI6" s="5">
        <f>'Grafik Q-t-Q &amp; Y-o-Y'!AL6/'Grafik Q-t-Q &amp; Y-o-Y'!$AS6*100</f>
        <v>87.241376963493309</v>
      </c>
      <c r="AJ6" s="5">
        <f>'Grafik Q-t-Q &amp; Y-o-Y'!AM6/'Grafik Q-t-Q &amp; Y-o-Y'!$AS6*100</f>
        <v>89.936160945199134</v>
      </c>
      <c r="AK6" s="5">
        <f>'Grafik Q-t-Q &amp; Y-o-Y'!AN6/'Grafik Q-t-Q &amp; Y-o-Y'!$AS6*100</f>
        <v>92.972599569869047</v>
      </c>
      <c r="AL6" s="5">
        <f>'Grafik Q-t-Q &amp; Y-o-Y'!AO6/'Grafik Q-t-Q &amp; Y-o-Y'!$AS6*100</f>
        <v>94.333433152750928</v>
      </c>
      <c r="AM6" s="5">
        <f>'Grafik Q-t-Q &amp; Y-o-Y'!AP6/'Grafik Q-t-Q &amp; Y-o-Y'!$AS6*100</f>
        <v>90.83861922521983</v>
      </c>
      <c r="AN6" s="5">
        <f>'Grafik Q-t-Q &amp; Y-o-Y'!AQ6/'Grafik Q-t-Q &amp; Y-o-Y'!$AS6*100</f>
        <v>91.918370402635233</v>
      </c>
      <c r="AO6" s="5">
        <f>'Grafik Q-t-Q &amp; Y-o-Y'!AR6/'Grafik Q-t-Q &amp; Y-o-Y'!$AS6*100</f>
        <v>96.454822639043897</v>
      </c>
      <c r="AP6" s="5">
        <f>'Grafik Q-t-Q &amp; Y-o-Y'!AS6/'Grafik Q-t-Q &amp; Y-o-Y'!$AS6*100</f>
        <v>100</v>
      </c>
      <c r="AQ6" s="5">
        <f>'Grafik Q-t-Q &amp; Y-o-Y'!AT6/'Grafik Q-t-Q &amp; Y-o-Y'!$AS6*100</f>
        <v>94.33683608744181</v>
      </c>
      <c r="AR6" s="5">
        <f>'Grafik Q-t-Q &amp; Y-o-Y'!AU6/'Grafik Q-t-Q &amp; Y-o-Y'!$AS6*100</f>
        <v>86.895298505431086</v>
      </c>
      <c r="AS6" s="5">
        <f>'Grafik Q-t-Q &amp; Y-o-Y'!AV6/'Grafik Q-t-Q &amp; Y-o-Y'!$AS6*100</f>
        <v>94.104755941523962</v>
      </c>
      <c r="AT6" s="5">
        <f>'Grafik Q-t-Q &amp; Y-o-Y'!AW6/'Grafik Q-t-Q &amp; Y-o-Y'!$AS6*100</f>
        <v>94.992241308904795</v>
      </c>
      <c r="AU6" s="5">
        <f>'Grafik Q-t-Q &amp; Y-o-Y'!AX6/'Grafik Q-t-Q &amp; Y-o-Y'!$AS6*100</f>
        <v>95.922603653390681</v>
      </c>
      <c r="AV6" s="5">
        <f>'Grafik Q-t-Q &amp; Y-o-Y'!AY6/'Grafik Q-t-Q &amp; Y-o-Y'!$AS6*100</f>
        <v>94.796572564179343</v>
      </c>
      <c r="AW6" s="5">
        <f>'Grafik Q-t-Q &amp; Y-o-Y'!AZ6/'Grafik Q-t-Q &amp; Y-o-Y'!$AS6*100</f>
        <v>97.731263441592034</v>
      </c>
      <c r="AX6" s="5">
        <f>'Grafik Q-t-Q &amp; Y-o-Y'!BA6/'Grafik Q-t-Q &amp; Y-o-Y'!$AS6*100</f>
        <v>102.41438216317754</v>
      </c>
      <c r="AY6" s="5">
        <f>'Grafik Q-t-Q &amp; Y-o-Y'!BB6/'Grafik Q-t-Q &amp; Y-o-Y'!$AS6*100</f>
        <v>97.069156344431434</v>
      </c>
      <c r="AZ6" s="5">
        <f>'Grafik Q-t-Q &amp; Y-o-Y'!BC6/'Grafik Q-t-Q &amp; Y-o-Y'!$AS6*100</f>
        <v>98.35665515340429</v>
      </c>
      <c r="BA6" s="5">
        <f>'Grafik Q-t-Q &amp; Y-o-Y'!BD6/'Grafik Q-t-Q &amp; Y-o-Y'!$AS6*100</f>
        <v>105.31752011134401</v>
      </c>
      <c r="BB6" s="5">
        <f>'Grafik Q-t-Q &amp; Y-o-Y'!BE6/'Grafik Q-t-Q &amp; Y-o-Y'!$AS6*100</f>
        <v>107.86082808329031</v>
      </c>
      <c r="BC6" s="62">
        <f>'Grafik Q-t-Q &amp; Y-o-Y'!BF6/'Grafik Q-t-Q &amp; Y-o-Y'!$AS6*100</f>
        <v>100.75792894293276</v>
      </c>
      <c r="BD6" s="62">
        <f>'Grafik Q-t-Q &amp; Y-o-Y'!BG6/'Grafik Q-t-Q &amp; Y-o-Y'!$AS6*100</f>
        <v>102.28244965301681</v>
      </c>
      <c r="BE6" s="62">
        <f>'Grafik Q-t-Q &amp; Y-o-Y'!BH6/'Grafik Q-t-Q &amp; Y-o-Y'!$AS6*100</f>
        <v>110.59003484426997</v>
      </c>
      <c r="BF6" s="62">
        <f>'Grafik Q-t-Q &amp; Y-o-Y'!BI6/'Grafik Q-t-Q &amp; Y-o-Y'!$AS6*100</f>
        <v>113.28197482831395</v>
      </c>
    </row>
    <row r="7" spans="1:92" x14ac:dyDescent="0.3">
      <c r="A7" s="59" t="s">
        <v>31</v>
      </c>
      <c r="B7" s="24" t="s">
        <v>32</v>
      </c>
      <c r="C7" s="24">
        <v>1400.4</v>
      </c>
      <c r="D7" s="24">
        <v>1450.6</v>
      </c>
      <c r="E7" s="24">
        <v>1478.9</v>
      </c>
      <c r="F7" s="24">
        <v>1518.6</v>
      </c>
      <c r="G7" s="24">
        <v>1517.6</v>
      </c>
      <c r="H7" s="24">
        <v>1520</v>
      </c>
      <c r="I7" s="24">
        <v>1531.3</v>
      </c>
      <c r="J7" s="24">
        <v>1556.2</v>
      </c>
      <c r="K7" s="24">
        <v>1567.4</v>
      </c>
      <c r="L7" s="24">
        <v>1577.9</v>
      </c>
      <c r="M7" s="24">
        <v>1586.8</v>
      </c>
      <c r="N7" s="24">
        <v>1597.7</v>
      </c>
      <c r="O7" s="24">
        <v>1617.5</v>
      </c>
      <c r="P7" s="24">
        <v>1623.4</v>
      </c>
      <c r="Q7" s="24">
        <v>1639.9</v>
      </c>
      <c r="R7" s="24">
        <v>1659.1</v>
      </c>
      <c r="S7" s="24">
        <v>1689.6</v>
      </c>
      <c r="T7" s="24">
        <v>1707.2</v>
      </c>
      <c r="U7" s="24">
        <v>1726.7</v>
      </c>
      <c r="V7" s="24">
        <v>1759</v>
      </c>
      <c r="W7" s="24">
        <v>1775.2</v>
      </c>
      <c r="X7" s="24">
        <v>1832.2</v>
      </c>
      <c r="Y7" s="24">
        <v>1872.2</v>
      </c>
      <c r="Z7" s="24">
        <v>1889.4</v>
      </c>
      <c r="AA7" s="5">
        <f>'Grafik Q-t-Q &amp; Y-o-Y'!AD7/'Grafik Q-t-Q &amp; Y-o-Y'!$AS7*100</f>
        <v>80.392746648332775</v>
      </c>
      <c r="AB7" s="5">
        <f>'Grafik Q-t-Q &amp; Y-o-Y'!AE7/'Grafik Q-t-Q &amp; Y-o-Y'!$AS7*100</f>
        <v>81.974046063939511</v>
      </c>
      <c r="AC7" s="5">
        <f>'Grafik Q-t-Q &amp; Y-o-Y'!AF7/'Grafik Q-t-Q &amp; Y-o-Y'!$AS7*100</f>
        <v>82.34788587143349</v>
      </c>
      <c r="AD7" s="5">
        <f>'Grafik Q-t-Q &amp; Y-o-Y'!AG7/'Grafik Q-t-Q &amp; Y-o-Y'!$AS7*100</f>
        <v>83.344792024750774</v>
      </c>
      <c r="AE7" s="5">
        <f>'Grafik Q-t-Q &amp; Y-o-Y'!AH7/'Grafik Q-t-Q &amp; Y-o-Y'!$AS7*100</f>
        <v>83.91629425919561</v>
      </c>
      <c r="AF7" s="5">
        <f>'Grafik Q-t-Q &amp; Y-o-Y'!AI7/'Grafik Q-t-Q &amp; Y-o-Y'!$AS7*100</f>
        <v>84.973358542454463</v>
      </c>
      <c r="AG7" s="5">
        <f>'Grafik Q-t-Q &amp; Y-o-Y'!AJ7/'Grafik Q-t-Q &amp; Y-o-Y'!$AS7*100</f>
        <v>86.305431419731875</v>
      </c>
      <c r="AH7" s="5">
        <f>'Grafik Q-t-Q &amp; Y-o-Y'!AK7/'Grafik Q-t-Q &amp; Y-o-Y'!$AS7*100</f>
        <v>87.933997937435564</v>
      </c>
      <c r="AI7" s="5">
        <f>'Grafik Q-t-Q &amp; Y-o-Y'!AL7/'Grafik Q-t-Q &amp; Y-o-Y'!$AS7*100</f>
        <v>87.018734960467512</v>
      </c>
      <c r="AJ7" s="5">
        <f>'Grafik Q-t-Q &amp; Y-o-Y'!AM7/'Grafik Q-t-Q &amp; Y-o-Y'!$AS7*100</f>
        <v>88.647301478171201</v>
      </c>
      <c r="AK7" s="5">
        <f>'Grafik Q-t-Q &amp; Y-o-Y'!AN7/'Grafik Q-t-Q &amp; Y-o-Y'!$AS7*100</f>
        <v>91.650910965967697</v>
      </c>
      <c r="AL7" s="5">
        <f>'Grafik Q-t-Q &amp; Y-o-Y'!AO7/'Grafik Q-t-Q &amp; Y-o-Y'!$AS7*100</f>
        <v>94.895152973530443</v>
      </c>
      <c r="AM7" s="5">
        <f>'Grafik Q-t-Q &amp; Y-o-Y'!AP7/'Grafik Q-t-Q &amp; Y-o-Y'!$AS7*100</f>
        <v>94.804915778618096</v>
      </c>
      <c r="AN7" s="5">
        <f>'Grafik Q-t-Q &amp; Y-o-Y'!AQ7/'Grafik Q-t-Q &amp; Y-o-Y'!$AS7*100</f>
        <v>96.038157442420086</v>
      </c>
      <c r="AO7" s="5">
        <f>'Grafik Q-t-Q &amp; Y-o-Y'!AR7/'Grafik Q-t-Q &amp; Y-o-Y'!$AS7*100</f>
        <v>96.098315572361642</v>
      </c>
      <c r="AP7" s="5">
        <f>'Grafik Q-t-Q &amp; Y-o-Y'!AS7/'Grafik Q-t-Q &amp; Y-o-Y'!$AS7*100</f>
        <v>100</v>
      </c>
      <c r="AQ7" s="5">
        <f>'Grafik Q-t-Q &amp; Y-o-Y'!AT7/'Grafik Q-t-Q &amp; Y-o-Y'!$AS7*100</f>
        <v>98.955826744585778</v>
      </c>
      <c r="AR7" s="5">
        <f>'Grafik Q-t-Q &amp; Y-o-Y'!AU7/'Grafik Q-t-Q &amp; Y-o-Y'!$AS7*100</f>
        <v>100.30079064970781</v>
      </c>
      <c r="AS7" s="5">
        <f>'Grafik Q-t-Q &amp; Y-o-Y'!AV7/'Grafik Q-t-Q &amp; Y-o-Y'!$AS7*100</f>
        <v>101.80474389824683</v>
      </c>
      <c r="AT7" s="5">
        <f>'Grafik Q-t-Q &amp; Y-o-Y'!AW7/'Grafik Q-t-Q &amp; Y-o-Y'!$AS7*100</f>
        <v>104.97593674802339</v>
      </c>
      <c r="AU7" s="5">
        <f>'Grafik Q-t-Q &amp; Y-o-Y'!AX7/'Grafik Q-t-Q &amp; Y-o-Y'!$AS7*100</f>
        <v>104.36146442076316</v>
      </c>
      <c r="AV7" s="5">
        <f>'Grafik Q-t-Q &amp; Y-o-Y'!AY7/'Grafik Q-t-Q &amp; Y-o-Y'!$AS7*100</f>
        <v>106.09745617050532</v>
      </c>
      <c r="AW7" s="5">
        <f>'Grafik Q-t-Q &amp; Y-o-Y'!AZ7/'Grafik Q-t-Q &amp; Y-o-Y'!$AS7*100</f>
        <v>106.44981093159163</v>
      </c>
      <c r="AX7" s="5">
        <f>'Grafik Q-t-Q &amp; Y-o-Y'!BA7/'Grafik Q-t-Q &amp; Y-o-Y'!$AS7*100</f>
        <v>109.32021313166035</v>
      </c>
      <c r="AY7" s="5">
        <f>'Grafik Q-t-Q &amp; Y-o-Y'!BB7/'Grafik Q-t-Q &amp; Y-o-Y'!$AS7*100</f>
        <v>110.34300790649709</v>
      </c>
      <c r="AZ7" s="5">
        <f>'Grafik Q-t-Q &amp; Y-o-Y'!BC7/'Grafik Q-t-Q &amp; Y-o-Y'!$AS7*100</f>
        <v>111.92346462762939</v>
      </c>
      <c r="BA7" s="5">
        <f>'Grafik Q-t-Q &amp; Y-o-Y'!BD7/'Grafik Q-t-Q &amp; Y-o-Y'!$AS7*100</f>
        <v>113.16125171880371</v>
      </c>
      <c r="BB7" s="5">
        <f>'Grafik Q-t-Q &amp; Y-o-Y'!BE7/'Grafik Q-t-Q &amp; Y-o-Y'!$AS7*100</f>
        <v>115.02649566292713</v>
      </c>
      <c r="BC7" s="62">
        <f>'Grafik Q-t-Q &amp; Y-o-Y'!BF7/'Grafik Q-t-Q &amp; Y-o-Y'!$AS7*100</f>
        <v>115.70921625036972</v>
      </c>
      <c r="BD7" s="62">
        <f>'Grafik Q-t-Q &amp; Y-o-Y'!BG7/'Grafik Q-t-Q &amp; Y-o-Y'!$AS7*100</f>
        <v>118.38521267283588</v>
      </c>
      <c r="BE7" s="62">
        <f>'Grafik Q-t-Q &amp; Y-o-Y'!BH7/'Grafik Q-t-Q &amp; Y-o-Y'!$AS7*100</f>
        <v>120.09930102863433</v>
      </c>
      <c r="BF7" s="62">
        <f>'Grafik Q-t-Q &amp; Y-o-Y'!BI7/'Grafik Q-t-Q &amp; Y-o-Y'!$AS7*100</f>
        <v>123.0316578025524</v>
      </c>
    </row>
    <row r="8" spans="1:92" x14ac:dyDescent="0.3">
      <c r="A8" t="s">
        <v>34</v>
      </c>
      <c r="B8" t="s">
        <v>35</v>
      </c>
      <c r="C8">
        <v>149919</v>
      </c>
      <c r="D8">
        <v>153138.9</v>
      </c>
      <c r="E8">
        <v>159863.4</v>
      </c>
      <c r="F8">
        <v>163984.1</v>
      </c>
      <c r="G8">
        <v>162272.1</v>
      </c>
      <c r="H8">
        <v>169063.9</v>
      </c>
      <c r="I8">
        <v>172845.3</v>
      </c>
      <c r="J8">
        <v>179240.6</v>
      </c>
      <c r="K8">
        <v>172524.4</v>
      </c>
      <c r="L8">
        <v>178851</v>
      </c>
      <c r="M8">
        <v>184628.4</v>
      </c>
      <c r="N8">
        <v>192222.6</v>
      </c>
      <c r="O8">
        <v>181865.3</v>
      </c>
      <c r="P8">
        <v>190136.1</v>
      </c>
      <c r="Q8">
        <v>196549.1</v>
      </c>
      <c r="R8">
        <v>204169.1</v>
      </c>
      <c r="S8">
        <v>194998.3</v>
      </c>
      <c r="T8">
        <v>202412.3</v>
      </c>
      <c r="U8">
        <v>209376.3</v>
      </c>
      <c r="V8">
        <v>219828.7</v>
      </c>
      <c r="W8">
        <v>206755</v>
      </c>
      <c r="X8">
        <v>213247.1</v>
      </c>
      <c r="Y8">
        <v>223649.5</v>
      </c>
      <c r="Z8">
        <v>235512.3</v>
      </c>
      <c r="AA8" s="5">
        <f>'Grafik Q-t-Q &amp; Y-o-Y'!AD8/'Grafik Q-t-Q &amp; Y-o-Y'!$AS8*100</f>
        <v>75.089962014904202</v>
      </c>
      <c r="AB8" s="5">
        <f>'Grafik Q-t-Q &amp; Y-o-Y'!AE8/'Grafik Q-t-Q &amp; Y-o-Y'!$AS8*100</f>
        <v>76.256015327390969</v>
      </c>
      <c r="AC8" s="5">
        <f>'Grafik Q-t-Q &amp; Y-o-Y'!AF8/'Grafik Q-t-Q &amp; Y-o-Y'!$AS8*100</f>
        <v>79.850447717934628</v>
      </c>
      <c r="AD8" s="5">
        <f>'Grafik Q-t-Q &amp; Y-o-Y'!AG8/'Grafik Q-t-Q &amp; Y-o-Y'!$AS8*100</f>
        <v>83.488729999653003</v>
      </c>
      <c r="AE8" s="5">
        <f>'Grafik Q-t-Q &amp; Y-o-Y'!AH8/'Grafik Q-t-Q &amp; Y-o-Y'!$AS8*100</f>
        <v>79.567073324229966</v>
      </c>
      <c r="AF8" s="5">
        <f>'Grafik Q-t-Q &amp; Y-o-Y'!AI8/'Grafik Q-t-Q &amp; Y-o-Y'!$AS8*100</f>
        <v>81.55671536079717</v>
      </c>
      <c r="AG8" s="5">
        <f>'Grafik Q-t-Q &amp; Y-o-Y'!AJ8/'Grafik Q-t-Q &amp; Y-o-Y'!$AS8*100</f>
        <v>85.423091917400271</v>
      </c>
      <c r="AH8" s="5">
        <f>'Grafik Q-t-Q &amp; Y-o-Y'!AK8/'Grafik Q-t-Q &amp; Y-o-Y'!$AS8*100</f>
        <v>89.53069390326624</v>
      </c>
      <c r="AI8" s="5">
        <f>'Grafik Q-t-Q &amp; Y-o-Y'!AL8/'Grafik Q-t-Q &amp; Y-o-Y'!$AS8*100</f>
        <v>85.416424284607217</v>
      </c>
      <c r="AJ8" s="5">
        <f>'Grafik Q-t-Q &amp; Y-o-Y'!AM8/'Grafik Q-t-Q &amp; Y-o-Y'!$AS8*100</f>
        <v>86.231236226745779</v>
      </c>
      <c r="AK8" s="5">
        <f>'Grafik Q-t-Q &amp; Y-o-Y'!AN8/'Grafik Q-t-Q &amp; Y-o-Y'!$AS8*100</f>
        <v>90.366801448100986</v>
      </c>
      <c r="AL8" s="5">
        <f>'Grafik Q-t-Q &amp; Y-o-Y'!AO8/'Grafik Q-t-Q &amp; Y-o-Y'!$AS8*100</f>
        <v>94.52794860751932</v>
      </c>
      <c r="AM8" s="5">
        <f>'Grafik Q-t-Q &amp; Y-o-Y'!AP8/'Grafik Q-t-Q &amp; Y-o-Y'!$AS8*100</f>
        <v>90.460794659362207</v>
      </c>
      <c r="AN8" s="5">
        <f>'Grafik Q-t-Q &amp; Y-o-Y'!AQ8/'Grafik Q-t-Q &amp; Y-o-Y'!$AS8*100</f>
        <v>91.137763499064832</v>
      </c>
      <c r="AO8" s="5">
        <f>'Grafik Q-t-Q &amp; Y-o-Y'!AR8/'Grafik Q-t-Q &amp; Y-o-Y'!$AS8*100</f>
        <v>95.471384629201367</v>
      </c>
      <c r="AP8" s="5">
        <f>'Grafik Q-t-Q &amp; Y-o-Y'!AS8/'Grafik Q-t-Q &amp; Y-o-Y'!$AS8*100</f>
        <v>100</v>
      </c>
      <c r="AQ8" s="5">
        <f>'Grafik Q-t-Q &amp; Y-o-Y'!AT8/'Grafik Q-t-Q &amp; Y-o-Y'!$AS8*100</f>
        <v>93.083079384972095</v>
      </c>
      <c r="AR8" s="5">
        <f>'Grafik Q-t-Q &amp; Y-o-Y'!AU8/'Grafik Q-t-Q &amp; Y-o-Y'!$AS8*100</f>
        <v>86.223037759893089</v>
      </c>
      <c r="AS8" s="5">
        <f>'Grafik Q-t-Q &amp; Y-o-Y'!AV8/'Grafik Q-t-Q &amp; Y-o-Y'!$AS8*100</f>
        <v>91.155521174156533</v>
      </c>
      <c r="AT8" s="5">
        <f>'Grafik Q-t-Q &amp; Y-o-Y'!AW8/'Grafik Q-t-Q &amp; Y-o-Y'!$AS8*100</f>
        <v>94.330947273312376</v>
      </c>
      <c r="AU8" s="5">
        <f>'Grafik Q-t-Q &amp; Y-o-Y'!AX8/'Grafik Q-t-Q &amp; Y-o-Y'!$AS8*100</f>
        <v>92.350592296706935</v>
      </c>
      <c r="AV8" s="5">
        <f>'Grafik Q-t-Q &amp; Y-o-Y'!AY8/'Grafik Q-t-Q &amp; Y-o-Y'!$AS8*100</f>
        <v>90.034712512765452</v>
      </c>
      <c r="AW8" s="5">
        <f>'Grafik Q-t-Q &amp; Y-o-Y'!AZ8/'Grafik Q-t-Q &amp; Y-o-Y'!$AS8*100</f>
        <v>94.653442981874235</v>
      </c>
      <c r="AX8" s="5">
        <f>'Grafik Q-t-Q &amp; Y-o-Y'!BA8/'Grafik Q-t-Q &amp; Y-o-Y'!$AS8*100</f>
        <v>98.02161809840473</v>
      </c>
      <c r="AY8" s="5">
        <f>'Grafik Q-t-Q &amp; Y-o-Y'!BB8/'Grafik Q-t-Q &amp; Y-o-Y'!$AS8*100</f>
        <v>93.875609186909386</v>
      </c>
      <c r="AZ8" s="5">
        <f>'Grafik Q-t-Q &amp; Y-o-Y'!BC8/'Grafik Q-t-Q &amp; Y-o-Y'!$AS8*100</f>
        <v>93.283980377134384</v>
      </c>
      <c r="BA8" s="5">
        <f>'Grafik Q-t-Q &amp; Y-o-Y'!BD8/'Grafik Q-t-Q &amp; Y-o-Y'!$AS8*100</f>
        <v>99.764967195927014</v>
      </c>
      <c r="BB8" s="5">
        <f>'Grafik Q-t-Q &amp; Y-o-Y'!BE8/'Grafik Q-t-Q &amp; Y-o-Y'!$AS8*100</f>
        <v>102.68787984566239</v>
      </c>
      <c r="BC8" s="62">
        <f>'Grafik Q-t-Q &amp; Y-o-Y'!BF8/'Grafik Q-t-Q &amp; Y-o-Y'!$AS8*100</f>
        <v>98.756520611729442</v>
      </c>
      <c r="BD8" s="62">
        <f>'Grafik Q-t-Q &amp; Y-o-Y'!BG8/'Grafik Q-t-Q &amp; Y-o-Y'!$AS8*100</f>
        <v>98.564381231343447</v>
      </c>
      <c r="BE8" s="62">
        <f>'Grafik Q-t-Q &amp; Y-o-Y'!BH8/'Grafik Q-t-Q &amp; Y-o-Y'!$AS8*100</f>
        <v>107.16259106943961</v>
      </c>
      <c r="BF8" s="62">
        <f>'Grafik Q-t-Q &amp; Y-o-Y'!BI8/'Grafik Q-t-Q &amp; Y-o-Y'!$AS8*100</f>
        <v>110.78826482742288</v>
      </c>
    </row>
    <row r="9" spans="1:92" x14ac:dyDescent="0.3">
      <c r="A9" t="s">
        <v>37</v>
      </c>
      <c r="B9" s="60" t="s">
        <v>38</v>
      </c>
      <c r="C9" s="60">
        <v>222691.8</v>
      </c>
      <c r="D9" s="60">
        <v>230324.8</v>
      </c>
      <c r="E9" s="60">
        <v>235277.9</v>
      </c>
      <c r="F9" s="60">
        <v>235629.3</v>
      </c>
      <c r="G9" s="60">
        <v>238434.5</v>
      </c>
      <c r="H9" s="60">
        <v>256239.6</v>
      </c>
      <c r="I9" s="60">
        <v>263384.40000000002</v>
      </c>
      <c r="J9" s="60">
        <v>255141.1</v>
      </c>
      <c r="K9" s="60">
        <v>256214.7</v>
      </c>
      <c r="L9" s="60">
        <v>270227</v>
      </c>
      <c r="M9" s="60">
        <v>275207.09999999998</v>
      </c>
      <c r="N9" s="60">
        <v>266262.7</v>
      </c>
      <c r="O9" s="60">
        <v>264095.3</v>
      </c>
      <c r="P9" s="60">
        <v>283478.59999999998</v>
      </c>
      <c r="Q9" s="60">
        <v>288923.59999999998</v>
      </c>
      <c r="R9" s="60">
        <v>282774.59999999998</v>
      </c>
      <c r="S9" s="60">
        <v>280190.40000000002</v>
      </c>
      <c r="T9" s="60">
        <v>297883.8</v>
      </c>
      <c r="U9" s="60">
        <v>303900.59999999998</v>
      </c>
      <c r="V9" s="60">
        <v>295322.7</v>
      </c>
      <c r="W9" s="60">
        <v>290775.40000000002</v>
      </c>
      <c r="X9" s="60">
        <v>302556</v>
      </c>
      <c r="Y9" s="60">
        <v>308304.90000000002</v>
      </c>
      <c r="Z9" s="60">
        <v>305528.2</v>
      </c>
      <c r="AA9" s="5">
        <f>'Grafik Q-t-Q &amp; Y-o-Y'!AD9/'Grafik Q-t-Q &amp; Y-o-Y'!$AS9*100</f>
        <v>84.051803926306661</v>
      </c>
      <c r="AB9" s="5">
        <f>'Grafik Q-t-Q &amp; Y-o-Y'!AE9/'Grafik Q-t-Q &amp; Y-o-Y'!$AS9*100</f>
        <v>87.436777506703265</v>
      </c>
      <c r="AC9" s="5">
        <f>'Grafik Q-t-Q &amp; Y-o-Y'!AF9/'Grafik Q-t-Q &amp; Y-o-Y'!$AS9*100</f>
        <v>88.560594388425244</v>
      </c>
      <c r="AD9" s="5">
        <f>'Grafik Q-t-Q &amp; Y-o-Y'!AG9/'Grafik Q-t-Q &amp; Y-o-Y'!$AS9*100</f>
        <v>87.933856220162241</v>
      </c>
      <c r="AE9" s="5">
        <f>'Grafik Q-t-Q &amp; Y-o-Y'!AH9/'Grafik Q-t-Q &amp; Y-o-Y'!$AS9*100</f>
        <v>87.926401979225659</v>
      </c>
      <c r="AF9" s="5">
        <f>'Grafik Q-t-Q &amp; Y-o-Y'!AI9/'Grafik Q-t-Q &amp; Y-o-Y'!$AS9*100</f>
        <v>90.46583186557757</v>
      </c>
      <c r="AG9" s="5">
        <f>'Grafik Q-t-Q &amp; Y-o-Y'!AJ9/'Grafik Q-t-Q &amp; Y-o-Y'!$AS9*100</f>
        <v>93.179258699293143</v>
      </c>
      <c r="AH9" s="5">
        <f>'Grafik Q-t-Q &amp; Y-o-Y'!AK9/'Grafik Q-t-Q &amp; Y-o-Y'!$AS9*100</f>
        <v>91.9256992299686</v>
      </c>
      <c r="AI9" s="5">
        <f>'Grafik Q-t-Q &amp; Y-o-Y'!AL9/'Grafik Q-t-Q &amp; Y-o-Y'!$AS9*100</f>
        <v>92.304535392957661</v>
      </c>
      <c r="AJ9" s="5">
        <f>'Grafik Q-t-Q &amp; Y-o-Y'!AM9/'Grafik Q-t-Q &amp; Y-o-Y'!$AS9*100</f>
        <v>95.181041066494032</v>
      </c>
      <c r="AK9" s="5">
        <f>'Grafik Q-t-Q &amp; Y-o-Y'!AN9/'Grafik Q-t-Q &amp; Y-o-Y'!$AS9*100</f>
        <v>98.082015493736776</v>
      </c>
      <c r="AL9" s="5">
        <f>'Grafik Q-t-Q &amp; Y-o-Y'!AO9/'Grafik Q-t-Q &amp; Y-o-Y'!$AS9*100</f>
        <v>95.978340026447313</v>
      </c>
      <c r="AM9" s="5">
        <f>'Grafik Q-t-Q &amp; Y-o-Y'!AP9/'Grafik Q-t-Q &amp; Y-o-Y'!$AS9*100</f>
        <v>97.118534069483488</v>
      </c>
      <c r="AN9" s="5">
        <f>'Grafik Q-t-Q &amp; Y-o-Y'!AQ9/'Grafik Q-t-Q &amp; Y-o-Y'!$AS9*100</f>
        <v>99.574055251166342</v>
      </c>
      <c r="AO9" s="5">
        <f>'Grafik Q-t-Q &amp; Y-o-Y'!AR9/'Grafik Q-t-Q &amp; Y-o-Y'!$AS9*100</f>
        <v>102.39630291818291</v>
      </c>
      <c r="AP9" s="5">
        <f>'Grafik Q-t-Q &amp; Y-o-Y'!AS9/'Grafik Q-t-Q &amp; Y-o-Y'!$AS9*100</f>
        <v>100</v>
      </c>
      <c r="AQ9" s="5">
        <f>'Grafik Q-t-Q &amp; Y-o-Y'!AT9/'Grafik Q-t-Q &amp; Y-o-Y'!$AS9*100</f>
        <v>98.575685762455223</v>
      </c>
      <c r="AR9" s="5">
        <f>'Grafik Q-t-Q &amp; Y-o-Y'!AU9/'Grafik Q-t-Q &amp; Y-o-Y'!$AS9*100</f>
        <v>91.938390837213774</v>
      </c>
      <c r="AS9" s="5">
        <f>'Grafik Q-t-Q &amp; Y-o-Y'!AV9/'Grafik Q-t-Q &amp; Y-o-Y'!$AS9*100</f>
        <v>97.145108854086416</v>
      </c>
      <c r="AT9" s="5">
        <f>'Grafik Q-t-Q &amp; Y-o-Y'!AW9/'Grafik Q-t-Q &amp; Y-o-Y'!$AS9*100</f>
        <v>96.344346027526925</v>
      </c>
      <c r="AU9" s="5">
        <f>'Grafik Q-t-Q &amp; Y-o-Y'!AX9/'Grafik Q-t-Q &amp; Y-o-Y'!$AS9*100</f>
        <v>97.335150431570057</v>
      </c>
      <c r="AV9" s="5">
        <f>'Grafik Q-t-Q &amp; Y-o-Y'!AY9/'Grafik Q-t-Q &amp; Y-o-Y'!$AS9*100</f>
        <v>100.68825643918946</v>
      </c>
      <c r="AW9" s="5">
        <f>'Grafik Q-t-Q &amp; Y-o-Y'!AZ9/'Grafik Q-t-Q &amp; Y-o-Y'!$AS9*100</f>
        <v>102.14939850649156</v>
      </c>
      <c r="AX9" s="5">
        <f>'Grafik Q-t-Q &amp; Y-o-Y'!BA9/'Grafik Q-t-Q &amp; Y-o-Y'!$AS9*100</f>
        <v>101.69843078529456</v>
      </c>
      <c r="AY9" s="5">
        <f>'Grafik Q-t-Q &amp; Y-o-Y'!BB9/'Grafik Q-t-Q &amp; Y-o-Y'!$AS9*100</f>
        <v>101.79267566791658</v>
      </c>
      <c r="AZ9" s="5">
        <f>'Grafik Q-t-Q &amp; Y-o-Y'!BC9/'Grafik Q-t-Q &amp; Y-o-Y'!$AS9*100</f>
        <v>106.14907814907124</v>
      </c>
      <c r="BA9" s="5">
        <f>'Grafik Q-t-Q &amp; Y-o-Y'!BD9/'Grafik Q-t-Q &amp; Y-o-Y'!$AS9*100</f>
        <v>109.05441166077642</v>
      </c>
      <c r="BB9" s="5">
        <f>'Grafik Q-t-Q &amp; Y-o-Y'!BE9/'Grafik Q-t-Q &amp; Y-o-Y'!$AS9*100</f>
        <v>106.78344696549973</v>
      </c>
      <c r="BC9" s="62">
        <f>'Grafik Q-t-Q &amp; Y-o-Y'!BF9/'Grafik Q-t-Q &amp; Y-o-Y'!$AS9*100</f>
        <v>106.07111112424778</v>
      </c>
      <c r="BD9" s="62">
        <f>'Grafik Q-t-Q &amp; Y-o-Y'!BG9/'Grafik Q-t-Q &amp; Y-o-Y'!$AS9*100</f>
        <v>111.59804941783111</v>
      </c>
      <c r="BE9" s="62">
        <f>'Grafik Q-t-Q &amp; Y-o-Y'!BH9/'Grafik Q-t-Q &amp; Y-o-Y'!$AS9*100</f>
        <v>116.80225019615204</v>
      </c>
      <c r="BF9" s="62">
        <f>'Grafik Q-t-Q &amp; Y-o-Y'!BI9/'Grafik Q-t-Q &amp; Y-o-Y'!$AS9*100</f>
        <v>114.20919256745452</v>
      </c>
    </row>
    <row r="10" spans="1:92" x14ac:dyDescent="0.3">
      <c r="A10" t="s">
        <v>40</v>
      </c>
      <c r="B10" s="27" t="s">
        <v>41</v>
      </c>
      <c r="C10" s="27">
        <v>58429.5</v>
      </c>
      <c r="D10" s="27">
        <v>60139.9</v>
      </c>
      <c r="E10" s="27">
        <v>62509.2</v>
      </c>
      <c r="F10" s="27">
        <v>64296.800000000003</v>
      </c>
      <c r="G10" s="27">
        <v>63923.4</v>
      </c>
      <c r="H10" s="27">
        <v>65630.7</v>
      </c>
      <c r="I10" s="27">
        <v>67705.399999999994</v>
      </c>
      <c r="J10" s="27">
        <v>68514.5</v>
      </c>
      <c r="K10" s="27">
        <v>68510.5</v>
      </c>
      <c r="L10" s="27">
        <v>69785.100000000006</v>
      </c>
      <c r="M10" s="27">
        <v>72747.600000000006</v>
      </c>
      <c r="N10" s="27">
        <v>73619.399999999994</v>
      </c>
      <c r="O10" s="27">
        <v>73258.8</v>
      </c>
      <c r="P10" s="27">
        <v>75348.3</v>
      </c>
      <c r="Q10" s="27">
        <v>77344.600000000006</v>
      </c>
      <c r="R10" s="27">
        <v>78554.5</v>
      </c>
      <c r="S10" s="27">
        <v>78378.8</v>
      </c>
      <c r="T10" s="27">
        <v>81046</v>
      </c>
      <c r="U10" s="27">
        <v>83296.800000000003</v>
      </c>
      <c r="V10" s="27">
        <v>84211.4</v>
      </c>
      <c r="W10" s="27">
        <v>83287.399999999994</v>
      </c>
      <c r="X10" s="27">
        <v>85932.6</v>
      </c>
      <c r="Y10" s="27">
        <v>89096.3</v>
      </c>
      <c r="Z10" s="27">
        <v>90539.6</v>
      </c>
      <c r="AA10" s="5">
        <f>'Grafik Q-t-Q &amp; Y-o-Y'!AD10/'Grafik Q-t-Q &amp; Y-o-Y'!$AS10*100</f>
        <v>74.784068235524231</v>
      </c>
      <c r="AB10" s="5">
        <f>'Grafik Q-t-Q &amp; Y-o-Y'!AE10/'Grafik Q-t-Q &amp; Y-o-Y'!$AS10*100</f>
        <v>76.512274654003463</v>
      </c>
      <c r="AC10" s="5">
        <f>'Grafik Q-t-Q &amp; Y-o-Y'!AF10/'Grafik Q-t-Q &amp; Y-o-Y'!$AS10*100</f>
        <v>80.56944297002407</v>
      </c>
      <c r="AD10" s="5">
        <f>'Grafik Q-t-Q &amp; Y-o-Y'!AG10/'Grafik Q-t-Q &amp; Y-o-Y'!$AS10*100</f>
        <v>81.462760599735702</v>
      </c>
      <c r="AE10" s="5">
        <f>'Grafik Q-t-Q &amp; Y-o-Y'!AH10/'Grafik Q-t-Q &amp; Y-o-Y'!$AS10*100</f>
        <v>80.813606982037527</v>
      </c>
      <c r="AF10" s="5">
        <f>'Grafik Q-t-Q &amp; Y-o-Y'!AI10/'Grafik Q-t-Q &amp; Y-o-Y'!$AS10*100</f>
        <v>83.249061502415316</v>
      </c>
      <c r="AG10" s="5">
        <f>'Grafik Q-t-Q &amp; Y-o-Y'!AJ10/'Grafik Q-t-Q &amp; Y-o-Y'!$AS10*100</f>
        <v>87.726265477582643</v>
      </c>
      <c r="AH10" s="5">
        <f>'Grafik Q-t-Q &amp; Y-o-Y'!AK10/'Grafik Q-t-Q &amp; Y-o-Y'!$AS10*100</f>
        <v>88.151065720325633</v>
      </c>
      <c r="AI10" s="5">
        <f>'Grafik Q-t-Q &amp; Y-o-Y'!AL10/'Grafik Q-t-Q &amp; Y-o-Y'!$AS10*100</f>
        <v>87.663489998971855</v>
      </c>
      <c r="AJ10" s="5">
        <f>'Grafik Q-t-Q &amp; Y-o-Y'!AM10/'Grafik Q-t-Q &amp; Y-o-Y'!$AS10*100</f>
        <v>90.503349000733081</v>
      </c>
      <c r="AK10" s="5">
        <f>'Grafik Q-t-Q &amp; Y-o-Y'!AN10/'Grafik Q-t-Q &amp; Y-o-Y'!$AS10*100</f>
        <v>92.748721712374632</v>
      </c>
      <c r="AL10" s="5">
        <f>'Grafik Q-t-Q &amp; Y-o-Y'!AO10/'Grafik Q-t-Q &amp; Y-o-Y'!$AS10*100</f>
        <v>92.978675562785085</v>
      </c>
      <c r="AM10" s="5">
        <f>'Grafik Q-t-Q &amp; Y-o-Y'!AP10/'Grafik Q-t-Q &amp; Y-o-Y'!$AS10*100</f>
        <v>92.416705465980471</v>
      </c>
      <c r="AN10" s="5">
        <f>'Grafik Q-t-Q &amp; Y-o-Y'!AQ10/'Grafik Q-t-Q &amp; Y-o-Y'!$AS10*100</f>
        <v>95.785934782045373</v>
      </c>
      <c r="AO10" s="5">
        <f>'Grafik Q-t-Q &amp; Y-o-Y'!AR10/'Grafik Q-t-Q &amp; Y-o-Y'!$AS10*100</f>
        <v>98.920529253289445</v>
      </c>
      <c r="AP10" s="5">
        <f>'Grafik Q-t-Q &amp; Y-o-Y'!AS10/'Grafik Q-t-Q &amp; Y-o-Y'!$AS10*100</f>
        <v>100</v>
      </c>
      <c r="AQ10" s="5">
        <f>'Grafik Q-t-Q &amp; Y-o-Y'!AT10/'Grafik Q-t-Q &amp; Y-o-Y'!$AS10*100</f>
        <v>93.593724792636124</v>
      </c>
      <c r="AR10" s="5">
        <f>'Grafik Q-t-Q &amp; Y-o-Y'!AU10/'Grafik Q-t-Q &amp; Y-o-Y'!$AS10*100</f>
        <v>66.298512028901797</v>
      </c>
      <c r="AS10" s="5">
        <f>'Grafik Q-t-Q &amp; Y-o-Y'!AV10/'Grafik Q-t-Q &amp; Y-o-Y'!$AS10*100</f>
        <v>82.395365146820225</v>
      </c>
      <c r="AT10" s="5">
        <f>'Grafik Q-t-Q &amp; Y-o-Y'!AW10/'Grafik Q-t-Q &amp; Y-o-Y'!$AS10*100</f>
        <v>86.583935663075394</v>
      </c>
      <c r="AU10" s="5">
        <f>'Grafik Q-t-Q &amp; Y-o-Y'!AX10/'Grafik Q-t-Q &amp; Y-o-Y'!$AS10*100</f>
        <v>81.345234204360523</v>
      </c>
      <c r="AV10" s="5">
        <f>'Grafik Q-t-Q &amp; Y-o-Y'!AY10/'Grafik Q-t-Q &amp; Y-o-Y'!$AS10*100</f>
        <v>82.938360498425595</v>
      </c>
      <c r="AW10" s="5">
        <f>'Grafik Q-t-Q &amp; Y-o-Y'!AZ10/'Grafik Q-t-Q &amp; Y-o-Y'!$AS10*100</f>
        <v>81.798371181123571</v>
      </c>
      <c r="AX10" s="5">
        <f>'Grafik Q-t-Q &amp; Y-o-Y'!BA10/'Grafik Q-t-Q &amp; Y-o-Y'!$AS10*100</f>
        <v>93.446942182196011</v>
      </c>
      <c r="AY10" s="5">
        <f>'Grafik Q-t-Q &amp; Y-o-Y'!BB10/'Grafik Q-t-Q &amp; Y-o-Y'!$AS10*100</f>
        <v>87.202840485920575</v>
      </c>
      <c r="AZ10" s="5">
        <f>'Grafik Q-t-Q &amp; Y-o-Y'!BC10/'Grafik Q-t-Q &amp; Y-o-Y'!$AS10*100</f>
        <v>90.011277801100604</v>
      </c>
      <c r="BA10" s="5">
        <f>'Grafik Q-t-Q &amp; Y-o-Y'!BD10/'Grafik Q-t-Q &amp; Y-o-Y'!$AS10*100</f>
        <v>89.395136893495305</v>
      </c>
      <c r="BB10" s="5">
        <f>'Grafik Q-t-Q &amp; Y-o-Y'!BE10/'Grafik Q-t-Q &amp; Y-o-Y'!$AS10*100</f>
        <v>97.342854109873329</v>
      </c>
      <c r="BC10" s="62">
        <f>'Grafik Q-t-Q &amp; Y-o-Y'!BF10/'Grafik Q-t-Q &amp; Y-o-Y'!$AS10*100</f>
        <v>94.347897187635155</v>
      </c>
      <c r="BD10" s="62">
        <f>'Grafik Q-t-Q &amp; Y-o-Y'!BG10/'Grafik Q-t-Q &amp; Y-o-Y'!$AS10*100</f>
        <v>97.628350710176051</v>
      </c>
      <c r="BE10" s="62">
        <f>'Grafik Q-t-Q &amp; Y-o-Y'!BH10/'Grafik Q-t-Q &amp; Y-o-Y'!$AS10*100</f>
        <v>98.062054780253135</v>
      </c>
      <c r="BF10" s="62">
        <f>'Grafik Q-t-Q &amp; Y-o-Y'!BI10/'Grafik Q-t-Q &amp; Y-o-Y'!$AS10*100</f>
        <v>104.25747723124135</v>
      </c>
    </row>
    <row r="11" spans="1:92" x14ac:dyDescent="0.3">
      <c r="A11" t="s">
        <v>43</v>
      </c>
      <c r="B11" s="60" t="s">
        <v>44</v>
      </c>
      <c r="C11" s="60">
        <v>48274</v>
      </c>
      <c r="D11" s="60">
        <v>49650</v>
      </c>
      <c r="E11" s="60">
        <v>50878.9</v>
      </c>
      <c r="F11" s="60">
        <v>51478.9</v>
      </c>
      <c r="G11" s="60">
        <v>52077.1</v>
      </c>
      <c r="H11" s="60">
        <v>53120.2</v>
      </c>
      <c r="I11" s="60">
        <v>54002.400000000001</v>
      </c>
      <c r="J11" s="60">
        <v>54822.3</v>
      </c>
      <c r="K11" s="60">
        <v>55663.6</v>
      </c>
      <c r="L11" s="60">
        <v>56468.3</v>
      </c>
      <c r="M11" s="60">
        <v>57313.1</v>
      </c>
      <c r="N11" s="60">
        <v>58787.6</v>
      </c>
      <c r="O11" s="60">
        <v>59543.3</v>
      </c>
      <c r="P11" s="60">
        <v>60419.6</v>
      </c>
      <c r="Q11" s="60">
        <v>61293.1</v>
      </c>
      <c r="R11" s="60">
        <v>62492.3</v>
      </c>
      <c r="S11" s="60">
        <v>63376.1</v>
      </c>
      <c r="T11" s="60">
        <v>64259</v>
      </c>
      <c r="U11" s="60">
        <v>64833.2</v>
      </c>
      <c r="V11" s="60">
        <v>65347.199999999997</v>
      </c>
      <c r="W11" s="60">
        <v>65474.2</v>
      </c>
      <c r="X11" s="60">
        <v>66640.100000000006</v>
      </c>
      <c r="Y11" s="60">
        <v>67715.100000000006</v>
      </c>
      <c r="Z11" s="60">
        <v>69093</v>
      </c>
      <c r="AA11" s="5">
        <f>'Grafik Q-t-Q &amp; Y-o-Y'!AD11/'Grafik Q-t-Q &amp; Y-o-Y'!$AS11*100</f>
        <v>80.666918369154331</v>
      </c>
      <c r="AB11" s="5">
        <f>'Grafik Q-t-Q &amp; Y-o-Y'!AE11/'Grafik Q-t-Q &amp; Y-o-Y'!$AS11*100</f>
        <v>81.658346501102358</v>
      </c>
      <c r="AC11" s="5">
        <f>'Grafik Q-t-Q &amp; Y-o-Y'!AF11/'Grafik Q-t-Q &amp; Y-o-Y'!$AS11*100</f>
        <v>82.85113662317805</v>
      </c>
      <c r="AD11" s="5">
        <f>'Grafik Q-t-Q &amp; Y-o-Y'!AG11/'Grafik Q-t-Q &amp; Y-o-Y'!$AS11*100</f>
        <v>84.394678822964579</v>
      </c>
      <c r="AE11" s="5">
        <f>'Grafik Q-t-Q &amp; Y-o-Y'!AH11/'Grafik Q-t-Q &amp; Y-o-Y'!$AS11*100</f>
        <v>84.989325950060362</v>
      </c>
      <c r="AF11" s="5">
        <f>'Grafik Q-t-Q &amp; Y-o-Y'!AI11/'Grafik Q-t-Q &amp; Y-o-Y'!$AS11*100</f>
        <v>86.249702851229841</v>
      </c>
      <c r="AG11" s="5">
        <f>'Grafik Q-t-Q &amp; Y-o-Y'!AJ11/'Grafik Q-t-Q &amp; Y-o-Y'!$AS11*100</f>
        <v>87.439696278998213</v>
      </c>
      <c r="AH11" s="5">
        <f>'Grafik Q-t-Q &amp; Y-o-Y'!AK11/'Grafik Q-t-Q &amp; Y-o-Y'!$AS11*100</f>
        <v>88.728622767888353</v>
      </c>
      <c r="AI11" s="5">
        <f>'Grafik Q-t-Q &amp; Y-o-Y'!AL11/'Grafik Q-t-Q &amp; Y-o-Y'!$AS11*100</f>
        <v>89.408918658146064</v>
      </c>
      <c r="AJ11" s="5">
        <f>'Grafik Q-t-Q &amp; Y-o-Y'!AM11/'Grafik Q-t-Q &amp; Y-o-Y'!$AS11*100</f>
        <v>91.094393094029513</v>
      </c>
      <c r="AK11" s="5">
        <f>'Grafik Q-t-Q &amp; Y-o-Y'!AN11/'Grafik Q-t-Q &amp; Y-o-Y'!$AS11*100</f>
        <v>92.622670004055195</v>
      </c>
      <c r="AL11" s="5">
        <f>'Grafik Q-t-Q &amp; Y-o-Y'!AO11/'Grafik Q-t-Q &amp; Y-o-Y'!$AS11*100</f>
        <v>94.020084926283786</v>
      </c>
      <c r="AM11" s="5">
        <f>'Grafik Q-t-Q &amp; Y-o-Y'!AP11/'Grafik Q-t-Q &amp; Y-o-Y'!$AS11*100</f>
        <v>94.651671724022194</v>
      </c>
      <c r="AN11" s="5">
        <f>'Grafik Q-t-Q &amp; Y-o-Y'!AQ11/'Grafik Q-t-Q &amp; Y-o-Y'!$AS11*100</f>
        <v>96.12937507865702</v>
      </c>
      <c r="AO11" s="5">
        <f>'Grafik Q-t-Q &amp; Y-o-Y'!AR11/'Grafik Q-t-Q &amp; Y-o-Y'!$AS11*100</f>
        <v>97.615235458354888</v>
      </c>
      <c r="AP11" s="5">
        <f>'Grafik Q-t-Q &amp; Y-o-Y'!AS11/'Grafik Q-t-Q &amp; Y-o-Y'!$AS11*100</f>
        <v>100</v>
      </c>
      <c r="AQ11" s="5">
        <f>'Grafik Q-t-Q &amp; Y-o-Y'!AT11/'Grafik Q-t-Q &amp; Y-o-Y'!$AS11*100</f>
        <v>96.471970131304801</v>
      </c>
      <c r="AR11" s="5">
        <f>'Grafik Q-t-Q &amp; Y-o-Y'!AU11/'Grafik Q-t-Q &amp; Y-o-Y'!$AS11*100</f>
        <v>74.968653717972018</v>
      </c>
      <c r="AS11" s="5">
        <f>'Grafik Q-t-Q &amp; Y-o-Y'!AV11/'Grafik Q-t-Q &amp; Y-o-Y'!$AS11*100</f>
        <v>86.035289621001297</v>
      </c>
      <c r="AT11" s="5">
        <f>'Grafik Q-t-Q &amp; Y-o-Y'!AW11/'Grafik Q-t-Q &amp; Y-o-Y'!$AS11*100</f>
        <v>91.088217060767491</v>
      </c>
      <c r="AU11" s="5">
        <f>'Grafik Q-t-Q &amp; Y-o-Y'!AX11/'Grafik Q-t-Q &amp; Y-o-Y'!$AS11*100</f>
        <v>89.460074858184285</v>
      </c>
      <c r="AV11" s="5">
        <f>'Grafik Q-t-Q &amp; Y-o-Y'!AY11/'Grafik Q-t-Q &amp; Y-o-Y'!$AS11*100</f>
        <v>91.145316236208785</v>
      </c>
      <c r="AW11" s="5">
        <f>'Grafik Q-t-Q &amp; Y-o-Y'!AZ11/'Grafik Q-t-Q &amp; Y-o-Y'!$AS11*100</f>
        <v>85.918644162599804</v>
      </c>
      <c r="AX11" s="5">
        <f>'Grafik Q-t-Q &amp; Y-o-Y'!BA11/'Grafik Q-t-Q &amp; Y-o-Y'!$AS11*100</f>
        <v>95.595089937027751</v>
      </c>
      <c r="AY11" s="5">
        <f>'Grafik Q-t-Q &amp; Y-o-Y'!BB11/'Grafik Q-t-Q &amp; Y-o-Y'!$AS11*100</f>
        <v>91.51225418222316</v>
      </c>
      <c r="AZ11" s="5">
        <f>'Grafik Q-t-Q &amp; Y-o-Y'!BC11/'Grafik Q-t-Q &amp; Y-o-Y'!$AS11*100</f>
        <v>93.268286884902025</v>
      </c>
      <c r="BA11" s="5">
        <f>'Grafik Q-t-Q &amp; Y-o-Y'!BD11/'Grafik Q-t-Q &amp; Y-o-Y'!$AS11*100</f>
        <v>92.768071556885161</v>
      </c>
      <c r="BB11" s="5">
        <f>'Grafik Q-t-Q &amp; Y-o-Y'!BE11/'Grafik Q-t-Q &amp; Y-o-Y'!$AS11*100</f>
        <v>101.03484038459062</v>
      </c>
      <c r="BC11" s="62">
        <f>'Grafik Q-t-Q &amp; Y-o-Y'!BF11/'Grafik Q-t-Q &amp; Y-o-Y'!$AS11*100</f>
        <v>94.476193668200779</v>
      </c>
      <c r="BD11" s="62">
        <f>'Grafik Q-t-Q &amp; Y-o-Y'!BG11/'Grafik Q-t-Q &amp; Y-o-Y'!$AS11*100</f>
        <v>101.26070918538959</v>
      </c>
      <c r="BE11" s="62">
        <f>'Grafik Q-t-Q &amp; Y-o-Y'!BH11/'Grafik Q-t-Q &amp; Y-o-Y'!$AS11*100</f>
        <v>101.64829647461038</v>
      </c>
      <c r="BF11" s="62">
        <f>'Grafik Q-t-Q &amp; Y-o-Y'!BI11/'Grafik Q-t-Q &amp; Y-o-Y'!$AS11*100</f>
        <v>104.04138366894064</v>
      </c>
    </row>
    <row r="12" spans="1:92" x14ac:dyDescent="0.3">
      <c r="A12" t="s">
        <v>46</v>
      </c>
      <c r="B12" s="27" t="s">
        <v>47</v>
      </c>
      <c r="C12" s="27">
        <v>60051.8</v>
      </c>
      <c r="D12" s="27">
        <v>62762.5</v>
      </c>
      <c r="E12" s="27">
        <v>65804.800000000003</v>
      </c>
      <c r="F12" s="27">
        <v>67429</v>
      </c>
      <c r="G12" s="27">
        <v>67953.8</v>
      </c>
      <c r="H12" s="27">
        <v>68678.7</v>
      </c>
      <c r="I12" s="27">
        <v>71173</v>
      </c>
      <c r="J12" s="27">
        <v>73888.3</v>
      </c>
      <c r="K12" s="27">
        <v>76289.7</v>
      </c>
      <c r="L12" s="27">
        <v>77211.5</v>
      </c>
      <c r="M12" s="27">
        <v>80289.600000000006</v>
      </c>
      <c r="N12" s="27">
        <v>82487.899999999994</v>
      </c>
      <c r="O12" s="27">
        <v>84389.9</v>
      </c>
      <c r="P12" s="27">
        <v>86017.7</v>
      </c>
      <c r="Q12" s="27">
        <v>88422.8</v>
      </c>
      <c r="R12" s="27">
        <v>90319.7</v>
      </c>
      <c r="S12" s="27">
        <v>92736.9</v>
      </c>
      <c r="T12" s="27">
        <v>95237.1</v>
      </c>
      <c r="U12" s="27">
        <v>97044.800000000003</v>
      </c>
      <c r="V12" s="27">
        <v>99456.8</v>
      </c>
      <c r="W12" s="27">
        <v>101692</v>
      </c>
      <c r="X12" s="27">
        <v>104050.9</v>
      </c>
      <c r="Y12" s="27">
        <v>107379.9</v>
      </c>
      <c r="Z12" s="27">
        <v>108647</v>
      </c>
      <c r="AA12" s="5">
        <f>'Grafik Q-t-Q &amp; Y-o-Y'!AD12/'Grafik Q-t-Q &amp; Y-o-Y'!$AS12*100</f>
        <v>72.172321210641925</v>
      </c>
      <c r="AB12" s="5">
        <f>'Grafik Q-t-Q &amp; Y-o-Y'!AE12/'Grafik Q-t-Q &amp; Y-o-Y'!$AS12*100</f>
        <v>75.029190772417522</v>
      </c>
      <c r="AC12" s="5">
        <f>'Grafik Q-t-Q &amp; Y-o-Y'!AF12/'Grafik Q-t-Q &amp; Y-o-Y'!$AS12*100</f>
        <v>77.163382567336683</v>
      </c>
      <c r="AD12" s="5">
        <f>'Grafik Q-t-Q &amp; Y-o-Y'!AG12/'Grafik Q-t-Q &amp; Y-o-Y'!$AS12*100</f>
        <v>78.564803514766908</v>
      </c>
      <c r="AE12" s="5">
        <f>'Grafik Q-t-Q &amp; Y-o-Y'!AH12/'Grafik Q-t-Q &amp; Y-o-Y'!$AS12*100</f>
        <v>79.738305549874994</v>
      </c>
      <c r="AF12" s="5">
        <f>'Grafik Q-t-Q &amp; Y-o-Y'!AI12/'Grafik Q-t-Q &amp; Y-o-Y'!$AS12*100</f>
        <v>83.328077894834053</v>
      </c>
      <c r="AG12" s="5">
        <f>'Grafik Q-t-Q &amp; Y-o-Y'!AJ12/'Grafik Q-t-Q &amp; Y-o-Y'!$AS12*100</f>
        <v>83.967702141976005</v>
      </c>
      <c r="AH12" s="5">
        <f>'Grafik Q-t-Q &amp; Y-o-Y'!AK12/'Grafik Q-t-Q &amp; Y-o-Y'!$AS12*100</f>
        <v>85.06171292112225</v>
      </c>
      <c r="AI12" s="5">
        <f>'Grafik Q-t-Q &amp; Y-o-Y'!AL12/'Grafik Q-t-Q &amp; Y-o-Y'!$AS12*100</f>
        <v>85.926485431000927</v>
      </c>
      <c r="AJ12" s="5">
        <f>'Grafik Q-t-Q &amp; Y-o-Y'!AM12/'Grafik Q-t-Q &amp; Y-o-Y'!$AS12*100</f>
        <v>87.589666796403421</v>
      </c>
      <c r="AK12" s="5">
        <f>'Grafik Q-t-Q &amp; Y-o-Y'!AN12/'Grafik Q-t-Q &amp; Y-o-Y'!$AS12*100</f>
        <v>90.803554347610984</v>
      </c>
      <c r="AL12" s="5">
        <f>'Grafik Q-t-Q &amp; Y-o-Y'!AO12/'Grafik Q-t-Q &amp; Y-o-Y'!$AS12*100</f>
        <v>91.090448515393589</v>
      </c>
      <c r="AM12" s="5">
        <f>'Grafik Q-t-Q &amp; Y-o-Y'!AP12/'Grafik Q-t-Q &amp; Y-o-Y'!$AS12*100</f>
        <v>93.71359399428718</v>
      </c>
      <c r="AN12" s="5">
        <f>'Grafik Q-t-Q &amp; Y-o-Y'!AQ12/'Grafik Q-t-Q &amp; Y-o-Y'!$AS12*100</f>
        <v>95.994828120773931</v>
      </c>
      <c r="AO12" s="5">
        <f>'Grafik Q-t-Q &amp; Y-o-Y'!AR12/'Grafik Q-t-Q &amp; Y-o-Y'!$AS12*100</f>
        <v>99.195851941763578</v>
      </c>
      <c r="AP12" s="5">
        <f>'Grafik Q-t-Q &amp; Y-o-Y'!AS12/'Grafik Q-t-Q &amp; Y-o-Y'!$AS12*100</f>
        <v>100</v>
      </c>
      <c r="AQ12" s="5">
        <f>'Grafik Q-t-Q &amp; Y-o-Y'!AT12/'Grafik Q-t-Q &amp; Y-o-Y'!$AS12*100</f>
        <v>102.91703223848697</v>
      </c>
      <c r="AR12" s="5">
        <f>'Grafik Q-t-Q &amp; Y-o-Y'!AU12/'Grafik Q-t-Q &amp; Y-o-Y'!$AS12*100</f>
        <v>106.40890829809551</v>
      </c>
      <c r="AS12" s="5">
        <f>'Grafik Q-t-Q &amp; Y-o-Y'!AV12/'Grafik Q-t-Q &amp; Y-o-Y'!$AS12*100</f>
        <v>109.83230973223652</v>
      </c>
      <c r="AT12" s="5">
        <f>'Grafik Q-t-Q &amp; Y-o-Y'!AW12/'Grafik Q-t-Q &amp; Y-o-Y'!$AS12*100</f>
        <v>110.99360771559942</v>
      </c>
      <c r="AU12" s="5">
        <f>'Grafik Q-t-Q &amp; Y-o-Y'!AX12/'Grafik Q-t-Q &amp; Y-o-Y'!$AS12*100</f>
        <v>111.89143011696099</v>
      </c>
      <c r="AV12" s="5">
        <f>'Grafik Q-t-Q &amp; Y-o-Y'!AY12/'Grafik Q-t-Q &amp; Y-o-Y'!$AS12*100</f>
        <v>113.74598420729735</v>
      </c>
      <c r="AW12" s="5">
        <f>'Grafik Q-t-Q &amp; Y-o-Y'!AZ12/'Grafik Q-t-Q &amp; Y-o-Y'!$AS12*100</f>
        <v>115.91243427953215</v>
      </c>
      <c r="AX12" s="5">
        <f>'Grafik Q-t-Q &amp; Y-o-Y'!BA12/'Grafik Q-t-Q &amp; Y-o-Y'!$AS12*100</f>
        <v>117.89008437287664</v>
      </c>
      <c r="AY12" s="5">
        <f>'Grafik Q-t-Q &amp; Y-o-Y'!BB12/'Grafik Q-t-Q &amp; Y-o-Y'!$AS12*100</f>
        <v>121.29547658471263</v>
      </c>
      <c r="AZ12" s="5">
        <f>'Grafik Q-t-Q &amp; Y-o-Y'!BC12/'Grafik Q-t-Q &amp; Y-o-Y'!$AS12*100</f>
        <v>124.65594469255686</v>
      </c>
      <c r="BA12" s="5">
        <f>'Grafik Q-t-Q &amp; Y-o-Y'!BD12/'Grafik Q-t-Q &amp; Y-o-Y'!$AS12*100</f>
        <v>126.76500273766564</v>
      </c>
      <c r="BB12" s="5">
        <f>'Grafik Q-t-Q &amp; Y-o-Y'!BE12/'Grafik Q-t-Q &amp; Y-o-Y'!$AS12*100</f>
        <v>128.16840272051402</v>
      </c>
      <c r="BC12" s="62">
        <f>'Grafik Q-t-Q &amp; Y-o-Y'!BF12/'Grafik Q-t-Q &amp; Y-o-Y'!$AS12*100</f>
        <v>130.44803503884782</v>
      </c>
      <c r="BD12" s="62">
        <f>'Grafik Q-t-Q &amp; Y-o-Y'!BG12/'Grafik Q-t-Q &amp; Y-o-Y'!$AS12*100</f>
        <v>135.64286136004361</v>
      </c>
      <c r="BE12" s="62">
        <f>'Grafik Q-t-Q &amp; Y-o-Y'!BH12/'Grafik Q-t-Q &amp; Y-o-Y'!$AS12*100</f>
        <v>140.36995956170949</v>
      </c>
      <c r="BF12" s="62">
        <f>'Grafik Q-t-Q &amp; Y-o-Y'!BI12/'Grafik Q-t-Q &amp; Y-o-Y'!$AS12*100</f>
        <v>141.8479520281814</v>
      </c>
    </row>
    <row r="13" spans="1:92" x14ac:dyDescent="0.3">
      <c r="A13" t="s">
        <v>49</v>
      </c>
      <c r="B13" s="28" t="s">
        <v>50</v>
      </c>
      <c r="C13" s="28">
        <v>59084.3</v>
      </c>
      <c r="D13" s="28">
        <v>60051.3</v>
      </c>
      <c r="E13" s="28">
        <v>60013.599999999999</v>
      </c>
      <c r="F13" s="28">
        <v>60579.199999999997</v>
      </c>
      <c r="G13" s="28">
        <v>64171.1</v>
      </c>
      <c r="H13" s="28">
        <v>65748.7</v>
      </c>
      <c r="I13" s="28">
        <v>63884.4</v>
      </c>
      <c r="J13" s="28">
        <v>62638.8</v>
      </c>
      <c r="K13" s="28">
        <v>66511.8</v>
      </c>
      <c r="L13" s="28">
        <v>69235.7</v>
      </c>
      <c r="M13" s="28">
        <v>72333.600000000006</v>
      </c>
      <c r="N13" s="28">
        <v>72815</v>
      </c>
      <c r="O13" s="28">
        <v>74870.7</v>
      </c>
      <c r="P13" s="28">
        <v>76382.3</v>
      </c>
      <c r="Q13" s="28">
        <v>78716.2</v>
      </c>
      <c r="R13" s="28">
        <v>75545.899999999994</v>
      </c>
      <c r="S13" s="28">
        <v>77567.5</v>
      </c>
      <c r="T13" s="28">
        <v>80552.600000000006</v>
      </c>
      <c r="U13" s="28">
        <v>80214.8</v>
      </c>
      <c r="V13" s="28">
        <v>81490.600000000006</v>
      </c>
      <c r="W13" s="28">
        <v>84202.2</v>
      </c>
      <c r="X13" s="28">
        <v>82657.3</v>
      </c>
      <c r="Y13" s="28">
        <v>88511.6</v>
      </c>
      <c r="Z13" s="28">
        <v>91897.9</v>
      </c>
      <c r="AA13" s="5">
        <f>'Grafik Q-t-Q &amp; Y-o-Y'!AD13/'Grafik Q-t-Q &amp; Y-o-Y'!$AS13*100</f>
        <v>80.313437614782146</v>
      </c>
      <c r="AB13" s="5">
        <f>'Grafik Q-t-Q &amp; Y-o-Y'!AE13/'Grafik Q-t-Q &amp; Y-o-Y'!$AS13*100</f>
        <v>81.934805045921593</v>
      </c>
      <c r="AC13" s="5">
        <f>'Grafik Q-t-Q &amp; Y-o-Y'!AF13/'Grafik Q-t-Q &amp; Y-o-Y'!$AS13*100</f>
        <v>84.232585611672732</v>
      </c>
      <c r="AD13" s="5">
        <f>'Grafik Q-t-Q &amp; Y-o-Y'!AG13/'Grafik Q-t-Q &amp; Y-o-Y'!$AS13*100</f>
        <v>83.550327039163562</v>
      </c>
      <c r="AE13" s="5">
        <f>'Grafik Q-t-Q &amp; Y-o-Y'!AH13/'Grafik Q-t-Q &amp; Y-o-Y'!$AS13*100</f>
        <v>85.139239203170845</v>
      </c>
      <c r="AF13" s="5">
        <f>'Grafik Q-t-Q &amp; Y-o-Y'!AI13/'Grafik Q-t-Q &amp; Y-o-Y'!$AS13*100</f>
        <v>86.791927711999634</v>
      </c>
      <c r="AG13" s="5">
        <f>'Grafik Q-t-Q &amp; Y-o-Y'!AJ13/'Grafik Q-t-Q &amp; Y-o-Y'!$AS13*100</f>
        <v>89.401697619859831</v>
      </c>
      <c r="AH13" s="5">
        <f>'Grafik Q-t-Q &amp; Y-o-Y'!AK13/'Grafik Q-t-Q &amp; Y-o-Y'!$AS13*100</f>
        <v>86.751096892059181</v>
      </c>
      <c r="AI13" s="5">
        <f>'Grafik Q-t-Q &amp; Y-o-Y'!AL13/'Grafik Q-t-Q &amp; Y-o-Y'!$AS13*100</f>
        <v>88.796214948093393</v>
      </c>
      <c r="AJ13" s="5">
        <f>'Grafik Q-t-Q &amp; Y-o-Y'!AM13/'Grafik Q-t-Q &amp; Y-o-Y'!$AS13*100</f>
        <v>89.474372989540157</v>
      </c>
      <c r="AK13" s="5">
        <f>'Grafik Q-t-Q &amp; Y-o-Y'!AN13/'Grafik Q-t-Q &amp; Y-o-Y'!$AS13*100</f>
        <v>92.181857680163802</v>
      </c>
      <c r="AL13" s="5">
        <f>'Grafik Q-t-Q &amp; Y-o-Y'!AO13/'Grafik Q-t-Q &amp; Y-o-Y'!$AS13*100</f>
        <v>92.157167248447678</v>
      </c>
      <c r="AM13" s="5">
        <f>'Grafik Q-t-Q &amp; Y-o-Y'!AP13/'Grafik Q-t-Q &amp; Y-o-Y'!$AS13*100</f>
        <v>95.217210365095582</v>
      </c>
      <c r="AN13" s="5">
        <f>'Grafik Q-t-Q &amp; Y-o-Y'!AQ13/'Grafik Q-t-Q &amp; Y-o-Y'!$AS13*100</f>
        <v>93.499000604610217</v>
      </c>
      <c r="AO13" s="5">
        <f>'Grafik Q-t-Q &amp; Y-o-Y'!AR13/'Grafik Q-t-Q &amp; Y-o-Y'!$AS13*100</f>
        <v>97.86187840965701</v>
      </c>
      <c r="AP13" s="5">
        <f>'Grafik Q-t-Q &amp; Y-o-Y'!AS13/'Grafik Q-t-Q &amp; Y-o-Y'!$AS13*100</f>
        <v>100</v>
      </c>
      <c r="AQ13" s="5">
        <f>'Grafik Q-t-Q &amp; Y-o-Y'!AT13/'Grafik Q-t-Q &amp; Y-o-Y'!$AS13*100</f>
        <v>105.33592510161903</v>
      </c>
      <c r="AR13" s="5">
        <f>'Grafik Q-t-Q &amp; Y-o-Y'!AU13/'Grafik Q-t-Q &amp; Y-o-Y'!$AS13*100</f>
        <v>94.489060742824279</v>
      </c>
      <c r="AS13" s="5">
        <f>'Grafik Q-t-Q &amp; Y-o-Y'!AV13/'Grafik Q-t-Q &amp; Y-o-Y'!$AS13*100</f>
        <v>96.935420125580947</v>
      </c>
      <c r="AT13" s="5">
        <f>'Grafik Q-t-Q &amp; Y-o-Y'!AW13/'Grafik Q-t-Q &amp; Y-o-Y'!$AS13*100</f>
        <v>102.37211359692478</v>
      </c>
      <c r="AU13" s="5">
        <f>'Grafik Q-t-Q &amp; Y-o-Y'!AX13/'Grafik Q-t-Q &amp; Y-o-Y'!$AS13*100</f>
        <v>102.20434080473358</v>
      </c>
      <c r="AV13" s="5">
        <f>'Grafik Q-t-Q &amp; Y-o-Y'!AY13/'Grafik Q-t-Q &amp; Y-o-Y'!$AS13*100</f>
        <v>102.35963751305408</v>
      </c>
      <c r="AW13" s="5">
        <f>'Grafik Q-t-Q &amp; Y-o-Y'!AZ13/'Grafik Q-t-Q &amp; Y-o-Y'!$AS13*100</f>
        <v>101.09344586819149</v>
      </c>
      <c r="AX13" s="5">
        <f>'Grafik Q-t-Q &amp; Y-o-Y'!BA13/'Grafik Q-t-Q &amp; Y-o-Y'!$AS13*100</f>
        <v>99.718110300795757</v>
      </c>
      <c r="AY13" s="5">
        <f>'Grafik Q-t-Q &amp; Y-o-Y'!BB13/'Grafik Q-t-Q &amp; Y-o-Y'!$AS13*100</f>
        <v>105.33845521652985</v>
      </c>
      <c r="AZ13" s="5">
        <f>'Grafik Q-t-Q &amp; Y-o-Y'!BC13/'Grafik Q-t-Q &amp; Y-o-Y'!$AS13*100</f>
        <v>103.71534287855535</v>
      </c>
      <c r="BA13" s="5">
        <f>'Grafik Q-t-Q &amp; Y-o-Y'!BD13/'Grafik Q-t-Q &amp; Y-o-Y'!$AS13*100</f>
        <v>106.59007688931969</v>
      </c>
      <c r="BB13" s="5">
        <f>'Grafik Q-t-Q &amp; Y-o-Y'!BE13/'Grafik Q-t-Q &amp; Y-o-Y'!$AS13*100</f>
        <v>107.49725395286833</v>
      </c>
      <c r="BC13" s="62">
        <f>'Grafik Q-t-Q &amp; Y-o-Y'!BF13/'Grafik Q-t-Q &amp; Y-o-Y'!$AS13*100</f>
        <v>109.84428800385272</v>
      </c>
      <c r="BD13" s="62">
        <f>'Grafik Q-t-Q &amp; Y-o-Y'!BG13/'Grafik Q-t-Q &amp; Y-o-Y'!$AS13*100</f>
        <v>111.26855948343778</v>
      </c>
      <c r="BE13" s="62">
        <f>'Grafik Q-t-Q &amp; Y-o-Y'!BH13/'Grafik Q-t-Q &amp; Y-o-Y'!$AS13*100</f>
        <v>114.95581634157593</v>
      </c>
      <c r="BF13" s="62">
        <f>'Grafik Q-t-Q &amp; Y-o-Y'!BI13/'Grafik Q-t-Q &amp; Y-o-Y'!$AS13*100</f>
        <v>116.00993375461199</v>
      </c>
    </row>
    <row r="14" spans="1:92" x14ac:dyDescent="0.3">
      <c r="A14" t="s">
        <v>52</v>
      </c>
      <c r="B14" s="28" t="s">
        <v>53</v>
      </c>
      <c r="C14" s="28">
        <v>47326.9</v>
      </c>
      <c r="D14" s="28">
        <v>48549.1</v>
      </c>
      <c r="E14" s="28">
        <v>50421.8</v>
      </c>
      <c r="F14" s="28">
        <v>51915.7</v>
      </c>
      <c r="G14" s="28">
        <v>52401.599999999999</v>
      </c>
      <c r="H14" s="28">
        <v>52970.9</v>
      </c>
      <c r="I14" s="28">
        <v>53717</v>
      </c>
      <c r="J14" s="28">
        <v>54351.9</v>
      </c>
      <c r="K14" s="28">
        <v>55124.800000000003</v>
      </c>
      <c r="L14" s="28">
        <v>56343.5</v>
      </c>
      <c r="M14" s="28">
        <v>58280.6</v>
      </c>
      <c r="N14" s="28">
        <v>59505.3</v>
      </c>
      <c r="O14" s="28">
        <v>60037.5</v>
      </c>
      <c r="P14" s="28">
        <v>60660</v>
      </c>
      <c r="Q14" s="28">
        <v>61456.2</v>
      </c>
      <c r="R14" s="28">
        <v>62083.8</v>
      </c>
      <c r="S14" s="28">
        <v>62837.4</v>
      </c>
      <c r="T14" s="28">
        <v>63653.4</v>
      </c>
      <c r="U14" s="28">
        <v>64574.3</v>
      </c>
      <c r="V14" s="28">
        <v>65375.1</v>
      </c>
      <c r="W14" s="28">
        <v>65691.3</v>
      </c>
      <c r="X14" s="28">
        <v>66397.7</v>
      </c>
      <c r="Y14" s="28">
        <v>67199.7</v>
      </c>
      <c r="Z14" s="28">
        <v>67690.899999999994</v>
      </c>
      <c r="AA14" s="5">
        <f>'Grafik Q-t-Q &amp; Y-o-Y'!AD14/'Grafik Q-t-Q &amp; Y-o-Y'!$AS14*100</f>
        <v>85.962495539771552</v>
      </c>
      <c r="AB14" s="5">
        <f>'Grafik Q-t-Q &amp; Y-o-Y'!AE14/'Grafik Q-t-Q &amp; Y-o-Y'!$AS14*100</f>
        <v>86.797475168804866</v>
      </c>
      <c r="AC14" s="5">
        <f>'Grafik Q-t-Q &amp; Y-o-Y'!AF14/'Grafik Q-t-Q &amp; Y-o-Y'!$AS14*100</f>
        <v>87.18649411747154</v>
      </c>
      <c r="AD14" s="5">
        <f>'Grafik Q-t-Q &amp; Y-o-Y'!AG14/'Grafik Q-t-Q &amp; Y-o-Y'!$AS14*100</f>
        <v>87.547912488763941</v>
      </c>
      <c r="AE14" s="5">
        <f>'Grafik Q-t-Q &amp; Y-o-Y'!AH14/'Grafik Q-t-Q &amp; Y-o-Y'!$AS14*100</f>
        <v>89.084717610038652</v>
      </c>
      <c r="AF14" s="5">
        <f>'Grafik Q-t-Q &amp; Y-o-Y'!AI14/'Grafik Q-t-Q &amp; Y-o-Y'!$AS14*100</f>
        <v>89.996779932639654</v>
      </c>
      <c r="AG14" s="5">
        <f>'Grafik Q-t-Q &amp; Y-o-Y'!AJ14/'Grafik Q-t-Q &amp; Y-o-Y'!$AS14*100</f>
        <v>90.259109744620048</v>
      </c>
      <c r="AH14" s="5">
        <f>'Grafik Q-t-Q &amp; Y-o-Y'!AK14/'Grafik Q-t-Q &amp; Y-o-Y'!$AS14*100</f>
        <v>90.671004847506808</v>
      </c>
      <c r="AI14" s="5">
        <f>'Grafik Q-t-Q &amp; Y-o-Y'!AL14/'Grafik Q-t-Q &amp; Y-o-Y'!$AS14*100</f>
        <v>91.829607462599341</v>
      </c>
      <c r="AJ14" s="5">
        <f>'Grafik Q-t-Q &amp; Y-o-Y'!AM14/'Grafik Q-t-Q &amp; Y-o-Y'!$AS14*100</f>
        <v>92.657127476126107</v>
      </c>
      <c r="AK14" s="5">
        <f>'Grafik Q-t-Q &amp; Y-o-Y'!AN14/'Grafik Q-t-Q &amp; Y-o-Y'!$AS14*100</f>
        <v>93.613574510991114</v>
      </c>
      <c r="AL14" s="5">
        <f>'Grafik Q-t-Q &amp; Y-o-Y'!AO14/'Grafik Q-t-Q &amp; Y-o-Y'!$AS14*100</f>
        <v>94.443083755319634</v>
      </c>
      <c r="AM14" s="5">
        <f>'Grafik Q-t-Q &amp; Y-o-Y'!AP14/'Grafik Q-t-Q &amp; Y-o-Y'!$AS14*100</f>
        <v>96.800322255389887</v>
      </c>
      <c r="AN14" s="5">
        <f>'Grafik Q-t-Q &amp; Y-o-Y'!AQ14/'Grafik Q-t-Q &amp; Y-o-Y'!$AS14*100</f>
        <v>97.967006120614514</v>
      </c>
      <c r="AO14" s="5">
        <f>'Grafik Q-t-Q &amp; Y-o-Y'!AR14/'Grafik Q-t-Q &amp; Y-o-Y'!$AS14*100</f>
        <v>99.226064891195293</v>
      </c>
      <c r="AP14" s="5">
        <f>'Grafik Q-t-Q &amp; Y-o-Y'!AS14/'Grafik Q-t-Q &amp; Y-o-Y'!$AS14*100</f>
        <v>100</v>
      </c>
      <c r="AQ14" s="5">
        <f>'Grafik Q-t-Q &amp; Y-o-Y'!AT14/'Grafik Q-t-Q &amp; Y-o-Y'!$AS14*100</f>
        <v>100.48860481567911</v>
      </c>
      <c r="AR14" s="5">
        <f>'Grafik Q-t-Q &amp; Y-o-Y'!AU14/'Grafik Q-t-Q &amp; Y-o-Y'!$AS14*100</f>
        <v>100.22963183067668</v>
      </c>
      <c r="AS14" s="5">
        <f>'Grafik Q-t-Q &amp; Y-o-Y'!AV14/'Grafik Q-t-Q &amp; Y-o-Y'!$AS14*100</f>
        <v>101.17476511535672</v>
      </c>
      <c r="AT14" s="5">
        <f>'Grafik Q-t-Q &amp; Y-o-Y'!AW14/'Grafik Q-t-Q &amp; Y-o-Y'!$AS14*100</f>
        <v>101.24873963579671</v>
      </c>
      <c r="AU14" s="5">
        <f>'Grafik Q-t-Q &amp; Y-o-Y'!AX14/'Grafik Q-t-Q &amp; Y-o-Y'!$AS14*100</f>
        <v>101.43473271576005</v>
      </c>
      <c r="AV14" s="5">
        <f>'Grafik Q-t-Q &amp; Y-o-Y'!AY14/'Grafik Q-t-Q &amp; Y-o-Y'!$AS14*100</f>
        <v>103.05123139602973</v>
      </c>
      <c r="AW14" s="5">
        <f>'Grafik Q-t-Q &amp; Y-o-Y'!AZ14/'Grafik Q-t-Q &amp; Y-o-Y'!$AS14*100</f>
        <v>104.6388862296741</v>
      </c>
      <c r="AX14" s="5">
        <f>'Grafik Q-t-Q &amp; Y-o-Y'!BA14/'Grafik Q-t-Q &amp; Y-o-Y'!$AS14*100</f>
        <v>105.23553114327309</v>
      </c>
      <c r="AY14" s="5">
        <f>'Grafik Q-t-Q &amp; Y-o-Y'!BB14/'Grafik Q-t-Q &amp; Y-o-Y'!$AS14*100</f>
        <v>102.5232436646107</v>
      </c>
      <c r="AZ14" s="5">
        <f>'Grafik Q-t-Q &amp; Y-o-Y'!BC14/'Grafik Q-t-Q &amp; Y-o-Y'!$AS14*100</f>
        <v>104.6597619636692</v>
      </c>
      <c r="BA14" s="5">
        <f>'Grafik Q-t-Q &amp; Y-o-Y'!BD14/'Grafik Q-t-Q &amp; Y-o-Y'!$AS14*100</f>
        <v>107.97930232170694</v>
      </c>
      <c r="BB14" s="5">
        <f>'Grafik Q-t-Q &amp; Y-o-Y'!BE14/'Grafik Q-t-Q &amp; Y-o-Y'!$AS14*100</f>
        <v>109.73230427250644</v>
      </c>
      <c r="BC14" s="62">
        <f>'Grafik Q-t-Q &amp; Y-o-Y'!BF14/'Grafik Q-t-Q &amp; Y-o-Y'!$AS14*100</f>
        <v>105.37858435610896</v>
      </c>
      <c r="BD14" s="62">
        <f>'Grafik Q-t-Q &amp; Y-o-Y'!BG14/'Grafik Q-t-Q &amp; Y-o-Y'!$AS14*100</f>
        <v>108.84726175018598</v>
      </c>
      <c r="BE14" s="62">
        <f>'Grafik Q-t-Q &amp; Y-o-Y'!BH14/'Grafik Q-t-Q &amp; Y-o-Y'!$AS14*100</f>
        <v>113.29735650994432</v>
      </c>
      <c r="BF14" s="62">
        <f>'Grafik Q-t-Q &amp; Y-o-Y'!BI14/'Grafik Q-t-Q &amp; Y-o-Y'!$AS14*100</f>
        <v>114.53023020840034</v>
      </c>
    </row>
    <row r="15" spans="1:92" x14ac:dyDescent="0.3">
      <c r="A15" t="s">
        <v>55</v>
      </c>
      <c r="B15" s="28" t="s">
        <v>56</v>
      </c>
      <c r="C15" s="28">
        <v>23736.799999999999</v>
      </c>
      <c r="D15" s="28">
        <v>24337.599999999999</v>
      </c>
      <c r="E15" s="28">
        <v>25157.200000000001</v>
      </c>
      <c r="F15" s="28">
        <v>25853.8</v>
      </c>
      <c r="G15" s="28">
        <v>26167.4</v>
      </c>
      <c r="H15" s="28">
        <v>26668</v>
      </c>
      <c r="I15" s="28">
        <v>27400.5</v>
      </c>
      <c r="J15" s="28">
        <v>28003.4</v>
      </c>
      <c r="K15" s="28">
        <v>28257.200000000001</v>
      </c>
      <c r="L15" s="28">
        <v>28820.400000000001</v>
      </c>
      <c r="M15" s="28">
        <v>29441.1</v>
      </c>
      <c r="N15" s="28">
        <v>29774.6</v>
      </c>
      <c r="O15" s="28">
        <v>30461.7</v>
      </c>
      <c r="P15" s="28">
        <v>31002.5</v>
      </c>
      <c r="Q15" s="28">
        <v>31869.8</v>
      </c>
      <c r="R15" s="28">
        <v>32156.7</v>
      </c>
      <c r="S15" s="28">
        <v>33589.800000000003</v>
      </c>
      <c r="T15" s="28">
        <v>34098.199999999997</v>
      </c>
      <c r="U15" s="28">
        <v>34834.9</v>
      </c>
      <c r="V15" s="28">
        <v>35272.400000000001</v>
      </c>
      <c r="W15" s="28">
        <v>36061.5</v>
      </c>
      <c r="X15" s="28">
        <v>36703.199999999997</v>
      </c>
      <c r="Y15" s="28">
        <v>37491.4</v>
      </c>
      <c r="Z15" s="28">
        <v>38139.4</v>
      </c>
      <c r="AA15" s="5">
        <f>'Grafik Q-t-Q &amp; Y-o-Y'!AD15/'Grafik Q-t-Q &amp; Y-o-Y'!$AS15*100</f>
        <v>72.785674824182877</v>
      </c>
      <c r="AB15" s="5">
        <f>'Grafik Q-t-Q &amp; Y-o-Y'!AE15/'Grafik Q-t-Q &amp; Y-o-Y'!$AS15*100</f>
        <v>73.687157511235867</v>
      </c>
      <c r="AC15" s="5">
        <f>'Grafik Q-t-Q &amp; Y-o-Y'!AF15/'Grafik Q-t-Q &amp; Y-o-Y'!$AS15*100</f>
        <v>74.839487554686229</v>
      </c>
      <c r="AD15" s="5">
        <f>'Grafik Q-t-Q &amp; Y-o-Y'!AG15/'Grafik Q-t-Q &amp; Y-o-Y'!$AS15*100</f>
        <v>76.049490093022555</v>
      </c>
      <c r="AE15" s="5">
        <f>'Grafik Q-t-Q &amp; Y-o-Y'!AH15/'Grafik Q-t-Q &amp; Y-o-Y'!$AS15*100</f>
        <v>77.759694205127445</v>
      </c>
      <c r="AF15" s="5">
        <f>'Grafik Q-t-Q &amp; Y-o-Y'!AI15/'Grafik Q-t-Q &amp; Y-o-Y'!$AS15*100</f>
        <v>79.758634076418858</v>
      </c>
      <c r="AG15" s="5">
        <f>'Grafik Q-t-Q &amp; Y-o-Y'!AJ15/'Grafik Q-t-Q &amp; Y-o-Y'!$AS15*100</f>
        <v>81.848655428306927</v>
      </c>
      <c r="AH15" s="5">
        <f>'Grafik Q-t-Q &amp; Y-o-Y'!AK15/'Grafik Q-t-Q &amp; Y-o-Y'!$AS15*100</f>
        <v>83.083481402953424</v>
      </c>
      <c r="AI15" s="5">
        <f>'Grafik Q-t-Q &amp; Y-o-Y'!AL15/'Grafik Q-t-Q &amp; Y-o-Y'!$AS15*100</f>
        <v>84.012960446747201</v>
      </c>
      <c r="AJ15" s="5">
        <f>'Grafik Q-t-Q &amp; Y-o-Y'!AM15/'Grafik Q-t-Q &amp; Y-o-Y'!$AS15*100</f>
        <v>86.846005106535458</v>
      </c>
      <c r="AK15" s="5">
        <f>'Grafik Q-t-Q &amp; Y-o-Y'!AN15/'Grafik Q-t-Q &amp; Y-o-Y'!$AS15*100</f>
        <v>88.943118868797882</v>
      </c>
      <c r="AL15" s="5">
        <f>'Grafik Q-t-Q &amp; Y-o-Y'!AO15/'Grafik Q-t-Q &amp; Y-o-Y'!$AS15*100</f>
        <v>90.509048422498623</v>
      </c>
      <c r="AM15" s="5">
        <f>'Grafik Q-t-Q &amp; Y-o-Y'!AP15/'Grafik Q-t-Q &amp; Y-o-Y'!$AS15*100</f>
        <v>92.717960969345853</v>
      </c>
      <c r="AN15" s="5">
        <f>'Grafik Q-t-Q &amp; Y-o-Y'!AQ15/'Grafik Q-t-Q &amp; Y-o-Y'!$AS15*100</f>
        <v>95.47877502874293</v>
      </c>
      <c r="AO15" s="5">
        <f>'Grafik Q-t-Q &amp; Y-o-Y'!AR15/'Grafik Q-t-Q &amp; Y-o-Y'!$AS15*100</f>
        <v>98.033909187284422</v>
      </c>
      <c r="AP15" s="5">
        <f>'Grafik Q-t-Q &amp; Y-o-Y'!AS15/'Grafik Q-t-Q &amp; Y-o-Y'!$AS15*100</f>
        <v>100</v>
      </c>
      <c r="AQ15" s="5">
        <f>'Grafik Q-t-Q &amp; Y-o-Y'!AT15/'Grafik Q-t-Q &amp; Y-o-Y'!$AS15*100</f>
        <v>97.717736998491915</v>
      </c>
      <c r="AR15" s="5">
        <f>'Grafik Q-t-Q &amp; Y-o-Y'!AU15/'Grafik Q-t-Q &amp; Y-o-Y'!$AS15*100</f>
        <v>83.931771012198951</v>
      </c>
      <c r="AS15" s="5">
        <f>'Grafik Q-t-Q &amp; Y-o-Y'!AV15/'Grafik Q-t-Q &amp; Y-o-Y'!$AS15*100</f>
        <v>90.575306466785122</v>
      </c>
      <c r="AT15" s="5">
        <f>'Grafik Q-t-Q &amp; Y-o-Y'!AW15/'Grafik Q-t-Q &amp; Y-o-Y'!$AS15*100</f>
        <v>92.980380153196066</v>
      </c>
      <c r="AU15" s="5">
        <f>'Grafik Q-t-Q &amp; Y-o-Y'!AX15/'Grafik Q-t-Q &amp; Y-o-Y'!$AS15*100</f>
        <v>91.758805787406857</v>
      </c>
      <c r="AV15" s="5">
        <f>'Grafik Q-t-Q &amp; Y-o-Y'!AY15/'Grafik Q-t-Q &amp; Y-o-Y'!$AS15*100</f>
        <v>92.273005539545778</v>
      </c>
      <c r="AW15" s="5">
        <f>'Grafik Q-t-Q &amp; Y-o-Y'!AZ15/'Grafik Q-t-Q &amp; Y-o-Y'!$AS15*100</f>
        <v>90.040389410658022</v>
      </c>
      <c r="AX15" s="5">
        <f>'Grafik Q-t-Q &amp; Y-o-Y'!BA15/'Grafik Q-t-Q &amp; Y-o-Y'!$AS15*100</f>
        <v>93.812431875531928</v>
      </c>
      <c r="AY15" s="5">
        <f>'Grafik Q-t-Q &amp; Y-o-Y'!BB15/'Grafik Q-t-Q &amp; Y-o-Y'!$AS15*100</f>
        <v>102.38879604467466</v>
      </c>
      <c r="AZ15" s="5">
        <f>'Grafik Q-t-Q &amp; Y-o-Y'!BC15/'Grafik Q-t-Q &amp; Y-o-Y'!$AS15*100</f>
        <v>101.04312260164544</v>
      </c>
      <c r="BA15" s="5">
        <f>'Grafik Q-t-Q &amp; Y-o-Y'!BD15/'Grafik Q-t-Q &amp; Y-o-Y'!$AS15*100</f>
        <v>98.279012064563318</v>
      </c>
      <c r="BB15" s="5">
        <f>'Grafik Q-t-Q &amp; Y-o-Y'!BE15/'Grafik Q-t-Q &amp; Y-o-Y'!$AS15*100</f>
        <v>98.860135240293985</v>
      </c>
      <c r="BC15" s="62">
        <f>'Grafik Q-t-Q &amp; Y-o-Y'!BF15/'Grafik Q-t-Q &amp; Y-o-Y'!$AS15*100</f>
        <v>107.13630376309968</v>
      </c>
      <c r="BD15" s="62">
        <f>'Grafik Q-t-Q &amp; Y-o-Y'!BG15/'Grafik Q-t-Q &amp; Y-o-Y'!$AS15*100</f>
        <v>110.51440583391641</v>
      </c>
      <c r="BE15" s="62">
        <f>'Grafik Q-t-Q &amp; Y-o-Y'!BH15/'Grafik Q-t-Q &amp; Y-o-Y'!$AS15*100</f>
        <v>109.9432500504755</v>
      </c>
      <c r="BF15" s="62">
        <f>'Grafik Q-t-Q &amp; Y-o-Y'!BI15/'Grafik Q-t-Q &amp; Y-o-Y'!$AS15*100</f>
        <v>109.29294449652001</v>
      </c>
    </row>
    <row r="16" spans="1:92" x14ac:dyDescent="0.3">
      <c r="A16" t="s">
        <v>58</v>
      </c>
      <c r="B16" s="26" t="s">
        <v>59</v>
      </c>
      <c r="C16" s="26">
        <v>58394.5</v>
      </c>
      <c r="D16" s="26">
        <v>67522.899999999994</v>
      </c>
      <c r="E16" s="26">
        <v>65146.9</v>
      </c>
      <c r="F16" s="26">
        <v>68581.8</v>
      </c>
      <c r="G16" s="26">
        <v>66376.7</v>
      </c>
      <c r="H16" s="26">
        <v>68294.399999999994</v>
      </c>
      <c r="I16" s="26">
        <v>70591</v>
      </c>
      <c r="J16" s="26">
        <v>71074.7</v>
      </c>
      <c r="K16" s="26">
        <v>67948.800000000003</v>
      </c>
      <c r="L16" s="26">
        <v>73484</v>
      </c>
      <c r="M16" s="26">
        <v>69173.5</v>
      </c>
      <c r="N16" s="26">
        <v>71629</v>
      </c>
      <c r="O16" s="26">
        <v>69167.100000000006</v>
      </c>
      <c r="P16" s="26">
        <v>72152.3</v>
      </c>
      <c r="Q16" s="26">
        <v>73756</v>
      </c>
      <c r="R16" s="26">
        <v>74373.5</v>
      </c>
      <c r="S16" s="26">
        <v>71005.7</v>
      </c>
      <c r="T16" s="26">
        <v>70355.100000000006</v>
      </c>
      <c r="U16" s="26">
        <v>75509.7</v>
      </c>
      <c r="V16" s="26">
        <v>79459.199999999997</v>
      </c>
      <c r="W16" s="26">
        <v>74367.3</v>
      </c>
      <c r="X16" s="26">
        <v>74778.7</v>
      </c>
      <c r="Y16" s="26">
        <v>76467.600000000006</v>
      </c>
      <c r="Z16" s="26">
        <v>84441</v>
      </c>
      <c r="AA16" s="5">
        <f>'Grafik Q-t-Q &amp; Y-o-Y'!AD16/'Grafik Q-t-Q &amp; Y-o-Y'!$AS16*100</f>
        <v>78.628580322212571</v>
      </c>
      <c r="AB16" s="5">
        <f>'Grafik Q-t-Q &amp; Y-o-Y'!AE16/'Grafik Q-t-Q &amp; Y-o-Y'!$AS16*100</f>
        <v>78.931873698168005</v>
      </c>
      <c r="AC16" s="5">
        <f>'Grafik Q-t-Q &amp; Y-o-Y'!AF16/'Grafik Q-t-Q &amp; Y-o-Y'!$AS16*100</f>
        <v>80.232871908322736</v>
      </c>
      <c r="AD16" s="5">
        <f>'Grafik Q-t-Q &amp; Y-o-Y'!AG16/'Grafik Q-t-Q &amp; Y-o-Y'!$AS16*100</f>
        <v>85.576434276497224</v>
      </c>
      <c r="AE16" s="5">
        <f>'Grafik Q-t-Q &amp; Y-o-Y'!AH16/'Grafik Q-t-Q &amp; Y-o-Y'!$AS16*100</f>
        <v>78.804836119502241</v>
      </c>
      <c r="AF16" s="5">
        <f>'Grafik Q-t-Q &amp; Y-o-Y'!AI16/'Grafik Q-t-Q &amp; Y-o-Y'!$AS16*100</f>
        <v>78.908022569635676</v>
      </c>
      <c r="AG16" s="5">
        <f>'Grafik Q-t-Q &amp; Y-o-Y'!AJ16/'Grafik Q-t-Q &amp; Y-o-Y'!$AS16*100</f>
        <v>80.77326167214602</v>
      </c>
      <c r="AH16" s="5">
        <f>'Grafik Q-t-Q &amp; Y-o-Y'!AK16/'Grafik Q-t-Q &amp; Y-o-Y'!$AS16*100</f>
        <v>91.502631203946336</v>
      </c>
      <c r="AI16" s="5">
        <f>'Grafik Q-t-Q &amp; Y-o-Y'!AL16/'Grafik Q-t-Q &amp; Y-o-Y'!$AS16*100</f>
        <v>83.309364296679732</v>
      </c>
      <c r="AJ16" s="5">
        <f>'Grafik Q-t-Q &amp; Y-o-Y'!AM16/'Grafik Q-t-Q &amp; Y-o-Y'!$AS16*100</f>
        <v>84.557404916364405</v>
      </c>
      <c r="AK16" s="5">
        <f>'Grafik Q-t-Q &amp; Y-o-Y'!AN16/'Grafik Q-t-Q &amp; Y-o-Y'!$AS16*100</f>
        <v>87.1317097721914</v>
      </c>
      <c r="AL16" s="5">
        <f>'Grafik Q-t-Q &amp; Y-o-Y'!AO16/'Grafik Q-t-Q &amp; Y-o-Y'!$AS16*100</f>
        <v>97.995797754557728</v>
      </c>
      <c r="AM16" s="5">
        <f>'Grafik Q-t-Q &amp; Y-o-Y'!AP16/'Grafik Q-t-Q &amp; Y-o-Y'!$AS16*100</f>
        <v>88.641102164692043</v>
      </c>
      <c r="AN16" s="5">
        <f>'Grafik Q-t-Q &amp; Y-o-Y'!AQ16/'Grafik Q-t-Q &amp; Y-o-Y'!$AS16*100</f>
        <v>92.046153954992107</v>
      </c>
      <c r="AO16" s="5">
        <f>'Grafik Q-t-Q &amp; Y-o-Y'!AR16/'Grafik Q-t-Q &amp; Y-o-Y'!$AS16*100</f>
        <v>88.741256691706965</v>
      </c>
      <c r="AP16" s="5">
        <f>'Grafik Q-t-Q &amp; Y-o-Y'!AS16/'Grafik Q-t-Q &amp; Y-o-Y'!$AS16*100</f>
        <v>100</v>
      </c>
      <c r="AQ16" s="5">
        <f>'Grafik Q-t-Q &amp; Y-o-Y'!AT16/'Grafik Q-t-Q &amp; Y-o-Y'!$AS16*100</f>
        <v>91.445024664694557</v>
      </c>
      <c r="AR16" s="5">
        <f>'Grafik Q-t-Q &amp; Y-o-Y'!AU16/'Grafik Q-t-Q &amp; Y-o-Y'!$AS16*100</f>
        <v>89.088209760569029</v>
      </c>
      <c r="AS16" s="5">
        <f>'Grafik Q-t-Q &amp; Y-o-Y'!AV16/'Grafik Q-t-Q &amp; Y-o-Y'!$AS16*100</f>
        <v>90.344234444465769</v>
      </c>
      <c r="AT16" s="5">
        <f>'Grafik Q-t-Q &amp; Y-o-Y'!AW16/'Grafik Q-t-Q &amp; Y-o-Y'!$AS16*100</f>
        <v>98.450485158231004</v>
      </c>
      <c r="AU16" s="5">
        <f>'Grafik Q-t-Q &amp; Y-o-Y'!AX16/'Grafik Q-t-Q &amp; Y-o-Y'!$AS16*100</f>
        <v>89.378769059426702</v>
      </c>
      <c r="AV16" s="5">
        <f>'Grafik Q-t-Q &amp; Y-o-Y'!AY16/'Grafik Q-t-Q &amp; Y-o-Y'!$AS16*100</f>
        <v>97.95375508731432</v>
      </c>
      <c r="AW16" s="5">
        <f>'Grafik Q-t-Q &amp; Y-o-Y'!AZ16/'Grafik Q-t-Q &amp; Y-o-Y'!$AS16*100</f>
        <v>81.357007936564074</v>
      </c>
      <c r="AX16" s="5">
        <f>'Grafik Q-t-Q &amp; Y-o-Y'!BA16/'Grafik Q-t-Q &amp; Y-o-Y'!$AS16*100</f>
        <v>99.419689915116251</v>
      </c>
      <c r="AY16" s="5">
        <f>'Grafik Q-t-Q &amp; Y-o-Y'!BB16/'Grafik Q-t-Q &amp; Y-o-Y'!$AS16*100</f>
        <v>93.625876857431891</v>
      </c>
      <c r="AZ16" s="5">
        <f>'Grafik Q-t-Q &amp; Y-o-Y'!BC16/'Grafik Q-t-Q &amp; Y-o-Y'!$AS16*100</f>
        <v>92.793068215238236</v>
      </c>
      <c r="BA16" s="5">
        <f>'Grafik Q-t-Q &amp; Y-o-Y'!BD16/'Grafik Q-t-Q &amp; Y-o-Y'!$AS16*100</f>
        <v>87.635625500898968</v>
      </c>
      <c r="BB16" s="5">
        <f>'Grafik Q-t-Q &amp; Y-o-Y'!BE16/'Grafik Q-t-Q &amp; Y-o-Y'!$AS16*100</f>
        <v>98.345992222106531</v>
      </c>
      <c r="BC16" s="62">
        <f>'Grafik Q-t-Q &amp; Y-o-Y'!BF16/'Grafik Q-t-Q &amp; Y-o-Y'!$AS16*100</f>
        <v>94.56467286750177</v>
      </c>
      <c r="BD16" s="62">
        <f>'Grafik Q-t-Q &amp; Y-o-Y'!BG16/'Grafik Q-t-Q &amp; Y-o-Y'!$AS16*100</f>
        <v>93.760841077295098</v>
      </c>
      <c r="BE16" s="62">
        <f>'Grafik Q-t-Q &amp; Y-o-Y'!BH16/'Grafik Q-t-Q &amp; Y-o-Y'!$AS16*100</f>
        <v>89.43945512698275</v>
      </c>
      <c r="BF16" s="62">
        <f>'Grafik Q-t-Q &amp; Y-o-Y'!BI16/'Grafik Q-t-Q &amp; Y-o-Y'!$AS16*100</f>
        <v>99.024625536147596</v>
      </c>
    </row>
    <row r="17" spans="1:58" x14ac:dyDescent="0.3">
      <c r="A17" t="s">
        <v>61</v>
      </c>
      <c r="B17" s="26" t="s">
        <v>62</v>
      </c>
      <c r="C17" s="26">
        <v>43368.3</v>
      </c>
      <c r="D17" s="26">
        <v>50217.7</v>
      </c>
      <c r="E17" s="26">
        <v>52991.199999999997</v>
      </c>
      <c r="F17" s="26">
        <v>54982.3</v>
      </c>
      <c r="G17" s="26">
        <v>49549.7</v>
      </c>
      <c r="H17" s="26">
        <v>52418.400000000001</v>
      </c>
      <c r="I17" s="26">
        <v>55172.7</v>
      </c>
      <c r="J17" s="26">
        <v>57888.3</v>
      </c>
      <c r="K17" s="26">
        <v>53566.8</v>
      </c>
      <c r="L17" s="26">
        <v>58048</v>
      </c>
      <c r="M17" s="26">
        <v>57287.5</v>
      </c>
      <c r="N17" s="26">
        <v>63802</v>
      </c>
      <c r="O17" s="26">
        <v>59538.6</v>
      </c>
      <c r="P17" s="26">
        <v>59650.6</v>
      </c>
      <c r="Q17" s="26">
        <v>61717.2</v>
      </c>
      <c r="R17" s="26">
        <v>69109.8</v>
      </c>
      <c r="S17" s="26">
        <v>62229.7</v>
      </c>
      <c r="T17" s="26">
        <v>62274.400000000001</v>
      </c>
      <c r="U17" s="26">
        <v>65557.8</v>
      </c>
      <c r="V17" s="26">
        <v>73623.100000000006</v>
      </c>
      <c r="W17" s="26">
        <v>65283</v>
      </c>
      <c r="X17" s="26">
        <v>69501</v>
      </c>
      <c r="Y17" s="26">
        <v>70756.899999999994</v>
      </c>
      <c r="Z17" s="26">
        <v>77479.199999999997</v>
      </c>
      <c r="AA17" s="5">
        <f>'Grafik Q-t-Q &amp; Y-o-Y'!AD17/'Grafik Q-t-Q &amp; Y-o-Y'!$AS17*100</f>
        <v>73.39971778247903</v>
      </c>
      <c r="AB17" s="5">
        <f>'Grafik Q-t-Q &amp; Y-o-Y'!AE17/'Grafik Q-t-Q &amp; Y-o-Y'!$AS17*100</f>
        <v>78.004752013628405</v>
      </c>
      <c r="AC17" s="5">
        <f>'Grafik Q-t-Q &amp; Y-o-Y'!AF17/'Grafik Q-t-Q &amp; Y-o-Y'!$AS17*100</f>
        <v>77.00055290724606</v>
      </c>
      <c r="AD17" s="5">
        <f>'Grafik Q-t-Q &amp; Y-o-Y'!AG17/'Grafik Q-t-Q &amp; Y-o-Y'!$AS17*100</f>
        <v>85.287223573061667</v>
      </c>
      <c r="AE17" s="5">
        <f>'Grafik Q-t-Q &amp; Y-o-Y'!AH17/'Grafik Q-t-Q &amp; Y-o-Y'!$AS17*100</f>
        <v>76.407832069901133</v>
      </c>
      <c r="AF17" s="5">
        <f>'Grafik Q-t-Q &amp; Y-o-Y'!AI17/'Grafik Q-t-Q &amp; Y-o-Y'!$AS17*100</f>
        <v>78.749895929620678</v>
      </c>
      <c r="AG17" s="5">
        <f>'Grafik Q-t-Q &amp; Y-o-Y'!AJ17/'Grafik Q-t-Q &amp; Y-o-Y'!$AS17*100</f>
        <v>79.847491530272194</v>
      </c>
      <c r="AH17" s="5">
        <f>'Grafik Q-t-Q &amp; Y-o-Y'!AK17/'Grafik Q-t-Q &amp; Y-o-Y'!$AS17*100</f>
        <v>90.346324874635215</v>
      </c>
      <c r="AI17" s="5">
        <f>'Grafik Q-t-Q &amp; Y-o-Y'!AL17/'Grafik Q-t-Q &amp; Y-o-Y'!$AS17*100</f>
        <v>80.092670670085155</v>
      </c>
      <c r="AJ17" s="5">
        <f>'Grafik Q-t-Q &amp; Y-o-Y'!AM17/'Grafik Q-t-Q &amp; Y-o-Y'!$AS17*100</f>
        <v>82.713322929853362</v>
      </c>
      <c r="AK17" s="5">
        <f>'Grafik Q-t-Q &amp; Y-o-Y'!AN17/'Grafik Q-t-Q &amp; Y-o-Y'!$AS17*100</f>
        <v>85.126688341769267</v>
      </c>
      <c r="AL17" s="5">
        <f>'Grafik Q-t-Q &amp; Y-o-Y'!AO17/'Grafik Q-t-Q &amp; Y-o-Y'!$AS17*100</f>
        <v>94.841845045075814</v>
      </c>
      <c r="AM17" s="5">
        <f>'Grafik Q-t-Q &amp; Y-o-Y'!AP17/'Grafik Q-t-Q &amp; Y-o-Y'!$AS17*100</f>
        <v>84.616796852484782</v>
      </c>
      <c r="AN17" s="5">
        <f>'Grafik Q-t-Q &amp; Y-o-Y'!AQ17/'Grafik Q-t-Q &amp; Y-o-Y'!$AS17*100</f>
        <v>87.946408557894088</v>
      </c>
      <c r="AO17" s="5">
        <f>'Grafik Q-t-Q &amp; Y-o-Y'!AR17/'Grafik Q-t-Q &amp; Y-o-Y'!$AS17*100</f>
        <v>91.78975435120924</v>
      </c>
      <c r="AP17" s="5">
        <f>'Grafik Q-t-Q &amp; Y-o-Y'!AS17/'Grafik Q-t-Q &amp; Y-o-Y'!$AS17*100</f>
        <v>100</v>
      </c>
      <c r="AQ17" s="5">
        <f>'Grafik Q-t-Q &amp; Y-o-Y'!AT17/'Grafik Q-t-Q &amp; Y-o-Y'!$AS17*100</f>
        <v>89.576417545305304</v>
      </c>
      <c r="AR17" s="5">
        <f>'Grafik Q-t-Q &amp; Y-o-Y'!AU17/'Grafik Q-t-Q &amp; Y-o-Y'!$AS17*100</f>
        <v>88.985511268420453</v>
      </c>
      <c r="AS17" s="5">
        <f>'Grafik Q-t-Q &amp; Y-o-Y'!AV17/'Grafik Q-t-Q &amp; Y-o-Y'!$AS17*100</f>
        <v>93.975339055958912</v>
      </c>
      <c r="AT17" s="5">
        <f>'Grafik Q-t-Q &amp; Y-o-Y'!AW17/'Grafik Q-t-Q &amp; Y-o-Y'!$AS17*100</f>
        <v>101.3311402057498</v>
      </c>
      <c r="AU17" s="5">
        <f>'Grafik Q-t-Q &amp; Y-o-Y'!AX17/'Grafik Q-t-Q &amp; Y-o-Y'!$AS17*100</f>
        <v>88.193188780465931</v>
      </c>
      <c r="AV17" s="5">
        <f>'Grafik Q-t-Q &amp; Y-o-Y'!AY17/'Grafik Q-t-Q &amp; Y-o-Y'!$AS17*100</f>
        <v>94.22510796634738</v>
      </c>
      <c r="AW17" s="5">
        <f>'Grafik Q-t-Q &amp; Y-o-Y'!AZ17/'Grafik Q-t-Q &amp; Y-o-Y'!$AS17*100</f>
        <v>89.822984290175967</v>
      </c>
      <c r="AX17" s="5">
        <f>'Grafik Q-t-Q &amp; Y-o-Y'!BA17/'Grafik Q-t-Q &amp; Y-o-Y'!$AS17*100</f>
        <v>102.04415572771346</v>
      </c>
      <c r="AY17" s="5">
        <f>'Grafik Q-t-Q &amp; Y-o-Y'!BB17/'Grafik Q-t-Q &amp; Y-o-Y'!$AS17*100</f>
        <v>91.093881088650875</v>
      </c>
      <c r="AZ17" s="5">
        <f>'Grafik Q-t-Q &amp; Y-o-Y'!BC17/'Grafik Q-t-Q &amp; Y-o-Y'!$AS17*100</f>
        <v>95.630976041397602</v>
      </c>
      <c r="BA17" s="5">
        <f>'Grafik Q-t-Q &amp; Y-o-Y'!BD17/'Grafik Q-t-Q &amp; Y-o-Y'!$AS17*100</f>
        <v>98.633849451255557</v>
      </c>
      <c r="BB17" s="5">
        <f>'Grafik Q-t-Q &amp; Y-o-Y'!BE17/'Grafik Q-t-Q &amp; Y-o-Y'!$AS17*100</f>
        <v>108.80915733947009</v>
      </c>
      <c r="BC17" s="62">
        <f>'Grafik Q-t-Q &amp; Y-o-Y'!BF17/'Grafik Q-t-Q &amp; Y-o-Y'!$AS17*100</f>
        <v>95.127072601631397</v>
      </c>
      <c r="BD17" s="62">
        <f>'Grafik Q-t-Q &amp; Y-o-Y'!BG17/'Grafik Q-t-Q &amp; Y-o-Y'!$AS17*100</f>
        <v>103.87815333249367</v>
      </c>
      <c r="BE17" s="62">
        <f>'Grafik Q-t-Q &amp; Y-o-Y'!BH17/'Grafik Q-t-Q &amp; Y-o-Y'!$AS17*100</f>
        <v>102.33357812109736</v>
      </c>
      <c r="BF17" s="62">
        <f>'Grafik Q-t-Q &amp; Y-o-Y'!BI17/'Grafik Q-t-Q &amp; Y-o-Y'!$AS17*100</f>
        <v>115.14805745965803</v>
      </c>
    </row>
    <row r="18" spans="1:58" x14ac:dyDescent="0.3">
      <c r="A18" t="s">
        <v>64</v>
      </c>
      <c r="B18" s="26" t="s">
        <v>65</v>
      </c>
      <c r="C18" s="26">
        <v>15359.8</v>
      </c>
      <c r="D18" s="26">
        <v>16486.5</v>
      </c>
      <c r="E18" s="26">
        <v>17205.5</v>
      </c>
      <c r="F18" s="26">
        <v>17392.900000000001</v>
      </c>
      <c r="G18" s="26">
        <v>17198.5</v>
      </c>
      <c r="H18" s="26">
        <v>17822.599999999999</v>
      </c>
      <c r="I18" s="26">
        <v>18481</v>
      </c>
      <c r="J18" s="26">
        <v>19090</v>
      </c>
      <c r="K18" s="26">
        <v>18641.5</v>
      </c>
      <c r="L18" s="26">
        <v>19281.2</v>
      </c>
      <c r="M18" s="26">
        <v>19493.599999999999</v>
      </c>
      <c r="N18" s="26">
        <v>20963.8</v>
      </c>
      <c r="O18" s="26">
        <v>19954.2</v>
      </c>
      <c r="P18" s="26">
        <v>20322.7</v>
      </c>
      <c r="Q18" s="26">
        <v>21140.5</v>
      </c>
      <c r="R18" s="26">
        <v>23204</v>
      </c>
      <c r="S18" s="26">
        <v>21478.400000000001</v>
      </c>
      <c r="T18" s="26">
        <v>22099.599999999999</v>
      </c>
      <c r="U18" s="26">
        <v>23176</v>
      </c>
      <c r="V18" s="26">
        <v>24603.1</v>
      </c>
      <c r="W18" s="26">
        <v>23314</v>
      </c>
      <c r="X18" s="26">
        <v>23938.799999999999</v>
      </c>
      <c r="Y18" s="26">
        <v>24220.7</v>
      </c>
      <c r="Z18" s="26">
        <v>25992.3</v>
      </c>
      <c r="AA18" s="5">
        <f>'Grafik Q-t-Q &amp; Y-o-Y'!AD18/'Grafik Q-t-Q &amp; Y-o-Y'!$AS18*100</f>
        <v>74.240840822907643</v>
      </c>
      <c r="AB18" s="5">
        <f>'Grafik Q-t-Q &amp; Y-o-Y'!AE18/'Grafik Q-t-Q &amp; Y-o-Y'!$AS18*100</f>
        <v>75.19811292586067</v>
      </c>
      <c r="AC18" s="5">
        <f>'Grafik Q-t-Q &amp; Y-o-Y'!AF18/'Grafik Q-t-Q &amp; Y-o-Y'!$AS18*100</f>
        <v>75.676748977337212</v>
      </c>
      <c r="AD18" s="5">
        <f>'Grafik Q-t-Q &amp; Y-o-Y'!AG18/'Grafik Q-t-Q &amp; Y-o-Y'!$AS18*100</f>
        <v>80.907407960347555</v>
      </c>
      <c r="AE18" s="5">
        <f>'Grafik Q-t-Q &amp; Y-o-Y'!AH18/'Grafik Q-t-Q &amp; Y-o-Y'!$AS18*100</f>
        <v>79.513302081156141</v>
      </c>
      <c r="AF18" s="5">
        <f>'Grafik Q-t-Q &amp; Y-o-Y'!AI18/'Grafik Q-t-Q &amp; Y-o-Y'!$AS18*100</f>
        <v>79.992535307993194</v>
      </c>
      <c r="AG18" s="5">
        <f>'Grafik Q-t-Q &amp; Y-o-Y'!AJ18/'Grafik Q-t-Q &amp; Y-o-Y'!$AS18*100</f>
        <v>81.400077632796879</v>
      </c>
      <c r="AH18" s="5">
        <f>'Grafik Q-t-Q &amp; Y-o-Y'!AK18/'Grafik Q-t-Q &amp; Y-o-Y'!$AS18*100</f>
        <v>86.040130184228602</v>
      </c>
      <c r="AI18" s="5">
        <f>'Grafik Q-t-Q &amp; Y-o-Y'!AL18/'Grafik Q-t-Q &amp; Y-o-Y'!$AS18*100</f>
        <v>84.322056671941709</v>
      </c>
      <c r="AJ18" s="5">
        <f>'Grafik Q-t-Q &amp; Y-o-Y'!AM18/'Grafik Q-t-Q &amp; Y-o-Y'!$AS18*100</f>
        <v>85.651070436833777</v>
      </c>
      <c r="AK18" s="5">
        <f>'Grafik Q-t-Q &amp; Y-o-Y'!AN18/'Grafik Q-t-Q &amp; Y-o-Y'!$AS18*100</f>
        <v>87.5575527753725</v>
      </c>
      <c r="AL18" s="5">
        <f>'Grafik Q-t-Q &amp; Y-o-Y'!AO18/'Grafik Q-t-Q &amp; Y-o-Y'!$AS18*100</f>
        <v>92.778955540294405</v>
      </c>
      <c r="AM18" s="5">
        <f>'Grafik Q-t-Q &amp; Y-o-Y'!AP18/'Grafik Q-t-Q &amp; Y-o-Y'!$AS18*100</f>
        <v>91.616553700994302</v>
      </c>
      <c r="AN18" s="5">
        <f>'Grafik Q-t-Q &amp; Y-o-Y'!AQ18/'Grafik Q-t-Q &amp; Y-o-Y'!$AS18*100</f>
        <v>93.469887432444537</v>
      </c>
      <c r="AO18" s="5">
        <f>'Grafik Q-t-Q &amp; Y-o-Y'!AR18/'Grafik Q-t-Q &amp; Y-o-Y'!$AS18*100</f>
        <v>95.576722104445963</v>
      </c>
      <c r="AP18" s="5">
        <f>'Grafik Q-t-Q &amp; Y-o-Y'!AS18/'Grafik Q-t-Q &amp; Y-o-Y'!$AS18*100</f>
        <v>100</v>
      </c>
      <c r="AQ18" s="5">
        <f>'Grafik Q-t-Q &amp; Y-o-Y'!AT18/'Grafik Q-t-Q &amp; Y-o-Y'!$AS18*100</f>
        <v>101.08267892866741</v>
      </c>
      <c r="AR18" s="5">
        <f>'Grafik Q-t-Q &amp; Y-o-Y'!AU18/'Grafik Q-t-Q &amp; Y-o-Y'!$AS18*100</f>
        <v>96.899764115732594</v>
      </c>
      <c r="AS18" s="5">
        <f>'Grafik Q-t-Q &amp; Y-o-Y'!AV18/'Grafik Q-t-Q &amp; Y-o-Y'!$AS18*100</f>
        <v>110.16213311038787</v>
      </c>
      <c r="AT18" s="5">
        <f>'Grafik Q-t-Q &amp; Y-o-Y'!AW18/'Grafik Q-t-Q &amp; Y-o-Y'!$AS18*100</f>
        <v>116.5319040936371</v>
      </c>
      <c r="AU18" s="5">
        <f>'Grafik Q-t-Q &amp; Y-o-Y'!AX18/'Grafik Q-t-Q &amp; Y-o-Y'!$AS18*100</f>
        <v>104.51046549819354</v>
      </c>
      <c r="AV18" s="5">
        <f>'Grafik Q-t-Q &amp; Y-o-Y'!AY18/'Grafik Q-t-Q &amp; Y-o-Y'!$AS18*100</f>
        <v>108.23056940670628</v>
      </c>
      <c r="AW18" s="5">
        <f>'Grafik Q-t-Q &amp; Y-o-Y'!AZ18/'Grafik Q-t-Q &amp; Y-o-Y'!$AS18*100</f>
        <v>125.64748738467051</v>
      </c>
      <c r="AX18" s="5">
        <f>'Grafik Q-t-Q &amp; Y-o-Y'!BA18/'Grafik Q-t-Q &amp; Y-o-Y'!$AS18*100</f>
        <v>130.70675703920455</v>
      </c>
      <c r="AY18" s="5">
        <f>'Grafik Q-t-Q &amp; Y-o-Y'!BB18/'Grafik Q-t-Q &amp; Y-o-Y'!$AS18*100</f>
        <v>110.73470484607806</v>
      </c>
      <c r="AZ18" s="5">
        <f>'Grafik Q-t-Q &amp; Y-o-Y'!BC18/'Grafik Q-t-Q &amp; Y-o-Y'!$AS18*100</f>
        <v>115.85001940819922</v>
      </c>
      <c r="BA18" s="5">
        <f>'Grafik Q-t-Q &amp; Y-o-Y'!BD18/'Grafik Q-t-Q &amp; Y-o-Y'!$AS18*100</f>
        <v>137.06112089815176</v>
      </c>
      <c r="BB18" s="5">
        <f>'Grafik Q-t-Q &amp; Y-o-Y'!BE18/'Grafik Q-t-Q &amp; Y-o-Y'!$AS18*100</f>
        <v>137.60204233973309</v>
      </c>
      <c r="BC18" s="62">
        <f>'Grafik Q-t-Q &amp; Y-o-Y'!BF18/'Grafik Q-t-Q &amp; Y-o-Y'!$AS18*100</f>
        <v>119.00343375832314</v>
      </c>
      <c r="BD18" s="62">
        <f>'Grafik Q-t-Q &amp; Y-o-Y'!BG18/'Grafik Q-t-Q &amp; Y-o-Y'!$AS18*100</f>
        <v>125.08405243199665</v>
      </c>
      <c r="BE18" s="62">
        <f>'Grafik Q-t-Q &amp; Y-o-Y'!BH18/'Grafik Q-t-Q &amp; Y-o-Y'!$AS18*100</f>
        <v>149.55880684362964</v>
      </c>
      <c r="BF18" s="62">
        <f>'Grafik Q-t-Q &amp; Y-o-Y'!BI18/'Grafik Q-t-Q &amp; Y-o-Y'!$AS18*100</f>
        <v>147.03494461948034</v>
      </c>
    </row>
    <row r="19" spans="1:58" x14ac:dyDescent="0.3">
      <c r="A19" t="s">
        <v>67</v>
      </c>
      <c r="B19" t="s">
        <v>68</v>
      </c>
      <c r="C19">
        <v>24446.1</v>
      </c>
      <c r="D19">
        <v>24935.7</v>
      </c>
      <c r="E19">
        <v>25425.8</v>
      </c>
      <c r="F19">
        <v>26253.4</v>
      </c>
      <c r="G19">
        <v>26623.7</v>
      </c>
      <c r="H19">
        <v>27083.7</v>
      </c>
      <c r="I19">
        <v>27572.799999999999</v>
      </c>
      <c r="J19">
        <v>28092.2</v>
      </c>
      <c r="K19">
        <v>28432.3</v>
      </c>
      <c r="L19">
        <v>28697.200000000001</v>
      </c>
      <c r="M19">
        <v>29117</v>
      </c>
      <c r="N19">
        <v>29428.9</v>
      </c>
      <c r="O19">
        <v>30028.2</v>
      </c>
      <c r="P19">
        <v>30300.1</v>
      </c>
      <c r="Q19">
        <v>30913.7</v>
      </c>
      <c r="R19">
        <v>31841.1</v>
      </c>
      <c r="S19">
        <v>32541.4</v>
      </c>
      <c r="T19">
        <v>33167.4</v>
      </c>
      <c r="U19">
        <v>33850.699999999997</v>
      </c>
      <c r="V19">
        <v>34510.6</v>
      </c>
      <c r="W19">
        <v>35139.800000000003</v>
      </c>
      <c r="X19">
        <v>35842.699999999997</v>
      </c>
      <c r="Y19">
        <v>36597.199999999997</v>
      </c>
      <c r="Z19">
        <v>37324.5</v>
      </c>
      <c r="AA19" s="5">
        <f>'Grafik Q-t-Q &amp; Y-o-Y'!AD19/'Grafik Q-t-Q &amp; Y-o-Y'!$AS19*100</f>
        <v>71.670587081306323</v>
      </c>
      <c r="AB19" s="5">
        <f>'Grafik Q-t-Q &amp; Y-o-Y'!AE19/'Grafik Q-t-Q &amp; Y-o-Y'!$AS19*100</f>
        <v>73.079672760129114</v>
      </c>
      <c r="AC19" s="5">
        <f>'Grafik Q-t-Q &amp; Y-o-Y'!AF19/'Grafik Q-t-Q &amp; Y-o-Y'!$AS19*100</f>
        <v>74.501396824558469</v>
      </c>
      <c r="AD19" s="5">
        <f>'Grafik Q-t-Q &amp; Y-o-Y'!AG19/'Grafik Q-t-Q &amp; Y-o-Y'!$AS19*100</f>
        <v>75.972542635688171</v>
      </c>
      <c r="AE19" s="5">
        <f>'Grafik Q-t-Q &amp; Y-o-Y'!AH19/'Grafik Q-t-Q &amp; Y-o-Y'!$AS19*100</f>
        <v>77.381439681889958</v>
      </c>
      <c r="AF19" s="5">
        <f>'Grafik Q-t-Q &amp; Y-o-Y'!AI19/'Grafik Q-t-Q &amp; Y-o-Y'!$AS19*100</f>
        <v>79.356800488935747</v>
      </c>
      <c r="AG19" s="5">
        <f>'Grafik Q-t-Q &amp; Y-o-Y'!AJ19/'Grafik Q-t-Q &amp; Y-o-Y'!$AS19*100</f>
        <v>81.497214839351031</v>
      </c>
      <c r="AH19" s="5">
        <f>'Grafik Q-t-Q &amp; Y-o-Y'!AK19/'Grafik Q-t-Q &amp; Y-o-Y'!$AS19*100</f>
        <v>82.769730500574383</v>
      </c>
      <c r="AI19" s="5">
        <f>'Grafik Q-t-Q &amp; Y-o-Y'!AL19/'Grafik Q-t-Q &amp; Y-o-Y'!$AS19*100</f>
        <v>83.884926555889024</v>
      </c>
      <c r="AJ19" s="5">
        <f>'Grafik Q-t-Q &amp; Y-o-Y'!AM19/'Grafik Q-t-Q &amp; Y-o-Y'!$AS19*100</f>
        <v>86.648771718688394</v>
      </c>
      <c r="AK19" s="5">
        <f>'Grafik Q-t-Q &amp; Y-o-Y'!AN19/'Grafik Q-t-Q &amp; Y-o-Y'!$AS19*100</f>
        <v>88.951598755779244</v>
      </c>
      <c r="AL19" s="5">
        <f>'Grafik Q-t-Q &amp; Y-o-Y'!AO19/'Grafik Q-t-Q &amp; Y-o-Y'!$AS19*100</f>
        <v>90.250145718699727</v>
      </c>
      <c r="AM19" s="5">
        <f>'Grafik Q-t-Q &amp; Y-o-Y'!AP19/'Grafik Q-t-Q &amp; Y-o-Y'!$AS19*100</f>
        <v>92.264176213049225</v>
      </c>
      <c r="AN19" s="5">
        <f>'Grafik Q-t-Q &amp; Y-o-Y'!AQ19/'Grafik Q-t-Q &amp; Y-o-Y'!$AS19*100</f>
        <v>95.958357462589433</v>
      </c>
      <c r="AO19" s="5">
        <f>'Grafik Q-t-Q &amp; Y-o-Y'!AR19/'Grafik Q-t-Q &amp; Y-o-Y'!$AS19*100</f>
        <v>98.495843480196399</v>
      </c>
      <c r="AP19" s="5">
        <f>'Grafik Q-t-Q &amp; Y-o-Y'!AS19/'Grafik Q-t-Q &amp; Y-o-Y'!$AS19*100</f>
        <v>100</v>
      </c>
      <c r="AQ19" s="5">
        <f>'Grafik Q-t-Q &amp; Y-o-Y'!AT19/'Grafik Q-t-Q &amp; Y-o-Y'!$AS19*100</f>
        <v>98.804069182900079</v>
      </c>
      <c r="AR19" s="5">
        <f>'Grafik Q-t-Q &amp; Y-o-Y'!AU19/'Grafik Q-t-Q &amp; Y-o-Y'!$AS19*100</f>
        <v>83.867760987378588</v>
      </c>
      <c r="AS19" s="5">
        <f>'Grafik Q-t-Q &amp; Y-o-Y'!AV19/'Grafik Q-t-Q &amp; Y-o-Y'!$AS19*100</f>
        <v>93.033231408840464</v>
      </c>
      <c r="AT19" s="5">
        <f>'Grafik Q-t-Q &amp; Y-o-Y'!AW19/'Grafik Q-t-Q &amp; Y-o-Y'!$AS19*100</f>
        <v>95.163082332480087</v>
      </c>
      <c r="AU19" s="5">
        <f>'Grafik Q-t-Q &amp; Y-o-Y'!AX19/'Grafik Q-t-Q &amp; Y-o-Y'!$AS19*100</f>
        <v>93.712120211796702</v>
      </c>
      <c r="AV19" s="5">
        <f>'Grafik Q-t-Q &amp; Y-o-Y'!AY19/'Grafik Q-t-Q &amp; Y-o-Y'!$AS19*100</f>
        <v>93.906600444041203</v>
      </c>
      <c r="AW19" s="5">
        <f>'Grafik Q-t-Q &amp; Y-o-Y'!AZ19/'Grafik Q-t-Q &amp; Y-o-Y'!$AS19*100</f>
        <v>92.751791538317889</v>
      </c>
      <c r="AX19" s="5">
        <f>'Grafik Q-t-Q &amp; Y-o-Y'!BA19/'Grafik Q-t-Q &amp; Y-o-Y'!$AS19*100</f>
        <v>98.3526713208622</v>
      </c>
      <c r="AY19" s="5">
        <f>'Grafik Q-t-Q &amp; Y-o-Y'!BB19/'Grafik Q-t-Q &amp; Y-o-Y'!$AS19*100</f>
        <v>105.19325972259685</v>
      </c>
      <c r="AZ19" s="5">
        <f>'Grafik Q-t-Q &amp; Y-o-Y'!BC19/'Grafik Q-t-Q &amp; Y-o-Y'!$AS19*100</f>
        <v>100.42010423838636</v>
      </c>
      <c r="BA19" s="5">
        <f>'Grafik Q-t-Q &amp; Y-o-Y'!BD19/'Grafik Q-t-Q &amp; Y-o-Y'!$AS19*100</f>
        <v>101.6144755064883</v>
      </c>
      <c r="BB19" s="5">
        <f>'Grafik Q-t-Q &amp; Y-o-Y'!BE19/'Grafik Q-t-Q &amp; Y-o-Y'!$AS19*100</f>
        <v>98.053353074683216</v>
      </c>
      <c r="BC19" s="62">
        <f>'Grafik Q-t-Q &amp; Y-o-Y'!BF19/'Grafik Q-t-Q &amp; Y-o-Y'!$AS19*100</f>
        <v>106.25917588604624</v>
      </c>
      <c r="BD19" s="62">
        <f>'Grafik Q-t-Q &amp; Y-o-Y'!BG19/'Grafik Q-t-Q &amp; Y-o-Y'!$AS19*100</f>
        <v>107.31050451097803</v>
      </c>
      <c r="BE19" s="62">
        <f>'Grafik Q-t-Q &amp; Y-o-Y'!BH19/'Grafik Q-t-Q &amp; Y-o-Y'!$AS19*100</f>
        <v>108.86021055884154</v>
      </c>
      <c r="BF19" s="62">
        <f>'Grafik Q-t-Q &amp; Y-o-Y'!BI19/'Grafik Q-t-Q &amp; Y-o-Y'!$AS19*100</f>
        <v>99.601323490444102</v>
      </c>
    </row>
    <row r="20" spans="1:58" x14ac:dyDescent="0.3">
      <c r="A20" t="s">
        <v>70</v>
      </c>
      <c r="B20" t="s">
        <v>71</v>
      </c>
      <c r="C20">
        <v>1598575.2</v>
      </c>
      <c r="D20">
        <v>1664889</v>
      </c>
      <c r="E20">
        <v>1727464.4</v>
      </c>
      <c r="F20">
        <v>1692751.2</v>
      </c>
      <c r="G20">
        <v>1711170.1</v>
      </c>
      <c r="H20">
        <v>1781785.2</v>
      </c>
      <c r="I20">
        <v>1846148.7</v>
      </c>
      <c r="J20">
        <v>1803530.2</v>
      </c>
      <c r="K20">
        <v>1821843.4</v>
      </c>
      <c r="L20">
        <v>1888965.9</v>
      </c>
      <c r="M20">
        <v>1946220.4</v>
      </c>
      <c r="N20">
        <v>1903233.1</v>
      </c>
      <c r="O20">
        <v>1914452.2</v>
      </c>
      <c r="P20">
        <v>1986410.5</v>
      </c>
      <c r="Q20">
        <v>2047064.8</v>
      </c>
      <c r="R20">
        <v>2005384.8</v>
      </c>
      <c r="S20">
        <v>2009085.5</v>
      </c>
      <c r="T20">
        <v>2085625.3</v>
      </c>
      <c r="U20">
        <v>2147396.7999999998</v>
      </c>
      <c r="V20">
        <v>2109261.1</v>
      </c>
      <c r="W20">
        <v>2100200.6</v>
      </c>
      <c r="X20">
        <v>2172743.9</v>
      </c>
      <c r="Y20">
        <v>2230749</v>
      </c>
      <c r="Z20">
        <v>2195841.7999999998</v>
      </c>
      <c r="AA20" s="5">
        <f>'Grafik Q-t-Q &amp; Y-o-Y'!AD20</f>
        <v>2200145</v>
      </c>
      <c r="AB20" s="5">
        <f>'Grafik Q-t-Q &amp; Y-o-Y'!AE20</f>
        <v>2280764</v>
      </c>
      <c r="AC20" s="5">
        <f>'Grafik Q-t-Q &amp; Y-o-Y'!AF20</f>
        <v>2329197.1</v>
      </c>
      <c r="AD20" s="5">
        <f>'Grafik Q-t-Q &amp; Y-o-Y'!AG20</f>
        <v>2287591.7999999998</v>
      </c>
      <c r="AE20" s="5">
        <f>'Grafik Q-t-Q &amp; Y-o-Y'!AH20</f>
        <v>2307496.7999999998</v>
      </c>
      <c r="AF20" s="5">
        <f>'Grafik Q-t-Q &amp; Y-o-Y'!AI20</f>
        <v>2380881.9</v>
      </c>
      <c r="AG20" s="5">
        <f>'Grafik Q-t-Q &amp; Y-o-Y'!AJ20</f>
        <v>2445456.1</v>
      </c>
      <c r="AH20" s="5">
        <f>'Grafik Q-t-Q &amp; Y-o-Y'!AK20</f>
        <v>2397424.2999999998</v>
      </c>
      <c r="AI20" s="5">
        <f>'Grafik Q-t-Q &amp; Y-o-Y'!AL20</f>
        <v>2421305.1</v>
      </c>
      <c r="AJ20" s="5">
        <f>'Grafik Q-t-Q &amp; Y-o-Y'!AM20</f>
        <v>2498177.1</v>
      </c>
      <c r="AK20" s="5">
        <f>'Grafik Q-t-Q &amp; Y-o-Y'!AN20</f>
        <v>2568166.5</v>
      </c>
      <c r="AL20" s="5">
        <f>'Grafik Q-t-Q &amp; Y-o-Y'!AO20</f>
        <v>2515244.1</v>
      </c>
      <c r="AM20" s="5">
        <f>'Grafik Q-t-Q &amp; Y-o-Y'!AP20</f>
        <v>2539979.7000000002</v>
      </c>
      <c r="AN20" s="5">
        <f>'Grafik Q-t-Q &amp; Y-o-Y'!AQ20</f>
        <v>2622192.9</v>
      </c>
      <c r="AO20" s="5">
        <f>'Grafik Q-t-Q &amp; Y-o-Y'!AR20</f>
        <v>2694647</v>
      </c>
      <c r="AP20" s="5">
        <f>'Grafik Q-t-Q &amp; Y-o-Y'!AS20/'Grafik Q-t-Q &amp; Y-o-Y'!$AS20*100</f>
        <v>100</v>
      </c>
      <c r="AQ20" s="5">
        <f>'Grafik Q-t-Q &amp; Y-o-Y'!AT20</f>
        <v>2614720.4</v>
      </c>
      <c r="AR20" s="5">
        <f>'Grafik Q-t-Q &amp; Y-o-Y'!AU20</f>
        <v>2498448.1</v>
      </c>
      <c r="AS20" s="5">
        <f>'Grafik Q-t-Q &amp; Y-o-Y'!AV20</f>
        <v>2624971</v>
      </c>
      <c r="AT20" s="5">
        <f>'Grafik Q-t-Q &amp; Y-o-Y'!AW20</f>
        <v>2593522.9</v>
      </c>
      <c r="AU20" s="5">
        <f>'Grafik Q-t-Q &amp; Y-o-Y'!AX20</f>
        <v>2589897.9</v>
      </c>
      <c r="AV20" s="5">
        <f>'Grafik Q-t-Q &amp; Y-o-Y'!AY20</f>
        <v>2674095.5</v>
      </c>
      <c r="AW20" s="5">
        <f>'Grafik Q-t-Q &amp; Y-o-Y'!AZ20</f>
        <v>2703631.8</v>
      </c>
      <c r="AX20" s="5">
        <f>'Grafik Q-t-Q &amp; Y-o-Y'!BA20</f>
        <v>2701727.5</v>
      </c>
      <c r="AY20" s="5">
        <f>'Grafik Q-t-Q &amp; Y-o-Y'!BB20</f>
        <v>2699489.8786799996</v>
      </c>
      <c r="AZ20" s="5">
        <f>'Grafik Q-t-Q &amp; Y-o-Y'!BC20</f>
        <v>2779495.2109412085</v>
      </c>
      <c r="BA20" s="5">
        <f>'Grafik Q-t-Q &amp; Y-o-Y'!BD20</f>
        <v>2872392.3383226134</v>
      </c>
      <c r="BB20" s="5">
        <f>'Grafik Q-t-Q &amp; Y-o-Y'!BE20</f>
        <v>2830551.5151830637</v>
      </c>
      <c r="BC20" s="62">
        <f>'Grafik Q-t-Q &amp; Y-o-Y'!BF20/'Grafik Q-t-Q &amp; Y-o-Y'!$AS20*100</f>
        <v>107.15694689918864</v>
      </c>
      <c r="BD20" s="62">
        <f>'Grafik Q-t-Q &amp; Y-o-Y'!BG20/'Grafik Q-t-Q &amp; Y-o-Y'!$AS20*100</f>
        <v>111.39529778866361</v>
      </c>
      <c r="BE20" s="62">
        <f>'Grafik Q-t-Q &amp; Y-o-Y'!BH20/'Grafik Q-t-Q &amp; Y-o-Y'!$AS20*100</f>
        <v>115.6369898091491</v>
      </c>
      <c r="BF20" s="62">
        <f>'Grafik Q-t-Q &amp; Y-o-Y'!BI20/'Grafik Q-t-Q &amp; Y-o-Y'!$AS20*100</f>
        <v>113.49901780384526</v>
      </c>
    </row>
    <row r="21" spans="1:58" x14ac:dyDescent="0.3">
      <c r="A21" t="s">
        <v>73</v>
      </c>
      <c r="B21" t="s">
        <v>74</v>
      </c>
      <c r="C21">
        <v>43781.1</v>
      </c>
      <c r="D21">
        <v>44243</v>
      </c>
      <c r="E21">
        <v>47645.5</v>
      </c>
      <c r="F21">
        <v>44783.7</v>
      </c>
      <c r="G21">
        <v>37561.1</v>
      </c>
      <c r="H21">
        <v>34483</v>
      </c>
      <c r="I21">
        <v>35701</v>
      </c>
      <c r="J21">
        <v>37256</v>
      </c>
      <c r="K21">
        <v>33736.800000000003</v>
      </c>
      <c r="L21">
        <v>40052.800000000003</v>
      </c>
      <c r="M21">
        <v>47411.9</v>
      </c>
      <c r="N21">
        <v>45619.1</v>
      </c>
      <c r="O21">
        <v>43943.3</v>
      </c>
      <c r="P21">
        <v>50406.1</v>
      </c>
      <c r="Q21">
        <v>56533.3</v>
      </c>
      <c r="R21">
        <v>52302.8</v>
      </c>
      <c r="S21">
        <v>49499.4</v>
      </c>
      <c r="T21">
        <v>51760.3</v>
      </c>
      <c r="U21">
        <v>59946.8</v>
      </c>
      <c r="V21">
        <v>52291.4</v>
      </c>
      <c r="W21">
        <v>57839.4</v>
      </c>
      <c r="X21">
        <v>65960.5</v>
      </c>
      <c r="Y21">
        <v>82094.5</v>
      </c>
      <c r="Z21">
        <v>77087.399999999994</v>
      </c>
      <c r="AA21" s="5">
        <f>'Grafik Q-t-Q &amp; Y-o-Y'!AD21</f>
        <v>64576</v>
      </c>
      <c r="AB21" s="5">
        <f>'Grafik Q-t-Q &amp; Y-o-Y'!AE21</f>
        <v>74681</v>
      </c>
      <c r="AC21" s="5">
        <f>'Grafik Q-t-Q &amp; Y-o-Y'!AF21</f>
        <v>100063.5</v>
      </c>
      <c r="AD21" s="5">
        <f>'Grafik Q-t-Q &amp; Y-o-Y'!AG21</f>
        <v>97595</v>
      </c>
      <c r="AE21" s="5">
        <f>'Grafik Q-t-Q &amp; Y-o-Y'!AH21</f>
        <v>70649.600000000006</v>
      </c>
      <c r="AF21" s="5">
        <f>'Grafik Q-t-Q &amp; Y-o-Y'!AI21</f>
        <v>92631</v>
      </c>
      <c r="AG21" s="5">
        <f>'Grafik Q-t-Q &amp; Y-o-Y'!AJ21</f>
        <v>106840.8</v>
      </c>
      <c r="AH21" s="5">
        <f>'Grafik Q-t-Q &amp; Y-o-Y'!AK21</f>
        <v>111547.6</v>
      </c>
      <c r="AI21" s="5">
        <f>'Grafik Q-t-Q &amp; Y-o-Y'!AL21</f>
        <v>77392.399999999994</v>
      </c>
      <c r="AJ21" s="5">
        <f>'Grafik Q-t-Q &amp; Y-o-Y'!AM21</f>
        <v>105675.5</v>
      </c>
      <c r="AK21" s="5">
        <f>'Grafik Q-t-Q &amp; Y-o-Y'!AN21</f>
        <v>116165.7</v>
      </c>
      <c r="AL21" s="5">
        <f>'Grafik Q-t-Q &amp; Y-o-Y'!AO21</f>
        <v>123725.5</v>
      </c>
      <c r="AM21" s="5">
        <f>'Grafik Q-t-Q &amp; Y-o-Y'!AP21</f>
        <v>85200.8</v>
      </c>
      <c r="AN21" s="5">
        <f>'Grafik Q-t-Q &amp; Y-o-Y'!AQ21</f>
        <v>113221.2</v>
      </c>
      <c r="AO21" s="5">
        <f>'Grafik Q-t-Q &amp; Y-o-Y'!AR21</f>
        <v>124165.7</v>
      </c>
      <c r="AP21" s="5">
        <f>'Grafik Q-t-Q &amp; Y-o-Y'!AS21/'Grafik Q-t-Q &amp; Y-o-Y'!$AS21*100</f>
        <v>100</v>
      </c>
      <c r="AQ21" s="5">
        <f>'Grafik Q-t-Q &amp; Y-o-Y'!AT21</f>
        <v>88312.6</v>
      </c>
      <c r="AR21" s="5">
        <f>'Grafik Q-t-Q &amp; Y-o-Y'!AU21</f>
        <v>91341</v>
      </c>
      <c r="AS21" s="5">
        <f>'Grafik Q-t-Q &amp; Y-o-Y'!AV21</f>
        <v>95520.9</v>
      </c>
      <c r="AT21" s="5">
        <f>'Grafik Q-t-Q &amp; Y-o-Y'!AW21</f>
        <v>116217.9</v>
      </c>
      <c r="AU21" s="5">
        <f>'Grafik Q-t-Q &amp; Y-o-Y'!AX21</f>
        <v>94302.9</v>
      </c>
      <c r="AV21" s="5">
        <f>'Grafik Q-t-Q &amp; Y-o-Y'!AY21</f>
        <v>98843.9</v>
      </c>
      <c r="AW21" s="5">
        <f>'Grafik Q-t-Q &amp; Y-o-Y'!AZ21</f>
        <v>112237.9</v>
      </c>
      <c r="AX21" s="5">
        <f>'Grafik Q-t-Q &amp; Y-o-Y'!BA21</f>
        <v>144131.1</v>
      </c>
      <c r="AY21" s="5">
        <f>'Grafik Q-t-Q &amp; Y-o-Y'!BB21</f>
        <v>107378.89788000053</v>
      </c>
      <c r="AZ21" s="5">
        <f>'Grafik Q-t-Q &amp; Y-o-Y'!BC21</f>
        <v>134864.09845879115</v>
      </c>
      <c r="BA21" s="5">
        <f>'Grafik Q-t-Q &amp; Y-o-Y'!BD21</f>
        <v>96379.086387387011</v>
      </c>
      <c r="BB21" s="5">
        <f>'Grafik Q-t-Q &amp; Y-o-Y'!BE21</f>
        <v>163860.90373693639</v>
      </c>
      <c r="BC21" s="62">
        <f>'Grafik Q-t-Q &amp; Y-o-Y'!BF21/'Grafik Q-t-Q &amp; Y-o-Y'!$AS21*100</f>
        <v>96.412649052261315</v>
      </c>
      <c r="BD21" s="62">
        <f>'Grafik Q-t-Q &amp; Y-o-Y'!BG21/'Grafik Q-t-Q &amp; Y-o-Y'!$AS21*100</f>
        <v>97.551199080412559</v>
      </c>
      <c r="BE21" s="62">
        <f>'Grafik Q-t-Q &amp; Y-o-Y'!BH21/'Grafik Q-t-Q &amp; Y-o-Y'!$AS21*100</f>
        <v>55.898201342997623</v>
      </c>
      <c r="BF21" s="62">
        <f>'Grafik Q-t-Q &amp; Y-o-Y'!BI21/'Grafik Q-t-Q &amp; Y-o-Y'!$AS21*100</f>
        <v>117.16299642157337</v>
      </c>
    </row>
    <row r="22" spans="1:58" x14ac:dyDescent="0.3">
      <c r="B22" t="s">
        <v>75</v>
      </c>
      <c r="C22">
        <v>1642356.3</v>
      </c>
      <c r="D22">
        <v>1709132</v>
      </c>
      <c r="E22">
        <v>1775109.9</v>
      </c>
      <c r="F22">
        <v>1737534.9</v>
      </c>
      <c r="G22">
        <v>1748731.2</v>
      </c>
      <c r="H22">
        <v>1816268.2</v>
      </c>
      <c r="I22">
        <v>1881849.7</v>
      </c>
      <c r="J22">
        <v>1840786.2</v>
      </c>
      <c r="K22">
        <v>1855580.2</v>
      </c>
      <c r="L22">
        <v>1929018.7</v>
      </c>
      <c r="M22">
        <v>1993632.3</v>
      </c>
      <c r="N22">
        <v>1948852.2</v>
      </c>
      <c r="O22">
        <v>1958395.5</v>
      </c>
      <c r="P22">
        <v>2036816.6</v>
      </c>
      <c r="Q22">
        <v>2103598.1</v>
      </c>
      <c r="R22">
        <v>2057687.6</v>
      </c>
      <c r="S22">
        <v>2058584.9</v>
      </c>
      <c r="T22">
        <v>2137385.6</v>
      </c>
      <c r="U22">
        <v>2207343.6</v>
      </c>
      <c r="V22">
        <v>2161552.5</v>
      </c>
      <c r="W22">
        <v>2158040</v>
      </c>
      <c r="X22">
        <v>2238704.4</v>
      </c>
      <c r="Y22">
        <v>2312843.5</v>
      </c>
      <c r="Z22">
        <v>2272929.2000000002</v>
      </c>
      <c r="AA22" s="5">
        <f>'Grafik Q-t-Q &amp; Y-o-Y'!AD22</f>
        <v>2264721</v>
      </c>
      <c r="AB22" s="5">
        <f>'Grafik Q-t-Q &amp; Y-o-Y'!AE22</f>
        <v>2355445</v>
      </c>
      <c r="AC22" s="5">
        <f>'Grafik Q-t-Q &amp; Y-o-Y'!AF22</f>
        <v>2429260.6</v>
      </c>
      <c r="AD22" s="5">
        <f>'Grafik Q-t-Q &amp; Y-o-Y'!AG22</f>
        <v>2385186.7999999998</v>
      </c>
      <c r="AE22" s="5">
        <f>'Grafik Q-t-Q &amp; Y-o-Y'!AH22</f>
        <v>2378146.4</v>
      </c>
      <c r="AF22" s="5">
        <f>'Grafik Q-t-Q &amp; Y-o-Y'!AI22</f>
        <v>2473512.9</v>
      </c>
      <c r="AG22" s="5">
        <f>'Grafik Q-t-Q &amp; Y-o-Y'!AJ22</f>
        <v>2552296.9</v>
      </c>
      <c r="AH22" s="5">
        <f>'Grafik Q-t-Q &amp; Y-o-Y'!AK22</f>
        <v>2508971.9</v>
      </c>
      <c r="AI22" s="5">
        <f>'Grafik Q-t-Q &amp; Y-o-Y'!AL22</f>
        <v>2498697.5</v>
      </c>
      <c r="AJ22" s="5">
        <f>'Grafik Q-t-Q &amp; Y-o-Y'!AM22</f>
        <v>2603852.6</v>
      </c>
      <c r="AK22" s="5">
        <f>'Grafik Q-t-Q &amp; Y-o-Y'!AN22</f>
        <v>2684332.2000000002</v>
      </c>
      <c r="AL22" s="5">
        <f>'Grafik Q-t-Q &amp; Y-o-Y'!AO22</f>
        <v>2638969.6</v>
      </c>
      <c r="AM22" s="5">
        <f>'Grafik Q-t-Q &amp; Y-o-Y'!AP22</f>
        <v>2625180.5</v>
      </c>
      <c r="AN22" s="5">
        <f>'Grafik Q-t-Q &amp; Y-o-Y'!AQ22</f>
        <v>2735414.1</v>
      </c>
      <c r="AO22" s="5">
        <f>'Grafik Q-t-Q &amp; Y-o-Y'!AR22</f>
        <v>2818812.7</v>
      </c>
      <c r="AP22" s="5">
        <f>'Grafik Q-t-Q &amp; Y-o-Y'!AS22/'Grafik Q-t-Q &amp; Y-o-Y'!$AS22*100</f>
        <v>100</v>
      </c>
      <c r="AQ22" s="5">
        <f>'Grafik Q-t-Q &amp; Y-o-Y'!AT22</f>
        <v>2703033</v>
      </c>
      <c r="AR22" s="5">
        <f>'Grafik Q-t-Q &amp; Y-o-Y'!AU22</f>
        <v>2589789.1</v>
      </c>
      <c r="AS22" s="5">
        <f>'Grafik Q-t-Q &amp; Y-o-Y'!AV22</f>
        <v>2720491.9</v>
      </c>
      <c r="AT22" s="5">
        <f>'Grafik Q-t-Q &amp; Y-o-Y'!AW22</f>
        <v>2709740.8</v>
      </c>
      <c r="AU22" s="5">
        <f>'Grafik Q-t-Q &amp; Y-o-Y'!AX22</f>
        <v>2684200.7999999998</v>
      </c>
      <c r="AV22" s="5">
        <f>'Grafik Q-t-Q &amp; Y-o-Y'!AY22</f>
        <v>2772939.4</v>
      </c>
      <c r="AW22" s="5">
        <f>'Grafik Q-t-Q &amp; Y-o-Y'!AZ22</f>
        <v>2815869.7</v>
      </c>
      <c r="AX22" s="5">
        <f>'Grafik Q-t-Q &amp; Y-o-Y'!BA22</f>
        <v>2845858.6</v>
      </c>
      <c r="AY22" s="5">
        <f>'Grafik Q-t-Q &amp; Y-o-Y'!BB22</f>
        <v>2806868.7765600001</v>
      </c>
      <c r="AZ22" s="5">
        <f>'Grafik Q-t-Q &amp; Y-o-Y'!BC22</f>
        <v>2914359.3093999997</v>
      </c>
      <c r="BA22" s="5">
        <f>'Grafik Q-t-Q &amp; Y-o-Y'!BD22</f>
        <v>2968771.4247100004</v>
      </c>
      <c r="BB22" s="5">
        <f>'Grafik Q-t-Q &amp; Y-o-Y'!BE22</f>
        <v>2994412.4189200001</v>
      </c>
      <c r="BC22" s="62">
        <f>'Grafik Q-t-Q &amp; Y-o-Y'!BF22/'Grafik Q-t-Q &amp; Y-o-Y'!$AS22*100</f>
        <v>106.66057997582523</v>
      </c>
      <c r="BD22" s="62">
        <f>'Grafik Q-t-Q &amp; Y-o-Y'!BG22/'Grafik Q-t-Q &amp; Y-o-Y'!$AS22*100</f>
        <v>110.75572573095869</v>
      </c>
      <c r="BE22" s="62">
        <f>'Grafik Q-t-Q &amp; Y-o-Y'!BH22/'Grafik Q-t-Q &amp; Y-o-Y'!$AS22*100</f>
        <v>112.87716696554828</v>
      </c>
      <c r="BF22" s="62">
        <f>'Grafik Q-t-Q &amp; Y-o-Y'!BI22/'Grafik Q-t-Q &amp; Y-o-Y'!$AS22*100</f>
        <v>113.66828691939486</v>
      </c>
    </row>
    <row r="23" spans="1:58" x14ac:dyDescent="0.3">
      <c r="B23" t="s">
        <v>76</v>
      </c>
      <c r="C23">
        <v>9.4587448984384537E-11</v>
      </c>
      <c r="D23">
        <v>0</v>
      </c>
      <c r="E23">
        <v>0</v>
      </c>
      <c r="F23">
        <v>0</v>
      </c>
      <c r="G23">
        <v>-1.3824319466948509E-10</v>
      </c>
      <c r="H23">
        <v>0</v>
      </c>
      <c r="I23">
        <v>0</v>
      </c>
      <c r="J23">
        <v>0</v>
      </c>
      <c r="K23">
        <v>0</v>
      </c>
      <c r="L23">
        <v>0</v>
      </c>
      <c r="M23">
        <v>1.3824319466948509E-10</v>
      </c>
      <c r="N23">
        <v>-1.3824319466948509E-10</v>
      </c>
      <c r="O23">
        <v>0</v>
      </c>
      <c r="P23">
        <v>9.4587448984384537E-11</v>
      </c>
      <c r="Q23">
        <v>0</v>
      </c>
      <c r="R23">
        <v>0</v>
      </c>
      <c r="S23">
        <v>-9.4587448984384537E-11</v>
      </c>
      <c r="T23">
        <v>0</v>
      </c>
      <c r="U23">
        <v>2.7648638933897018E-10</v>
      </c>
      <c r="V23">
        <v>-9.4587448984384537E-11</v>
      </c>
      <c r="W23">
        <v>-9.4587448984384537E-11</v>
      </c>
      <c r="X23">
        <v>0</v>
      </c>
      <c r="Y23">
        <v>0</v>
      </c>
      <c r="Z23">
        <v>3.7834979593753815E-10</v>
      </c>
      <c r="AA23" s="5">
        <f>'Grafik Q-t-Q &amp; Y-o-Y'!AD23</f>
        <v>0</v>
      </c>
      <c r="AB23" s="5">
        <f>'Grafik Q-t-Q &amp; Y-o-Y'!AE23</f>
        <v>0</v>
      </c>
      <c r="AC23" s="5">
        <f>'Grafik Q-t-Q &amp; Y-o-Y'!AF23</f>
        <v>0</v>
      </c>
      <c r="AD23" s="5">
        <f>'Grafik Q-t-Q &amp; Y-o-Y'!AG23</f>
        <v>0</v>
      </c>
      <c r="AE23" s="5">
        <f>'Grafik Q-t-Q &amp; Y-o-Y'!AH23</f>
        <v>0</v>
      </c>
      <c r="AF23" s="5">
        <f>'Grafik Q-t-Q &amp; Y-o-Y'!AI23</f>
        <v>0</v>
      </c>
      <c r="AG23" s="5">
        <f>'Grafik Q-t-Q &amp; Y-o-Y'!AJ23</f>
        <v>-1.8917489796876907E-10</v>
      </c>
      <c r="AH23" s="5">
        <f>'Grafik Q-t-Q &amp; Y-o-Y'!AK23</f>
        <v>0</v>
      </c>
      <c r="AI23" s="5">
        <f>'Grafik Q-t-Q &amp; Y-o-Y'!AL23</f>
        <v>0</v>
      </c>
      <c r="AJ23" s="5">
        <f>'Grafik Q-t-Q &amp; Y-o-Y'!AM23</f>
        <v>0</v>
      </c>
      <c r="AK23" s="5">
        <f>'Grafik Q-t-Q &amp; Y-o-Y'!AN23</f>
        <v>1.8917489796876907E-10</v>
      </c>
      <c r="AL23" s="5">
        <f>'Grafik Q-t-Q &amp; Y-o-Y'!AO23</f>
        <v>0</v>
      </c>
      <c r="AM23" s="5">
        <f>'Grafik Q-t-Q &amp; Y-o-Y'!AP23</f>
        <v>-1.8917489796876907E-10</v>
      </c>
      <c r="AN23" s="5">
        <f>'Grafik Q-t-Q &amp; Y-o-Y'!AQ23</f>
        <v>1.8917489796876907E-10</v>
      </c>
      <c r="AO23" s="5">
        <f>'Grafik Q-t-Q &amp; Y-o-Y'!AR23</f>
        <v>1.8917489796876907E-10</v>
      </c>
      <c r="AP23" s="5">
        <f>'Grafik Q-t-Q &amp; Y-o-Y'!AS23/'Grafik Q-t-Q &amp; Y-o-Y'!$AS23*100</f>
        <v>100</v>
      </c>
      <c r="AQ23" s="5">
        <f>'Grafik Q-t-Q &amp; Y-o-Y'!AT23</f>
        <v>0</v>
      </c>
      <c r="AR23" s="5">
        <f>'Grafik Q-t-Q &amp; Y-o-Y'!AU23</f>
        <v>0</v>
      </c>
      <c r="AS23" s="5">
        <f>'Grafik Q-t-Q &amp; Y-o-Y'!AV23</f>
        <v>0</v>
      </c>
      <c r="AT23" s="5">
        <f>'Grafik Q-t-Q &amp; Y-o-Y'!AW23</f>
        <v>0</v>
      </c>
      <c r="AU23" s="5">
        <f>'Grafik Q-t-Q &amp; Y-o-Y'!AX23</f>
        <v>0</v>
      </c>
      <c r="AV23" s="5">
        <f>'Grafik Q-t-Q &amp; Y-o-Y'!AY23</f>
        <v>0</v>
      </c>
      <c r="AW23" s="5">
        <f>'Grafik Q-t-Q &amp; Y-o-Y'!AZ23</f>
        <v>3.7834979593753815E-10</v>
      </c>
      <c r="AX23" s="5">
        <f>'Grafik Q-t-Q &amp; Y-o-Y'!BA23</f>
        <v>0</v>
      </c>
      <c r="AY23" s="5">
        <f>'Grafik Q-t-Q &amp; Y-o-Y'!BB23</f>
        <v>0</v>
      </c>
      <c r="AZ23" s="5">
        <f>'Grafik Q-t-Q &amp; Y-o-Y'!BC23</f>
        <v>0</v>
      </c>
      <c r="BA23" s="5">
        <f>'Grafik Q-t-Q &amp; Y-o-Y'!BD23</f>
        <v>0</v>
      </c>
      <c r="BB23" s="5">
        <f>'Grafik Q-t-Q &amp; Y-o-Y'!BE23</f>
        <v>0</v>
      </c>
      <c r="BC23" s="62">
        <f>'Grafik Q-t-Q &amp; Y-o-Y'!BF23/'Grafik Q-t-Q &amp; Y-o-Y'!$AS23*100</f>
        <v>0</v>
      </c>
      <c r="BD23" s="62">
        <f>'Grafik Q-t-Q &amp; Y-o-Y'!BG23/'Grafik Q-t-Q &amp; Y-o-Y'!$AS23*100</f>
        <v>0</v>
      </c>
      <c r="BE23" s="62">
        <f>'Grafik Q-t-Q &amp; Y-o-Y'!BH23/'Grafik Q-t-Q &amp; Y-o-Y'!$AS23*100</f>
        <v>0</v>
      </c>
      <c r="BF23" s="62">
        <f>'Grafik Q-t-Q &amp; Y-o-Y'!BI23/'Grafik Q-t-Q &amp; Y-o-Y'!$AS23*100</f>
        <v>0</v>
      </c>
    </row>
    <row r="26" spans="1:58" x14ac:dyDescent="0.3">
      <c r="A26" s="49" t="s">
        <v>122</v>
      </c>
    </row>
    <row r="27" spans="1:58" x14ac:dyDescent="0.3">
      <c r="C27" t="s">
        <v>0</v>
      </c>
      <c r="G27" t="s">
        <v>1</v>
      </c>
      <c r="K27" t="s">
        <v>2</v>
      </c>
      <c r="O27" t="s">
        <v>3</v>
      </c>
      <c r="S27" t="s">
        <v>4</v>
      </c>
      <c r="W27" t="s">
        <v>5</v>
      </c>
      <c r="AA27" t="s">
        <v>6</v>
      </c>
      <c r="AE27" t="s">
        <v>7</v>
      </c>
      <c r="AI27" t="s">
        <v>8</v>
      </c>
      <c r="AM27" t="s">
        <v>9</v>
      </c>
      <c r="AQ27" t="s">
        <v>10</v>
      </c>
      <c r="AU27" t="s">
        <v>11</v>
      </c>
      <c r="AY27" t="s">
        <v>12</v>
      </c>
      <c r="BC27">
        <v>2023</v>
      </c>
    </row>
    <row r="28" spans="1:58" x14ac:dyDescent="0.3"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14</v>
      </c>
      <c r="H28" t="s">
        <v>15</v>
      </c>
      <c r="I28" t="s">
        <v>16</v>
      </c>
      <c r="J28" t="s">
        <v>17</v>
      </c>
      <c r="K28" t="s">
        <v>14</v>
      </c>
      <c r="L28" t="s">
        <v>15</v>
      </c>
      <c r="M28" t="s">
        <v>16</v>
      </c>
      <c r="N28" t="s">
        <v>17</v>
      </c>
      <c r="O28" t="s">
        <v>14</v>
      </c>
      <c r="P28" t="s">
        <v>15</v>
      </c>
      <c r="Q28" t="s">
        <v>16</v>
      </c>
      <c r="R28" t="s">
        <v>17</v>
      </c>
      <c r="S28" t="s">
        <v>14</v>
      </c>
      <c r="T28" t="s">
        <v>15</v>
      </c>
      <c r="U28" t="s">
        <v>16</v>
      </c>
      <c r="V28" t="s">
        <v>17</v>
      </c>
      <c r="W28" t="s">
        <v>14</v>
      </c>
      <c r="X28" t="s">
        <v>15</v>
      </c>
      <c r="Y28" t="s">
        <v>16</v>
      </c>
      <c r="Z28" t="s">
        <v>17</v>
      </c>
      <c r="AA28" t="s">
        <v>14</v>
      </c>
      <c r="AB28" t="s">
        <v>15</v>
      </c>
      <c r="AC28" t="s">
        <v>16</v>
      </c>
      <c r="AD28" t="s">
        <v>17</v>
      </c>
      <c r="AE28" t="s">
        <v>14</v>
      </c>
      <c r="AF28" t="s">
        <v>15</v>
      </c>
      <c r="AG28" t="s">
        <v>16</v>
      </c>
      <c r="AH28" t="s">
        <v>17</v>
      </c>
      <c r="AI28" t="s">
        <v>14</v>
      </c>
      <c r="AJ28" t="s">
        <v>15</v>
      </c>
      <c r="AK28" t="s">
        <v>16</v>
      </c>
      <c r="AL28" t="s">
        <v>17</v>
      </c>
      <c r="AM28" t="s">
        <v>14</v>
      </c>
      <c r="AN28" t="s">
        <v>15</v>
      </c>
      <c r="AO28" t="s">
        <v>16</v>
      </c>
      <c r="AP28" t="s">
        <v>17</v>
      </c>
      <c r="AQ28" t="s">
        <v>14</v>
      </c>
      <c r="AR28" t="s">
        <v>15</v>
      </c>
      <c r="AS28" t="s">
        <v>16</v>
      </c>
      <c r="AT28" t="s">
        <v>17</v>
      </c>
      <c r="AU28" t="s">
        <v>14</v>
      </c>
      <c r="AV28" t="s">
        <v>15</v>
      </c>
      <c r="AW28" t="s">
        <v>16</v>
      </c>
      <c r="AX28" t="s">
        <v>17</v>
      </c>
      <c r="AY28" t="s">
        <v>14</v>
      </c>
      <c r="AZ28" t="s">
        <v>15</v>
      </c>
      <c r="BA28" t="s">
        <v>16</v>
      </c>
      <c r="BB28" t="s">
        <v>17</v>
      </c>
      <c r="BC28" t="s">
        <v>14</v>
      </c>
      <c r="BD28" t="s">
        <v>15</v>
      </c>
      <c r="BE28" t="s">
        <v>16</v>
      </c>
      <c r="BF28" t="s">
        <v>17</v>
      </c>
    </row>
    <row r="29" spans="1:58" x14ac:dyDescent="0.3">
      <c r="A29" t="s">
        <v>19</v>
      </c>
      <c r="B29" t="s">
        <v>20</v>
      </c>
      <c r="C29">
        <v>225677.1</v>
      </c>
      <c r="D29">
        <v>243260.6</v>
      </c>
      <c r="E29">
        <v>270493.90000000002</v>
      </c>
      <c r="F29">
        <v>216688.1</v>
      </c>
      <c r="G29">
        <v>235110</v>
      </c>
      <c r="H29">
        <v>255305.3</v>
      </c>
      <c r="I29">
        <v>280486.90000000002</v>
      </c>
      <c r="J29">
        <v>222955.1</v>
      </c>
      <c r="K29">
        <v>248019.4</v>
      </c>
      <c r="L29">
        <v>266057.8</v>
      </c>
      <c r="M29">
        <v>296205.7</v>
      </c>
      <c r="N29">
        <v>229157.8</v>
      </c>
      <c r="O29">
        <v>258472.7</v>
      </c>
      <c r="P29">
        <v>278294.09999999998</v>
      </c>
      <c r="Q29">
        <v>306599.59999999998</v>
      </c>
      <c r="R29">
        <v>239775.4</v>
      </c>
      <c r="S29">
        <v>271803.90000000002</v>
      </c>
      <c r="T29">
        <v>291882.8</v>
      </c>
      <c r="U29">
        <v>317624.3</v>
      </c>
      <c r="V29">
        <v>247741.7</v>
      </c>
      <c r="W29">
        <v>281894.2</v>
      </c>
      <c r="X29">
        <v>310969.59999999998</v>
      </c>
      <c r="Y29">
        <v>326782.7</v>
      </c>
      <c r="Z29">
        <v>251799.3</v>
      </c>
      <c r="AA29">
        <f>'Grafik Q-t-Q &amp; Y-o-Y'!AD75/'Grafik Q-t-Q &amp; Y-o-Y'!$AS75*100</f>
        <v>97.08453712228912</v>
      </c>
      <c r="AB29">
        <f>'Grafik Q-t-Q &amp; Y-o-Y'!AE75/'Grafik Q-t-Q &amp; Y-o-Y'!$AS75*100</f>
        <v>109.25528040971982</v>
      </c>
      <c r="AC29">
        <f>'Grafik Q-t-Q &amp; Y-o-Y'!AF75/'Grafik Q-t-Q &amp; Y-o-Y'!$AS75*100</f>
        <v>114.47051329346137</v>
      </c>
      <c r="AD29">
        <f>'Grafik Q-t-Q &amp; Y-o-Y'!AG75/'Grafik Q-t-Q &amp; Y-o-Y'!$AS75*100</f>
        <v>90.156855411951184</v>
      </c>
      <c r="AE29">
        <f>'Grafik Q-t-Q &amp; Y-o-Y'!AH75/'Grafik Q-t-Q &amp; Y-o-Y'!$AS75*100</f>
        <v>104.01581620030416</v>
      </c>
      <c r="AF29">
        <f>'Grafik Q-t-Q &amp; Y-o-Y'!AI75/'Grafik Q-t-Q &amp; Y-o-Y'!$AS75*100</f>
        <v>112.91675589382879</v>
      </c>
      <c r="AG29">
        <f>'Grafik Q-t-Q &amp; Y-o-Y'!AJ75/'Grafik Q-t-Q &amp; Y-o-Y'!$AS75*100</f>
        <v>117.74710437355066</v>
      </c>
      <c r="AH29">
        <f>'Grafik Q-t-Q &amp; Y-o-Y'!AK75/'Grafik Q-t-Q &amp; Y-o-Y'!$AS75*100</f>
        <v>92.380707385022532</v>
      </c>
      <c r="AI29">
        <f>'Grafik Q-t-Q &amp; Y-o-Y'!AL75/'Grafik Q-t-Q &amp; Y-o-Y'!$AS75*100</f>
        <v>107.49148425014737</v>
      </c>
      <c r="AJ29">
        <f>'Grafik Q-t-Q &amp; Y-o-Y'!AM75/'Grafik Q-t-Q &amp; Y-o-Y'!$AS75*100</f>
        <v>118.22121028344881</v>
      </c>
      <c r="AK29">
        <f>'Grafik Q-t-Q &amp; Y-o-Y'!AN75/'Grafik Q-t-Q &amp; Y-o-Y'!$AS75*100</f>
        <v>122.01134256816077</v>
      </c>
      <c r="AL29">
        <f>'Grafik Q-t-Q &amp; Y-o-Y'!AO75/'Grafik Q-t-Q &amp; Y-o-Y'!$AS75*100</f>
        <v>95.924046672112482</v>
      </c>
      <c r="AM29">
        <f>'Grafik Q-t-Q &amp; Y-o-Y'!AP75/'Grafik Q-t-Q &amp; Y-o-Y'!$AS75*100</f>
        <v>109.42041994855762</v>
      </c>
      <c r="AN29">
        <f>'Grafik Q-t-Q &amp; Y-o-Y'!AQ75/'Grafik Q-t-Q &amp; Y-o-Y'!$AS75*100</f>
        <v>124.46909131510597</v>
      </c>
      <c r="AO29">
        <f>'Grafik Q-t-Q &amp; Y-o-Y'!AR75/'Grafik Q-t-Q &amp; Y-o-Y'!$AS75*100</f>
        <v>125.75874762734935</v>
      </c>
      <c r="AP29">
        <f>'Grafik Q-t-Q &amp; Y-o-Y'!AS75/'Grafik Q-t-Q &amp; Y-o-Y'!$AS75*100</f>
        <v>100</v>
      </c>
      <c r="AQ29">
        <f>'Grafik Q-t-Q &amp; Y-o-Y'!AT75/'Grafik Q-t-Q &amp; Y-o-Y'!$AS75*100</f>
        <v>109.43148355103629</v>
      </c>
      <c r="AR29">
        <f>'Grafik Q-t-Q &amp; Y-o-Y'!AU75/'Grafik Q-t-Q &amp; Y-o-Y'!$AS75*100</f>
        <v>127.20197081448816</v>
      </c>
      <c r="AS29">
        <f>'Grafik Q-t-Q &amp; Y-o-Y'!AV75/'Grafik Q-t-Q &amp; Y-o-Y'!$AS75*100</f>
        <v>128.47818790408874</v>
      </c>
      <c r="AT29">
        <f>'Grafik Q-t-Q &amp; Y-o-Y'!AW75/'Grafik Q-t-Q &amp; Y-o-Y'!$AS75*100</f>
        <v>102.59071560127455</v>
      </c>
      <c r="AU29">
        <f>'Grafik Q-t-Q &amp; Y-o-Y'!AX75/'Grafik Q-t-Q &amp; Y-o-Y'!$AS75*100</f>
        <v>113.1259462179957</v>
      </c>
      <c r="AV29">
        <f>'Grafik Q-t-Q &amp; Y-o-Y'!AY75/'Grafik Q-t-Q &amp; Y-o-Y'!$AS75*100</f>
        <v>127.69097525655849</v>
      </c>
      <c r="AW29">
        <f>'Grafik Q-t-Q &amp; Y-o-Y'!AZ75/'Grafik Q-t-Q &amp; Y-o-Y'!$AS75*100</f>
        <v>130.15500242822316</v>
      </c>
      <c r="AX29">
        <f>'Grafik Q-t-Q &amp; Y-o-Y'!BA75/'Grafik Q-t-Q &amp; Y-o-Y'!$AS75*100</f>
        <v>102.81639951686672</v>
      </c>
      <c r="AY29">
        <f>'Grafik Q-t-Q &amp; Y-o-Y'!BB75/'Grafik Q-t-Q &amp; Y-o-Y'!$AS75*100</f>
        <v>115.49026521762885</v>
      </c>
      <c r="AZ29">
        <f>'Grafik Q-t-Q &amp; Y-o-Y'!BC75/'Grafik Q-t-Q &amp; Y-o-Y'!$AS75*100</f>
        <v>132.98094053592914</v>
      </c>
      <c r="BA29">
        <f>'Grafik Q-t-Q &amp; Y-o-Y'!BD75/'Grafik Q-t-Q &amp; Y-o-Y'!$AS75*100</f>
        <v>135.35543859208531</v>
      </c>
      <c r="BB29">
        <f>'Grafik Q-t-Q &amp; Y-o-Y'!BE75/'Grafik Q-t-Q &amp; Y-o-Y'!$AS75*100</f>
        <v>109.59183791211495</v>
      </c>
    </row>
    <row r="30" spans="1:58" x14ac:dyDescent="0.3">
      <c r="A30" t="s">
        <v>22</v>
      </c>
      <c r="B30" t="s">
        <v>23</v>
      </c>
      <c r="C30">
        <v>171254.7</v>
      </c>
      <c r="D30">
        <v>176963.4</v>
      </c>
      <c r="E30">
        <v>184706.5</v>
      </c>
      <c r="F30">
        <v>185204</v>
      </c>
      <c r="G30">
        <v>180027.4</v>
      </c>
      <c r="H30">
        <v>181780.1</v>
      </c>
      <c r="I30">
        <v>189873.7</v>
      </c>
      <c r="J30">
        <v>197275.1</v>
      </c>
      <c r="K30">
        <v>193122.1</v>
      </c>
      <c r="L30">
        <v>191766.6</v>
      </c>
      <c r="M30">
        <v>191051.9</v>
      </c>
      <c r="N30">
        <v>195621</v>
      </c>
      <c r="O30">
        <v>194748.6</v>
      </c>
      <c r="P30">
        <v>194571.1</v>
      </c>
      <c r="Q30">
        <v>199013.4</v>
      </c>
      <c r="R30">
        <v>202721.3</v>
      </c>
      <c r="S30">
        <v>192375.8</v>
      </c>
      <c r="T30">
        <v>195958.7</v>
      </c>
      <c r="U30">
        <v>200470</v>
      </c>
      <c r="V30">
        <v>205685</v>
      </c>
      <c r="W30">
        <v>193496.6</v>
      </c>
      <c r="X30">
        <v>188914.9</v>
      </c>
      <c r="Y30">
        <v>191629.5</v>
      </c>
      <c r="Z30">
        <v>193286.2</v>
      </c>
      <c r="AA30">
        <f>'Grafik Q-t-Q &amp; Y-o-Y'!AD76/'Grafik Q-t-Q &amp; Y-o-Y'!$AS76*100</f>
        <v>96.830220806246132</v>
      </c>
      <c r="AB30">
        <f>'Grafik Q-t-Q &amp; Y-o-Y'!AE76/'Grafik Q-t-Q &amp; Y-o-Y'!$AS76*100</f>
        <v>94.375301896092878</v>
      </c>
      <c r="AC30">
        <f>'Grafik Q-t-Q &amp; Y-o-Y'!AF76/'Grafik Q-t-Q &amp; Y-o-Y'!$AS76*100</f>
        <v>94.903227624586378</v>
      </c>
      <c r="AD30">
        <f>'Grafik Q-t-Q &amp; Y-o-Y'!AG76/'Grafik Q-t-Q &amp; Y-o-Y'!$AS76*100</f>
        <v>96.854001689876526</v>
      </c>
      <c r="AE30">
        <f>'Grafik Q-t-Q &amp; Y-o-Y'!AH76/'Grafik Q-t-Q &amp; Y-o-Y'!$AS76*100</f>
        <v>95.57195991561494</v>
      </c>
      <c r="AF30">
        <f>'Grafik Q-t-Q &amp; Y-o-Y'!AI76/'Grafik Q-t-Q &amp; Y-o-Y'!$AS76*100</f>
        <v>96.370028571668726</v>
      </c>
      <c r="AG30">
        <f>'Grafik Q-t-Q &amp; Y-o-Y'!AJ76/'Grafik Q-t-Q &amp; Y-o-Y'!$AS76*100</f>
        <v>96.643879537217089</v>
      </c>
      <c r="AH30">
        <f>'Grafik Q-t-Q &amp; Y-o-Y'!AK76/'Grafik Q-t-Q &amp; Y-o-Y'!$AS76*100</f>
        <v>96.891082069757601</v>
      </c>
      <c r="AI30">
        <f>'Grafik Q-t-Q &amp; Y-o-Y'!AL76/'Grafik Q-t-Q &amp; Y-o-Y'!$AS76*100</f>
        <v>96.580991212938784</v>
      </c>
      <c r="AJ30">
        <f>'Grafik Q-t-Q &amp; Y-o-Y'!AM76/'Grafik Q-t-Q &amp; Y-o-Y'!$AS76*100</f>
        <v>98.920367659382606</v>
      </c>
      <c r="AK30">
        <f>'Grafik Q-t-Q &amp; Y-o-Y'!AN76/'Grafik Q-t-Q &amp; Y-o-Y'!$AS76*100</f>
        <v>99.227244883278374</v>
      </c>
      <c r="AL30">
        <f>'Grafik Q-t-Q &amp; Y-o-Y'!AO76/'Grafik Q-t-Q &amp; Y-o-Y'!$AS76*100</f>
        <v>99.067502606750708</v>
      </c>
      <c r="AM30">
        <f>'Grafik Q-t-Q &amp; Y-o-Y'!AP76/'Grafik Q-t-Q &amp; Y-o-Y'!$AS76*100</f>
        <v>98.826331816004185</v>
      </c>
      <c r="AN30">
        <f>'Grafik Q-t-Q &amp; Y-o-Y'!AQ76/'Grafik Q-t-Q &amp; Y-o-Y'!$AS76*100</f>
        <v>98.221081135332028</v>
      </c>
      <c r="AO30">
        <f>'Grafik Q-t-Q &amp; Y-o-Y'!AR76/'Grafik Q-t-Q &amp; Y-o-Y'!$AS76*100</f>
        <v>101.54501582837815</v>
      </c>
      <c r="AP30">
        <f>'Grafik Q-t-Q &amp; Y-o-Y'!AS76/'Grafik Q-t-Q &amp; Y-o-Y'!$AS76*100</f>
        <v>100</v>
      </c>
      <c r="AQ30">
        <f>'Grafik Q-t-Q &amp; Y-o-Y'!AT76/'Grafik Q-t-Q &amp; Y-o-Y'!$AS76*100</f>
        <v>99.268824349251688</v>
      </c>
      <c r="AR30">
        <f>'Grafik Q-t-Q &amp; Y-o-Y'!AU76/'Grafik Q-t-Q &amp; Y-o-Y'!$AS76*100</f>
        <v>95.549464485153763</v>
      </c>
      <c r="AS30">
        <f>'Grafik Q-t-Q &amp; Y-o-Y'!AV76/'Grafik Q-t-Q &amp; Y-o-Y'!$AS76*100</f>
        <v>97.197514329094801</v>
      </c>
      <c r="AT30">
        <f>'Grafik Q-t-Q &amp; Y-o-Y'!AW76/'Grafik Q-t-Q &amp; Y-o-Y'!$AS76*100</f>
        <v>98.799139537424736</v>
      </c>
      <c r="AU30">
        <f>'Grafik Q-t-Q &amp; Y-o-Y'!AX76/'Grafik Q-t-Q &amp; Y-o-Y'!$AS76*100</f>
        <v>97.262380273633426</v>
      </c>
      <c r="AV30">
        <f>'Grafik Q-t-Q &amp; Y-o-Y'!AY76/'Grafik Q-t-Q &amp; Y-o-Y'!$AS76*100</f>
        <v>100.54028585512054</v>
      </c>
      <c r="AW30">
        <f>'Grafik Q-t-Q &amp; Y-o-Y'!AZ76/'Grafik Q-t-Q &amp; Y-o-Y'!$AS76*100</f>
        <v>104.75943979950885</v>
      </c>
      <c r="AX30">
        <f>'Grafik Q-t-Q &amp; Y-o-Y'!BA76/'Grafik Q-t-Q &amp; Y-o-Y'!$AS76*100</f>
        <v>105.0630045094686</v>
      </c>
      <c r="AY30">
        <f>'Grafik Q-t-Q &amp; Y-o-Y'!BB76/'Grafik Q-t-Q &amp; Y-o-Y'!$AS76*100</f>
        <v>102.98141086395805</v>
      </c>
      <c r="AZ30">
        <f>'Grafik Q-t-Q &amp; Y-o-Y'!BC76/'Grafik Q-t-Q &amp; Y-o-Y'!$AS76*100</f>
        <v>104.24960929639732</v>
      </c>
      <c r="BA30">
        <f>'Grafik Q-t-Q &amp; Y-o-Y'!BD76/'Grafik Q-t-Q &amp; Y-o-Y'!$AS76*100</f>
        <v>106.7718661764146</v>
      </c>
      <c r="BB30">
        <f>'Grafik Q-t-Q &amp; Y-o-Y'!BE76/'Grafik Q-t-Q &amp; Y-o-Y'!$AS76*100</f>
        <v>106.52624574008236</v>
      </c>
    </row>
    <row r="31" spans="1:58" x14ac:dyDescent="0.3">
      <c r="A31" t="s">
        <v>25</v>
      </c>
      <c r="B31" t="s">
        <v>26</v>
      </c>
      <c r="C31">
        <v>371813.3</v>
      </c>
      <c r="D31">
        <v>376831.9</v>
      </c>
      <c r="E31">
        <v>381827</v>
      </c>
      <c r="F31">
        <v>382288.6</v>
      </c>
      <c r="G31">
        <v>388876.5</v>
      </c>
      <c r="H31">
        <v>400406.5</v>
      </c>
      <c r="I31">
        <v>409101.9</v>
      </c>
      <c r="J31">
        <v>409067.1</v>
      </c>
      <c r="K31">
        <v>411748.4</v>
      </c>
      <c r="L31">
        <v>421984.5</v>
      </c>
      <c r="M31">
        <v>430505.9</v>
      </c>
      <c r="N31">
        <v>433548.4</v>
      </c>
      <c r="O31">
        <v>430780.1</v>
      </c>
      <c r="P31">
        <v>443932.4</v>
      </c>
      <c r="Q31">
        <v>445628.5</v>
      </c>
      <c r="R31">
        <v>451620.9</v>
      </c>
      <c r="S31">
        <v>449951.5</v>
      </c>
      <c r="T31">
        <v>465493.4</v>
      </c>
      <c r="U31">
        <v>468015.5</v>
      </c>
      <c r="V31">
        <v>470796.3</v>
      </c>
      <c r="W31">
        <v>468270.5</v>
      </c>
      <c r="X31">
        <v>485053</v>
      </c>
      <c r="Y31">
        <v>489547.9</v>
      </c>
      <c r="Z31">
        <v>491661.8</v>
      </c>
      <c r="AA31">
        <f>'Grafik Q-t-Q &amp; Y-o-Y'!AD77/'Grafik Q-t-Q &amp; Y-o-Y'!$AS77*100</f>
        <v>85.465325411060732</v>
      </c>
      <c r="AB31">
        <f>'Grafik Q-t-Q &amp; Y-o-Y'!AE77/'Grafik Q-t-Q &amp; Y-o-Y'!$AS77*100</f>
        <v>88.484493105150392</v>
      </c>
      <c r="AC31">
        <f>'Grafik Q-t-Q &amp; Y-o-Y'!AF77/'Grafik Q-t-Q &amp; Y-o-Y'!$AS77*100</f>
        <v>89.175939627805221</v>
      </c>
      <c r="AD31">
        <f>'Grafik Q-t-Q &amp; Y-o-Y'!AG77/'Grafik Q-t-Q &amp; Y-o-Y'!$AS77*100</f>
        <v>88.539190193650697</v>
      </c>
      <c r="AE31">
        <f>'Grafik Q-t-Q &amp; Y-o-Y'!AH77/'Grafik Q-t-Q &amp; Y-o-Y'!$AS77*100</f>
        <v>89.121957419964303</v>
      </c>
      <c r="AF31">
        <f>'Grafik Q-t-Q &amp; Y-o-Y'!AI77/'Grafik Q-t-Q &amp; Y-o-Y'!$AS77*100</f>
        <v>91.582611521818762</v>
      </c>
      <c r="AG31">
        <f>'Grafik Q-t-Q &amp; Y-o-Y'!AJ77/'Grafik Q-t-Q &amp; Y-o-Y'!$AS77*100</f>
        <v>93.525325867886906</v>
      </c>
      <c r="AH31">
        <f>'Grafik Q-t-Q &amp; Y-o-Y'!AK77/'Grafik Q-t-Q &amp; Y-o-Y'!$AS77*100</f>
        <v>92.532844843173478</v>
      </c>
      <c r="AI31">
        <f>'Grafik Q-t-Q &amp; Y-o-Y'!AL77/'Grafik Q-t-Q &amp; Y-o-Y'!$AS77*100</f>
        <v>93.22887706371661</v>
      </c>
      <c r="AJ31">
        <f>'Grafik Q-t-Q &amp; Y-o-Y'!AM77/'Grafik Q-t-Q &amp; Y-o-Y'!$AS77*100</f>
        <v>95.14554185600106</v>
      </c>
      <c r="AK31">
        <f>'Grafik Q-t-Q &amp; Y-o-Y'!AN77/'Grafik Q-t-Q &amp; Y-o-Y'!$AS77*100</f>
        <v>97.600494348694014</v>
      </c>
      <c r="AL31">
        <f>'Grafik Q-t-Q &amp; Y-o-Y'!AO77/'Grafik Q-t-Q &amp; Y-o-Y'!$AS77*100</f>
        <v>96.463293580737826</v>
      </c>
      <c r="AM31">
        <f>'Grafik Q-t-Q &amp; Y-o-Y'!AP77/'Grafik Q-t-Q &amp; Y-o-Y'!$AS77*100</f>
        <v>96.820646729865601</v>
      </c>
      <c r="AN31">
        <f>'Grafik Q-t-Q &amp; Y-o-Y'!AQ77/'Grafik Q-t-Q &amp; Y-o-Y'!$AS77*100</f>
        <v>98.498872668072352</v>
      </c>
      <c r="AO31">
        <f>'Grafik Q-t-Q &amp; Y-o-Y'!AR77/'Grafik Q-t-Q &amp; Y-o-Y'!$AS77*100</f>
        <v>101.64286549973731</v>
      </c>
      <c r="AP31">
        <f>'Grafik Q-t-Q &amp; Y-o-Y'!AS77/'Grafik Q-t-Q &amp; Y-o-Y'!$AS77*100</f>
        <v>100</v>
      </c>
      <c r="AQ31">
        <f>'Grafik Q-t-Q &amp; Y-o-Y'!AT77/'Grafik Q-t-Q &amp; Y-o-Y'!$AS77*100</f>
        <v>98.819522797980113</v>
      </c>
      <c r="AR31">
        <f>'Grafik Q-t-Q &amp; Y-o-Y'!AU77/'Grafik Q-t-Q &amp; Y-o-Y'!$AS77*100</f>
        <v>92.409449466916982</v>
      </c>
      <c r="AS31">
        <f>'Grafik Q-t-Q &amp; Y-o-Y'!AV77/'Grafik Q-t-Q &amp; Y-o-Y'!$AS77*100</f>
        <v>97.232731839720969</v>
      </c>
      <c r="AT31">
        <f>'Grafik Q-t-Q &amp; Y-o-Y'!AW77/'Grafik Q-t-Q &amp; Y-o-Y'!$AS77*100</f>
        <v>96.862510838724134</v>
      </c>
      <c r="AU31">
        <f>'Grafik Q-t-Q &amp; Y-o-Y'!AX77/'Grafik Q-t-Q &amp; Y-o-Y'!$AS77*100</f>
        <v>97.45174686319956</v>
      </c>
      <c r="AV31">
        <f>'Grafik Q-t-Q &amp; Y-o-Y'!AY77/'Grafik Q-t-Q &amp; Y-o-Y'!$AS77*100</f>
        <v>98.490590514091608</v>
      </c>
      <c r="AW31">
        <f>'Grafik Q-t-Q &amp; Y-o-Y'!AZ77/'Grafik Q-t-Q &amp; Y-o-Y'!$AS77*100</f>
        <v>100.80987260652287</v>
      </c>
      <c r="AX31">
        <f>'Grafik Q-t-Q &amp; Y-o-Y'!BA77/'Grafik Q-t-Q &amp; Y-o-Y'!$AS77*100</f>
        <v>101.24070153854522</v>
      </c>
      <c r="AY31">
        <f>'Grafik Q-t-Q &amp; Y-o-Y'!BB77/'Grafik Q-t-Q &amp; Y-o-Y'!$AS77*100</f>
        <v>101.41802681430173</v>
      </c>
      <c r="AZ31">
        <f>'Grafik Q-t-Q &amp; Y-o-Y'!BC77/'Grafik Q-t-Q &amp; Y-o-Y'!$AS77*100</f>
        <v>102.89990467676671</v>
      </c>
      <c r="BA31">
        <f>'Grafik Q-t-Q &amp; Y-o-Y'!BD77/'Grafik Q-t-Q &amp; Y-o-Y'!$AS77*100</f>
        <v>106.72333583192844</v>
      </c>
      <c r="BB31">
        <f>'Grafik Q-t-Q &amp; Y-o-Y'!BE77/'Grafik Q-t-Q &amp; Y-o-Y'!$AS77*100</f>
        <v>104.57694495924568</v>
      </c>
    </row>
    <row r="32" spans="1:58" x14ac:dyDescent="0.3">
      <c r="A32" t="s">
        <v>28</v>
      </c>
      <c r="B32" s="24" t="s">
        <v>29</v>
      </c>
      <c r="C32">
        <v>17346.900000000001</v>
      </c>
      <c r="D32">
        <v>18265.599999999999</v>
      </c>
      <c r="E32">
        <v>18261.900000000001</v>
      </c>
      <c r="F32">
        <v>18674.7</v>
      </c>
      <c r="G32">
        <v>18489</v>
      </c>
      <c r="H32">
        <v>19033.5</v>
      </c>
      <c r="I32">
        <v>19225</v>
      </c>
      <c r="J32">
        <v>19930.599999999999</v>
      </c>
      <c r="K32">
        <v>19700</v>
      </c>
      <c r="L32">
        <v>21126.2</v>
      </c>
      <c r="M32">
        <v>21557.4</v>
      </c>
      <c r="N32">
        <v>22009.4</v>
      </c>
      <c r="O32">
        <v>21622.7</v>
      </c>
      <c r="P32">
        <v>22118.7</v>
      </c>
      <c r="Q32">
        <v>22080.6</v>
      </c>
      <c r="R32">
        <v>22983.1</v>
      </c>
      <c r="S32">
        <v>22334.3</v>
      </c>
      <c r="T32">
        <v>23544.3</v>
      </c>
      <c r="U32">
        <v>23390.400000000001</v>
      </c>
      <c r="V32">
        <v>24778.2</v>
      </c>
      <c r="W32">
        <v>22721</v>
      </c>
      <c r="X32">
        <v>23728.1</v>
      </c>
      <c r="Y32">
        <v>23525.9</v>
      </c>
      <c r="Z32">
        <v>24919.8</v>
      </c>
      <c r="AA32">
        <f>'Grafik Q-t-Q &amp; Y-o-Y'!AD78/'Grafik Q-t-Q &amp; Y-o-Y'!$AS78*100</f>
        <v>83.118040998557149</v>
      </c>
      <c r="AB32">
        <f>'Grafik Q-t-Q &amp; Y-o-Y'!AE78/'Grafik Q-t-Q &amp; Y-o-Y'!$AS78*100</f>
        <v>85.781517981106902</v>
      </c>
      <c r="AC32">
        <f>'Grafik Q-t-Q &amp; Y-o-Y'!AF78/'Grafik Q-t-Q &amp; Y-o-Y'!$AS78*100</f>
        <v>83.961628508425662</v>
      </c>
      <c r="AD32">
        <f>'Grafik Q-t-Q &amp; Y-o-Y'!AG78/'Grafik Q-t-Q &amp; Y-o-Y'!$AS78*100</f>
        <v>87.465970653091219</v>
      </c>
      <c r="AE32">
        <f>'Grafik Q-t-Q &amp; Y-o-Y'!AH78/'Grafik Q-t-Q &amp; Y-o-Y'!$AS78*100</f>
        <v>84.449269049628398</v>
      </c>
      <c r="AF32">
        <f>'Grafik Q-t-Q &amp; Y-o-Y'!AI78/'Grafik Q-t-Q &amp; Y-o-Y'!$AS78*100</f>
        <v>83.611806822203462</v>
      </c>
      <c r="AG32">
        <f>'Grafik Q-t-Q &amp; Y-o-Y'!AJ78/'Grafik Q-t-Q &amp; Y-o-Y'!$AS78*100</f>
        <v>88.062164810932941</v>
      </c>
      <c r="AH32">
        <f>'Grafik Q-t-Q &amp; Y-o-Y'!AK78/'Grafik Q-t-Q &amp; Y-o-Y'!$AS78*100</f>
        <v>89.449200990934585</v>
      </c>
      <c r="AI32">
        <f>'Grafik Q-t-Q &amp; Y-o-Y'!AL78/'Grafik Q-t-Q &amp; Y-o-Y'!$AS78*100</f>
        <v>87.241376963493309</v>
      </c>
      <c r="AJ32">
        <f>'Grafik Q-t-Q &amp; Y-o-Y'!AM78/'Grafik Q-t-Q &amp; Y-o-Y'!$AS78*100</f>
        <v>89.936160945199134</v>
      </c>
      <c r="AK32">
        <f>'Grafik Q-t-Q &amp; Y-o-Y'!AN78/'Grafik Q-t-Q &amp; Y-o-Y'!$AS78*100</f>
        <v>92.972599569869047</v>
      </c>
      <c r="AL32">
        <f>'Grafik Q-t-Q &amp; Y-o-Y'!AO78/'Grafik Q-t-Q &amp; Y-o-Y'!$AS78*100</f>
        <v>94.333433152750928</v>
      </c>
      <c r="AM32">
        <f>'Grafik Q-t-Q &amp; Y-o-Y'!AP78/'Grafik Q-t-Q &amp; Y-o-Y'!$AS78*100</f>
        <v>90.83861922521983</v>
      </c>
      <c r="AN32">
        <f>'Grafik Q-t-Q &amp; Y-o-Y'!AQ78/'Grafik Q-t-Q &amp; Y-o-Y'!$AS78*100</f>
        <v>91.918370402635233</v>
      </c>
      <c r="AO32">
        <f>'Grafik Q-t-Q &amp; Y-o-Y'!AR78/'Grafik Q-t-Q &amp; Y-o-Y'!$AS78*100</f>
        <v>96.454822639043897</v>
      </c>
      <c r="AP32">
        <f>'Grafik Q-t-Q &amp; Y-o-Y'!AS78/'Grafik Q-t-Q &amp; Y-o-Y'!$AS78*100</f>
        <v>100</v>
      </c>
      <c r="AQ32">
        <f>'Grafik Q-t-Q &amp; Y-o-Y'!AT78/'Grafik Q-t-Q &amp; Y-o-Y'!$AS78*100</f>
        <v>94.33683608744181</v>
      </c>
      <c r="AR32">
        <f>'Grafik Q-t-Q &amp; Y-o-Y'!AU78/'Grafik Q-t-Q &amp; Y-o-Y'!$AS78*100</f>
        <v>86.895298505431086</v>
      </c>
      <c r="AS32">
        <f>'Grafik Q-t-Q &amp; Y-o-Y'!AV78/'Grafik Q-t-Q &amp; Y-o-Y'!$AS78*100</f>
        <v>94.104755941523962</v>
      </c>
      <c r="AT32">
        <f>'Grafik Q-t-Q &amp; Y-o-Y'!AW78/'Grafik Q-t-Q &amp; Y-o-Y'!$AS78*100</f>
        <v>94.992241308904795</v>
      </c>
      <c r="AU32">
        <f>'Grafik Q-t-Q &amp; Y-o-Y'!AX78/'Grafik Q-t-Q &amp; Y-o-Y'!$AS78*100</f>
        <v>95.922603653390681</v>
      </c>
      <c r="AV32">
        <f>'Grafik Q-t-Q &amp; Y-o-Y'!AY78/'Grafik Q-t-Q &amp; Y-o-Y'!$AS78*100</f>
        <v>94.796572564179343</v>
      </c>
      <c r="AW32">
        <f>'Grafik Q-t-Q &amp; Y-o-Y'!AZ78/'Grafik Q-t-Q &amp; Y-o-Y'!$AS78*100</f>
        <v>97.731263441592034</v>
      </c>
      <c r="AX32">
        <f>'Grafik Q-t-Q &amp; Y-o-Y'!BA78/'Grafik Q-t-Q &amp; Y-o-Y'!$AS78*100</f>
        <v>98.138900988212228</v>
      </c>
      <c r="AY32">
        <f>'Grafik Q-t-Q &amp; Y-o-Y'!BB78/'Grafik Q-t-Q &amp; Y-o-Y'!$AS78*100</f>
        <v>96.992418261508718</v>
      </c>
      <c r="AZ32">
        <f>'Grafik Q-t-Q &amp; Y-o-Y'!BC78/'Grafik Q-t-Q &amp; Y-o-Y'!$AS78*100</f>
        <v>98.290297552609374</v>
      </c>
      <c r="BA32">
        <f>'Grafik Q-t-Q &amp; Y-o-Y'!BD78/'Grafik Q-t-Q &amp; Y-o-Y'!$AS78*100</f>
        <v>105.22956197424658</v>
      </c>
      <c r="BB32">
        <f>'Grafik Q-t-Q &amp; Y-o-Y'!BE78/'Grafik Q-t-Q &amp; Y-o-Y'!$AS78*100</f>
        <v>103.33834699044453</v>
      </c>
    </row>
    <row r="33" spans="1:54" x14ac:dyDescent="0.3">
      <c r="A33" t="s">
        <v>31</v>
      </c>
      <c r="B33" s="24" t="s">
        <v>32</v>
      </c>
      <c r="C33">
        <v>1400.4</v>
      </c>
      <c r="D33">
        <v>1450.6</v>
      </c>
      <c r="E33">
        <v>1478.9</v>
      </c>
      <c r="F33">
        <v>1518.6</v>
      </c>
      <c r="G33">
        <v>1517.6</v>
      </c>
      <c r="H33">
        <v>1520</v>
      </c>
      <c r="I33">
        <v>1531.3</v>
      </c>
      <c r="J33">
        <v>1556.2</v>
      </c>
      <c r="K33">
        <v>1567.4</v>
      </c>
      <c r="L33">
        <v>1577.9</v>
      </c>
      <c r="M33">
        <v>1586.8</v>
      </c>
      <c r="N33">
        <v>1597.7</v>
      </c>
      <c r="O33">
        <v>1617.5</v>
      </c>
      <c r="P33">
        <v>1623.4</v>
      </c>
      <c r="Q33">
        <v>1639.9</v>
      </c>
      <c r="R33">
        <v>1659.1</v>
      </c>
      <c r="S33">
        <v>1689.6</v>
      </c>
      <c r="T33">
        <v>1707.2</v>
      </c>
      <c r="U33">
        <v>1726.7</v>
      </c>
      <c r="V33">
        <v>1759</v>
      </c>
      <c r="W33">
        <v>1775.2</v>
      </c>
      <c r="X33">
        <v>1832.2</v>
      </c>
      <c r="Y33">
        <v>1872.2</v>
      </c>
      <c r="Z33">
        <v>1889.4</v>
      </c>
      <c r="AA33">
        <f>'Grafik Q-t-Q &amp; Y-o-Y'!AD79/'Grafik Q-t-Q &amp; Y-o-Y'!$AS79*100</f>
        <v>80.392746648332775</v>
      </c>
      <c r="AB33">
        <f>'Grafik Q-t-Q &amp; Y-o-Y'!AE79/'Grafik Q-t-Q &amp; Y-o-Y'!$AS79*100</f>
        <v>81.974046063939511</v>
      </c>
      <c r="AC33">
        <f>'Grafik Q-t-Q &amp; Y-o-Y'!AF79/'Grafik Q-t-Q &amp; Y-o-Y'!$AS79*100</f>
        <v>82.34788587143349</v>
      </c>
      <c r="AD33">
        <f>'Grafik Q-t-Q &amp; Y-o-Y'!AG79/'Grafik Q-t-Q &amp; Y-o-Y'!$AS79*100</f>
        <v>83.344792024750774</v>
      </c>
      <c r="AE33">
        <f>'Grafik Q-t-Q &amp; Y-o-Y'!AH79/'Grafik Q-t-Q &amp; Y-o-Y'!$AS79*100</f>
        <v>83.91629425919561</v>
      </c>
      <c r="AF33">
        <f>'Grafik Q-t-Q &amp; Y-o-Y'!AI79/'Grafik Q-t-Q &amp; Y-o-Y'!$AS79*100</f>
        <v>84.973358542454463</v>
      </c>
      <c r="AG33">
        <f>'Grafik Q-t-Q &amp; Y-o-Y'!AJ79/'Grafik Q-t-Q &amp; Y-o-Y'!$AS79*100</f>
        <v>86.305431419731875</v>
      </c>
      <c r="AH33">
        <f>'Grafik Q-t-Q &amp; Y-o-Y'!AK79/'Grafik Q-t-Q &amp; Y-o-Y'!$AS79*100</f>
        <v>87.933997937435564</v>
      </c>
      <c r="AI33">
        <f>'Grafik Q-t-Q &amp; Y-o-Y'!AL79/'Grafik Q-t-Q &amp; Y-o-Y'!$AS79*100</f>
        <v>87.018734960467512</v>
      </c>
      <c r="AJ33">
        <f>'Grafik Q-t-Q &amp; Y-o-Y'!AM79/'Grafik Q-t-Q &amp; Y-o-Y'!$AS79*100</f>
        <v>88.647301478171201</v>
      </c>
      <c r="AK33">
        <f>'Grafik Q-t-Q &amp; Y-o-Y'!AN79/'Grafik Q-t-Q &amp; Y-o-Y'!$AS79*100</f>
        <v>91.650910965967697</v>
      </c>
      <c r="AL33">
        <f>'Grafik Q-t-Q &amp; Y-o-Y'!AO79/'Grafik Q-t-Q &amp; Y-o-Y'!$AS79*100</f>
        <v>94.895152973530443</v>
      </c>
      <c r="AM33">
        <f>'Grafik Q-t-Q &amp; Y-o-Y'!AP79/'Grafik Q-t-Q &amp; Y-o-Y'!$AS79*100</f>
        <v>94.804915778618096</v>
      </c>
      <c r="AN33">
        <f>'Grafik Q-t-Q &amp; Y-o-Y'!AQ79/'Grafik Q-t-Q &amp; Y-o-Y'!$AS79*100</f>
        <v>96.038157442420086</v>
      </c>
      <c r="AO33">
        <f>'Grafik Q-t-Q &amp; Y-o-Y'!AR79/'Grafik Q-t-Q &amp; Y-o-Y'!$AS79*100</f>
        <v>96.098315572361642</v>
      </c>
      <c r="AP33">
        <f>'Grafik Q-t-Q &amp; Y-o-Y'!AS79/'Grafik Q-t-Q &amp; Y-o-Y'!$AS79*100</f>
        <v>100</v>
      </c>
      <c r="AQ33">
        <f>'Grafik Q-t-Q &amp; Y-o-Y'!AT79/'Grafik Q-t-Q &amp; Y-o-Y'!$AS79*100</f>
        <v>98.955826744585778</v>
      </c>
      <c r="AR33">
        <f>'Grafik Q-t-Q &amp; Y-o-Y'!AU79/'Grafik Q-t-Q &amp; Y-o-Y'!$AS79*100</f>
        <v>100.30079064970781</v>
      </c>
      <c r="AS33">
        <f>'Grafik Q-t-Q &amp; Y-o-Y'!AV79/'Grafik Q-t-Q &amp; Y-o-Y'!$AS79*100</f>
        <v>101.80474389824683</v>
      </c>
      <c r="AT33">
        <f>'Grafik Q-t-Q &amp; Y-o-Y'!AW79/'Grafik Q-t-Q &amp; Y-o-Y'!$AS79*100</f>
        <v>104.97593674802339</v>
      </c>
      <c r="AU33">
        <f>'Grafik Q-t-Q &amp; Y-o-Y'!AX79/'Grafik Q-t-Q &amp; Y-o-Y'!$AS79*100</f>
        <v>104.36146442076316</v>
      </c>
      <c r="AV33">
        <f>'Grafik Q-t-Q &amp; Y-o-Y'!AY79/'Grafik Q-t-Q &amp; Y-o-Y'!$AS79*100</f>
        <v>106.09745617050532</v>
      </c>
      <c r="AW33">
        <f>'Grafik Q-t-Q &amp; Y-o-Y'!AZ79/'Grafik Q-t-Q &amp; Y-o-Y'!$AS79*100</f>
        <v>106.44981093159163</v>
      </c>
      <c r="AX33">
        <f>'Grafik Q-t-Q &amp; Y-o-Y'!BA79/'Grafik Q-t-Q &amp; Y-o-Y'!$AS79*100</f>
        <v>110.36773805431422</v>
      </c>
      <c r="AY33">
        <f>'Grafik Q-t-Q &amp; Y-o-Y'!BB79/'Grafik Q-t-Q &amp; Y-o-Y'!$AS79*100</f>
        <v>110.30126332072881</v>
      </c>
      <c r="AZ33">
        <f>'Grafik Q-t-Q &amp; Y-o-Y'!BC79/'Grafik Q-t-Q &amp; Y-o-Y'!$AS79*100</f>
        <v>111.83858666269298</v>
      </c>
      <c r="BA33">
        <f>'Grafik Q-t-Q &amp; Y-o-Y'!BD79/'Grafik Q-t-Q &amp; Y-o-Y'!$AS79*100</f>
        <v>113.10802681333791</v>
      </c>
      <c r="BB33">
        <f>'Grafik Q-t-Q &amp; Y-o-Y'!BE79/'Grafik Q-t-Q &amp; Y-o-Y'!$AS79*100</f>
        <v>116.0624785149536</v>
      </c>
    </row>
    <row r="34" spans="1:54" x14ac:dyDescent="0.3">
      <c r="A34" t="s">
        <v>34</v>
      </c>
      <c r="B34" t="s">
        <v>35</v>
      </c>
      <c r="C34">
        <v>149919</v>
      </c>
      <c r="D34">
        <v>153138.9</v>
      </c>
      <c r="E34">
        <v>159863.4</v>
      </c>
      <c r="F34">
        <v>163984.1</v>
      </c>
      <c r="G34">
        <v>162272.1</v>
      </c>
      <c r="H34">
        <v>169063.9</v>
      </c>
      <c r="I34">
        <v>172845.3</v>
      </c>
      <c r="J34">
        <v>179240.6</v>
      </c>
      <c r="K34">
        <v>172524.4</v>
      </c>
      <c r="L34">
        <v>178851</v>
      </c>
      <c r="M34">
        <v>184628.4</v>
      </c>
      <c r="N34">
        <v>192222.6</v>
      </c>
      <c r="O34">
        <v>181865.3</v>
      </c>
      <c r="P34">
        <v>190136.1</v>
      </c>
      <c r="Q34">
        <v>196549.1</v>
      </c>
      <c r="R34">
        <v>204169.1</v>
      </c>
      <c r="S34">
        <v>194998.3</v>
      </c>
      <c r="T34">
        <v>202412.3</v>
      </c>
      <c r="U34">
        <v>209376.3</v>
      </c>
      <c r="V34">
        <v>219828.7</v>
      </c>
      <c r="W34">
        <v>206755</v>
      </c>
      <c r="X34">
        <v>213247.1</v>
      </c>
      <c r="Y34">
        <v>223649.5</v>
      </c>
      <c r="Z34">
        <v>235512.3</v>
      </c>
      <c r="AA34">
        <f>'Grafik Q-t-Q &amp; Y-o-Y'!AD80/'Grafik Q-t-Q &amp; Y-o-Y'!$AS80*100</f>
        <v>75.089962014904202</v>
      </c>
      <c r="AB34">
        <f>'Grafik Q-t-Q &amp; Y-o-Y'!AE80/'Grafik Q-t-Q &amp; Y-o-Y'!$AS80*100</f>
        <v>76.256015327390969</v>
      </c>
      <c r="AC34">
        <f>'Grafik Q-t-Q &amp; Y-o-Y'!AF80/'Grafik Q-t-Q &amp; Y-o-Y'!$AS80*100</f>
        <v>79.850447717934628</v>
      </c>
      <c r="AD34">
        <f>'Grafik Q-t-Q &amp; Y-o-Y'!AG80/'Grafik Q-t-Q &amp; Y-o-Y'!$AS80*100</f>
        <v>83.488729999653003</v>
      </c>
      <c r="AE34">
        <f>'Grafik Q-t-Q &amp; Y-o-Y'!AH80/'Grafik Q-t-Q &amp; Y-o-Y'!$AS80*100</f>
        <v>79.567073324229966</v>
      </c>
      <c r="AF34">
        <f>'Grafik Q-t-Q &amp; Y-o-Y'!AI80/'Grafik Q-t-Q &amp; Y-o-Y'!$AS80*100</f>
        <v>81.55671536079717</v>
      </c>
      <c r="AG34">
        <f>'Grafik Q-t-Q &amp; Y-o-Y'!AJ80/'Grafik Q-t-Q &amp; Y-o-Y'!$AS80*100</f>
        <v>85.423091917400271</v>
      </c>
      <c r="AH34">
        <f>'Grafik Q-t-Q &amp; Y-o-Y'!AK80/'Grafik Q-t-Q &amp; Y-o-Y'!$AS80*100</f>
        <v>89.53069390326624</v>
      </c>
      <c r="AI34">
        <f>'Grafik Q-t-Q &amp; Y-o-Y'!AL80/'Grafik Q-t-Q &amp; Y-o-Y'!$AS80*100</f>
        <v>85.416424284607217</v>
      </c>
      <c r="AJ34">
        <f>'Grafik Q-t-Q &amp; Y-o-Y'!AM80/'Grafik Q-t-Q &amp; Y-o-Y'!$AS80*100</f>
        <v>86.231236226745779</v>
      </c>
      <c r="AK34">
        <f>'Grafik Q-t-Q &amp; Y-o-Y'!AN80/'Grafik Q-t-Q &amp; Y-o-Y'!$AS80*100</f>
        <v>90.366801448100986</v>
      </c>
      <c r="AL34">
        <f>'Grafik Q-t-Q &amp; Y-o-Y'!AO80/'Grafik Q-t-Q &amp; Y-o-Y'!$AS80*100</f>
        <v>94.52794860751932</v>
      </c>
      <c r="AM34">
        <f>'Grafik Q-t-Q &amp; Y-o-Y'!AP80/'Grafik Q-t-Q &amp; Y-o-Y'!$AS80*100</f>
        <v>90.460794659362207</v>
      </c>
      <c r="AN34">
        <f>'Grafik Q-t-Q &amp; Y-o-Y'!AQ80/'Grafik Q-t-Q &amp; Y-o-Y'!$AS80*100</f>
        <v>91.137763499064832</v>
      </c>
      <c r="AO34">
        <f>'Grafik Q-t-Q &amp; Y-o-Y'!AR80/'Grafik Q-t-Q &amp; Y-o-Y'!$AS80*100</f>
        <v>95.471384629201367</v>
      </c>
      <c r="AP34">
        <f>'Grafik Q-t-Q &amp; Y-o-Y'!AS80/'Grafik Q-t-Q &amp; Y-o-Y'!$AS80*100</f>
        <v>100</v>
      </c>
      <c r="AQ34">
        <f>'Grafik Q-t-Q &amp; Y-o-Y'!AT80/'Grafik Q-t-Q &amp; Y-o-Y'!$AS80*100</f>
        <v>93.083079384972095</v>
      </c>
      <c r="AR34">
        <f>'Grafik Q-t-Q &amp; Y-o-Y'!AU80/'Grafik Q-t-Q &amp; Y-o-Y'!$AS80*100</f>
        <v>86.223037759893089</v>
      </c>
      <c r="AS34">
        <f>'Grafik Q-t-Q &amp; Y-o-Y'!AV80/'Grafik Q-t-Q &amp; Y-o-Y'!$AS80*100</f>
        <v>91.155521174156533</v>
      </c>
      <c r="AT34">
        <f>'Grafik Q-t-Q &amp; Y-o-Y'!AW80/'Grafik Q-t-Q &amp; Y-o-Y'!$AS80*100</f>
        <v>94.330947273312376</v>
      </c>
      <c r="AU34">
        <f>'Grafik Q-t-Q &amp; Y-o-Y'!AX80/'Grafik Q-t-Q &amp; Y-o-Y'!$AS80*100</f>
        <v>92.350592296706935</v>
      </c>
      <c r="AV34">
        <f>'Grafik Q-t-Q &amp; Y-o-Y'!AY80/'Grafik Q-t-Q &amp; Y-o-Y'!$AS80*100</f>
        <v>90.034712512765452</v>
      </c>
      <c r="AW34">
        <f>'Grafik Q-t-Q &amp; Y-o-Y'!AZ80/'Grafik Q-t-Q &amp; Y-o-Y'!$AS80*100</f>
        <v>94.653442981874235</v>
      </c>
      <c r="AX34">
        <f>'Grafik Q-t-Q &amp; Y-o-Y'!BA80/'Grafik Q-t-Q &amp; Y-o-Y'!$AS80*100</f>
        <v>99.273874377715956</v>
      </c>
      <c r="AY34">
        <f>'Grafik Q-t-Q &amp; Y-o-Y'!BB80/'Grafik Q-t-Q &amp; Y-o-Y'!$AS80*100</f>
        <v>94.973353281802048</v>
      </c>
      <c r="AZ34">
        <f>'Grafik Q-t-Q &amp; Y-o-Y'!BC80/'Grafik Q-t-Q &amp; Y-o-Y'!$AS80*100</f>
        <v>94.115325451919205</v>
      </c>
      <c r="BA34">
        <f>'Grafik Q-t-Q &amp; Y-o-Y'!BD80/'Grafik Q-t-Q &amp; Y-o-Y'!$AS80*100</f>
        <v>99.802828573119768</v>
      </c>
      <c r="BB34">
        <f>'Grafik Q-t-Q &amp; Y-o-Y'!BE80/'Grafik Q-t-Q &amp; Y-o-Y'!$AS80*100</f>
        <v>104.01960382694907</v>
      </c>
    </row>
    <row r="35" spans="1:54" x14ac:dyDescent="0.3">
      <c r="A35" t="s">
        <v>37</v>
      </c>
      <c r="B35" s="60" t="s">
        <v>38</v>
      </c>
      <c r="C35">
        <v>222691.8</v>
      </c>
      <c r="D35">
        <v>230324.8</v>
      </c>
      <c r="E35">
        <v>235277.9</v>
      </c>
      <c r="F35">
        <v>235629.3</v>
      </c>
      <c r="G35">
        <v>238434.5</v>
      </c>
      <c r="H35">
        <v>256239.6</v>
      </c>
      <c r="I35">
        <v>263384.40000000002</v>
      </c>
      <c r="J35">
        <v>255141.1</v>
      </c>
      <c r="K35">
        <v>256214.7</v>
      </c>
      <c r="L35">
        <v>270227</v>
      </c>
      <c r="M35">
        <v>275207.09999999998</v>
      </c>
      <c r="N35">
        <v>266262.7</v>
      </c>
      <c r="O35">
        <v>264095.3</v>
      </c>
      <c r="P35">
        <v>283478.59999999998</v>
      </c>
      <c r="Q35">
        <v>288923.59999999998</v>
      </c>
      <c r="R35">
        <v>282774.59999999998</v>
      </c>
      <c r="S35">
        <v>280190.40000000002</v>
      </c>
      <c r="T35">
        <v>297883.8</v>
      </c>
      <c r="U35">
        <v>303900.59999999998</v>
      </c>
      <c r="V35">
        <v>295322.7</v>
      </c>
      <c r="W35">
        <v>290775.40000000002</v>
      </c>
      <c r="X35">
        <v>302556</v>
      </c>
      <c r="Y35">
        <v>308304.90000000002</v>
      </c>
      <c r="Z35">
        <v>305528.2</v>
      </c>
      <c r="AA35">
        <f>'Grafik Q-t-Q &amp; Y-o-Y'!AD81/'Grafik Q-t-Q &amp; Y-o-Y'!$AS81*100</f>
        <v>84.026912644715594</v>
      </c>
      <c r="AB35">
        <f>'Grafik Q-t-Q &amp; Y-o-Y'!AE81/'Grafik Q-t-Q &amp; Y-o-Y'!$AS81*100</f>
        <v>87.410883791771909</v>
      </c>
      <c r="AC35">
        <f>'Grafik Q-t-Q &amp; Y-o-Y'!AF81/'Grafik Q-t-Q &amp; Y-o-Y'!$AS81*100</f>
        <v>88.53436786395082</v>
      </c>
      <c r="AD35">
        <f>'Grafik Q-t-Q &amp; Y-o-Y'!AG81/'Grafik Q-t-Q &amp; Y-o-Y'!$AS81*100</f>
        <v>87.907815299273935</v>
      </c>
      <c r="AE35">
        <f>'Grafik Q-t-Q &amp; Y-o-Y'!AH81/'Grafik Q-t-Q &amp; Y-o-Y'!$AS81*100</f>
        <v>87.900363265852249</v>
      </c>
      <c r="AF35">
        <f>'Grafik Q-t-Q &amp; Y-o-Y'!AI81/'Grafik Q-t-Q &amp; Y-o-Y'!$AS81*100</f>
        <v>90.439041119987991</v>
      </c>
      <c r="AG35">
        <f>'Grafik Q-t-Q &amp; Y-o-Y'!AJ81/'Grafik Q-t-Q &amp; Y-o-Y'!$AS81*100</f>
        <v>93.151664393657967</v>
      </c>
      <c r="AH35">
        <f>'Grafik Q-t-Q &amp; Y-o-Y'!AK81/'Grafik Q-t-Q &amp; Y-o-Y'!$AS81*100</f>
        <v>91.898476156124815</v>
      </c>
      <c r="AI35">
        <f>'Grafik Q-t-Q &amp; Y-o-Y'!AL81/'Grafik Q-t-Q &amp; Y-o-Y'!$AS81*100</f>
        <v>92.277200129759578</v>
      </c>
      <c r="AJ35">
        <f>'Grafik Q-t-Q &amp; Y-o-Y'!AM81/'Grafik Q-t-Q &amp; Y-o-Y'!$AS81*100</f>
        <v>95.152853948732783</v>
      </c>
      <c r="AK35">
        <f>'Grafik Q-t-Q &amp; Y-o-Y'!AN81/'Grafik Q-t-Q &amp; Y-o-Y'!$AS81*100</f>
        <v>98.052969275183102</v>
      </c>
      <c r="AL35">
        <f>'Grafik Q-t-Q &amp; Y-o-Y'!AO81/'Grafik Q-t-Q &amp; Y-o-Y'!$AS81*100</f>
        <v>95.949916794861039</v>
      </c>
      <c r="AM35">
        <f>'Grafik Q-t-Q &amp; Y-o-Y'!AP81/'Grafik Q-t-Q &amp; Y-o-Y'!$AS81*100</f>
        <v>97.081794793161748</v>
      </c>
      <c r="AN35">
        <f>'Grafik Q-t-Q &amp; Y-o-Y'!AQ81/'Grafik Q-t-Q &amp; Y-o-Y'!$AS81*100</f>
        <v>99.538638793291412</v>
      </c>
      <c r="AO35">
        <f>'Grafik Q-t-Q &amp; Y-o-Y'!AR81/'Grafik Q-t-Q &amp; Y-o-Y'!$AS81*100</f>
        <v>102.37168581894662</v>
      </c>
      <c r="AP35">
        <f>'Grafik Q-t-Q &amp; Y-o-Y'!AS81/'Grafik Q-t-Q &amp; Y-o-Y'!$AS81*100</f>
        <v>100</v>
      </c>
      <c r="AQ35">
        <f>'Grafik Q-t-Q &amp; Y-o-Y'!AT81/'Grafik Q-t-Q &amp; Y-o-Y'!$AS81*100</f>
        <v>98.604613667472535</v>
      </c>
      <c r="AR35">
        <f>'Grafik Q-t-Q &amp; Y-o-Y'!AU81/'Grafik Q-t-Q &amp; Y-o-Y'!$AS81*100</f>
        <v>91.985241095443371</v>
      </c>
      <c r="AS35">
        <f>'Grafik Q-t-Q &amp; Y-o-Y'!AV81/'Grafik Q-t-Q &amp; Y-o-Y'!$AS81*100</f>
        <v>97.20343746511189</v>
      </c>
      <c r="AT35">
        <f>'Grafik Q-t-Q &amp; Y-o-Y'!AW81/'Grafik Q-t-Q &amp; Y-o-Y'!$AS81*100</f>
        <v>96.359141470344383</v>
      </c>
      <c r="AU35">
        <f>'Grafik Q-t-Q &amp; Y-o-Y'!AX81/'Grafik Q-t-Q &amp; Y-o-Y'!$AS81*100</f>
        <v>97.396359252281258</v>
      </c>
      <c r="AV35">
        <f>'Grafik Q-t-Q &amp; Y-o-Y'!AY81/'Grafik Q-t-Q &amp; Y-o-Y'!$AS81*100</f>
        <v>100.66860530346536</v>
      </c>
      <c r="AW35">
        <f>'Grafik Q-t-Q &amp; Y-o-Y'!AZ81/'Grafik Q-t-Q &amp; Y-o-Y'!$AS81*100</f>
        <v>102.22292217777782</v>
      </c>
      <c r="AX35">
        <f>'Grafik Q-t-Q &amp; Y-o-Y'!BA81/'Grafik Q-t-Q &amp; Y-o-Y'!$AS81*100</f>
        <v>103.00793433788962</v>
      </c>
      <c r="AY35">
        <f>'Grafik Q-t-Q &amp; Y-o-Y'!BB81/'Grafik Q-t-Q &amp; Y-o-Y'!$AS81*100</f>
        <v>102.71420232907904</v>
      </c>
      <c r="AZ35">
        <f>'Grafik Q-t-Q &amp; Y-o-Y'!BC81/'Grafik Q-t-Q &amp; Y-o-Y'!$AS81*100</f>
        <v>105.53495720059163</v>
      </c>
      <c r="BA35">
        <f>'Grafik Q-t-Q &amp; Y-o-Y'!BD81/'Grafik Q-t-Q &amp; Y-o-Y'!$AS81*100</f>
        <v>110.35386631716908</v>
      </c>
      <c r="BB35">
        <f>'Grafik Q-t-Q &amp; Y-o-Y'!BE81/'Grafik Q-t-Q &amp; Y-o-Y'!$AS81*100</f>
        <v>106.10537618501877</v>
      </c>
    </row>
    <row r="36" spans="1:54" x14ac:dyDescent="0.3">
      <c r="A36" t="s">
        <v>40</v>
      </c>
      <c r="B36" s="27" t="s">
        <v>41</v>
      </c>
      <c r="C36">
        <v>58429.5</v>
      </c>
      <c r="D36">
        <v>60139.9</v>
      </c>
      <c r="E36">
        <v>62509.2</v>
      </c>
      <c r="F36">
        <v>64296.800000000003</v>
      </c>
      <c r="G36">
        <v>63923.4</v>
      </c>
      <c r="H36">
        <v>65630.7</v>
      </c>
      <c r="I36">
        <v>67705.399999999994</v>
      </c>
      <c r="J36">
        <v>68514.5</v>
      </c>
      <c r="K36">
        <v>68510.5</v>
      </c>
      <c r="L36">
        <v>69785.100000000006</v>
      </c>
      <c r="M36">
        <v>72747.600000000006</v>
      </c>
      <c r="N36">
        <v>73619.399999999994</v>
      </c>
      <c r="O36">
        <v>73258.8</v>
      </c>
      <c r="P36">
        <v>75348.3</v>
      </c>
      <c r="Q36">
        <v>77344.600000000006</v>
      </c>
      <c r="R36">
        <v>78554.5</v>
      </c>
      <c r="S36">
        <v>78378.8</v>
      </c>
      <c r="T36">
        <v>81046</v>
      </c>
      <c r="U36">
        <v>83296.800000000003</v>
      </c>
      <c r="V36">
        <v>84211.4</v>
      </c>
      <c r="W36">
        <v>83287.399999999994</v>
      </c>
      <c r="X36">
        <v>85932.6</v>
      </c>
      <c r="Y36">
        <v>89096.3</v>
      </c>
      <c r="Z36">
        <v>90539.6</v>
      </c>
      <c r="AA36">
        <f>'Grafik Q-t-Q &amp; Y-o-Y'!AD82/'Grafik Q-t-Q &amp; Y-o-Y'!$AS82*100</f>
        <v>74.784068235524231</v>
      </c>
      <c r="AB36">
        <f>'Grafik Q-t-Q &amp; Y-o-Y'!AE82/'Grafik Q-t-Q &amp; Y-o-Y'!$AS82*100</f>
        <v>76.512274654003463</v>
      </c>
      <c r="AC36">
        <f>'Grafik Q-t-Q &amp; Y-o-Y'!AF82/'Grafik Q-t-Q &amp; Y-o-Y'!$AS82*100</f>
        <v>80.56944297002407</v>
      </c>
      <c r="AD36">
        <f>'Grafik Q-t-Q &amp; Y-o-Y'!AG82/'Grafik Q-t-Q &amp; Y-o-Y'!$AS82*100</f>
        <v>81.462760599735702</v>
      </c>
      <c r="AE36">
        <f>'Grafik Q-t-Q &amp; Y-o-Y'!AH82/'Grafik Q-t-Q &amp; Y-o-Y'!$AS82*100</f>
        <v>80.813606982037527</v>
      </c>
      <c r="AF36">
        <f>'Grafik Q-t-Q &amp; Y-o-Y'!AI82/'Grafik Q-t-Q &amp; Y-o-Y'!$AS82*100</f>
        <v>83.249061502415316</v>
      </c>
      <c r="AG36">
        <f>'Grafik Q-t-Q &amp; Y-o-Y'!AJ82/'Grafik Q-t-Q &amp; Y-o-Y'!$AS82*100</f>
        <v>87.726265477582643</v>
      </c>
      <c r="AH36">
        <f>'Grafik Q-t-Q &amp; Y-o-Y'!AK82/'Grafik Q-t-Q &amp; Y-o-Y'!$AS82*100</f>
        <v>88.151065720325633</v>
      </c>
      <c r="AI36">
        <f>'Grafik Q-t-Q &amp; Y-o-Y'!AL82/'Grafik Q-t-Q &amp; Y-o-Y'!$AS82*100</f>
        <v>87.663489998971855</v>
      </c>
      <c r="AJ36">
        <f>'Grafik Q-t-Q &amp; Y-o-Y'!AM82/'Grafik Q-t-Q &amp; Y-o-Y'!$AS82*100</f>
        <v>90.503349000733081</v>
      </c>
      <c r="AK36">
        <f>'Grafik Q-t-Q &amp; Y-o-Y'!AN82/'Grafik Q-t-Q &amp; Y-o-Y'!$AS82*100</f>
        <v>92.748721712374632</v>
      </c>
      <c r="AL36">
        <f>'Grafik Q-t-Q &amp; Y-o-Y'!AO82/'Grafik Q-t-Q &amp; Y-o-Y'!$AS82*100</f>
        <v>92.978675562785085</v>
      </c>
      <c r="AM36">
        <f>'Grafik Q-t-Q &amp; Y-o-Y'!AP82/'Grafik Q-t-Q &amp; Y-o-Y'!$AS82*100</f>
        <v>92.425315152128135</v>
      </c>
      <c r="AN36">
        <f>'Grafik Q-t-Q &amp; Y-o-Y'!AQ82/'Grafik Q-t-Q &amp; Y-o-Y'!$AS82*100</f>
        <v>95.803739278642055</v>
      </c>
      <c r="AO36">
        <f>'Grafik Q-t-Q &amp; Y-o-Y'!AR82/'Grafik Q-t-Q &amp; Y-o-Y'!$AS82*100</f>
        <v>98.920529253289445</v>
      </c>
      <c r="AP36">
        <f>'Grafik Q-t-Q &amp; Y-o-Y'!AS82/'Grafik Q-t-Q &amp; Y-o-Y'!$AS82*100</f>
        <v>100</v>
      </c>
      <c r="AQ36">
        <f>'Grafik Q-t-Q &amp; Y-o-Y'!AT82/'Grafik Q-t-Q &amp; Y-o-Y'!$AS82*100</f>
        <v>93.630504034432064</v>
      </c>
      <c r="AR36">
        <f>'Grafik Q-t-Q &amp; Y-o-Y'!AU82/'Grafik Q-t-Q &amp; Y-o-Y'!$AS82*100</f>
        <v>66.298512028901797</v>
      </c>
      <c r="AS36">
        <f>'Grafik Q-t-Q &amp; Y-o-Y'!AV82/'Grafik Q-t-Q &amp; Y-o-Y'!$AS82*100</f>
        <v>82.395365146820225</v>
      </c>
      <c r="AT36">
        <f>'Grafik Q-t-Q &amp; Y-o-Y'!AW82/'Grafik Q-t-Q &amp; Y-o-Y'!$AS82*100</f>
        <v>86.583935663075394</v>
      </c>
      <c r="AU36">
        <f>'Grafik Q-t-Q &amp; Y-o-Y'!AX82/'Grafik Q-t-Q &amp; Y-o-Y'!$AS82*100</f>
        <v>81.345234204360537</v>
      </c>
      <c r="AV36">
        <f>'Grafik Q-t-Q &amp; Y-o-Y'!AY82/'Grafik Q-t-Q &amp; Y-o-Y'!$AS82*100</f>
        <v>82.938360498425595</v>
      </c>
      <c r="AW36">
        <f>'Grafik Q-t-Q &amp; Y-o-Y'!AZ82/'Grafik Q-t-Q &amp; Y-o-Y'!$AS82*100</f>
        <v>81.798371181123571</v>
      </c>
      <c r="AX36">
        <f>'Grafik Q-t-Q &amp; Y-o-Y'!BA82/'Grafik Q-t-Q &amp; Y-o-Y'!$AS82*100</f>
        <v>92.540918996227603</v>
      </c>
      <c r="AY36">
        <f>'Grafik Q-t-Q &amp; Y-o-Y'!BB82/'Grafik Q-t-Q &amp; Y-o-Y'!$AS82*100</f>
        <v>86.258522962367351</v>
      </c>
      <c r="AZ36">
        <f>'Grafik Q-t-Q &amp; Y-o-Y'!BC82/'Grafik Q-t-Q &amp; Y-o-Y'!$AS82*100</f>
        <v>88.03752168094509</v>
      </c>
      <c r="BA36">
        <f>'Grafik Q-t-Q &amp; Y-o-Y'!BD82/'Grafik Q-t-Q &amp; Y-o-Y'!$AS82*100</f>
        <v>89.238406556067034</v>
      </c>
      <c r="BB36">
        <f>'Grafik Q-t-Q &amp; Y-o-Y'!BE82/'Grafik Q-t-Q &amp; Y-o-Y'!$AS82*100</f>
        <v>95.811285375988305</v>
      </c>
    </row>
    <row r="37" spans="1:54" x14ac:dyDescent="0.3">
      <c r="A37" t="s">
        <v>43</v>
      </c>
      <c r="B37" s="60" t="s">
        <v>44</v>
      </c>
      <c r="C37">
        <v>48274</v>
      </c>
      <c r="D37">
        <v>49650</v>
      </c>
      <c r="E37">
        <v>50878.9</v>
      </c>
      <c r="F37">
        <v>51478.9</v>
      </c>
      <c r="G37">
        <v>52077.1</v>
      </c>
      <c r="H37">
        <v>53120.2</v>
      </c>
      <c r="I37">
        <v>54002.400000000001</v>
      </c>
      <c r="J37">
        <v>54822.3</v>
      </c>
      <c r="K37">
        <v>55663.6</v>
      </c>
      <c r="L37">
        <v>56468.3</v>
      </c>
      <c r="M37">
        <v>57313.1</v>
      </c>
      <c r="N37">
        <v>58787.6</v>
      </c>
      <c r="O37">
        <v>59543.3</v>
      </c>
      <c r="P37">
        <v>60419.6</v>
      </c>
      <c r="Q37">
        <v>61293.1</v>
      </c>
      <c r="R37">
        <v>62492.3</v>
      </c>
      <c r="S37">
        <v>63376.1</v>
      </c>
      <c r="T37">
        <v>64259</v>
      </c>
      <c r="U37">
        <v>64833.2</v>
      </c>
      <c r="V37">
        <v>65347.199999999997</v>
      </c>
      <c r="W37">
        <v>65474.2</v>
      </c>
      <c r="X37">
        <v>66640.100000000006</v>
      </c>
      <c r="Y37">
        <v>67715.100000000006</v>
      </c>
      <c r="Z37">
        <v>69093</v>
      </c>
      <c r="AA37">
        <f>'Grafik Q-t-Q &amp; Y-o-Y'!AD83/'Grafik Q-t-Q &amp; Y-o-Y'!$AS83*100</f>
        <v>80.664568430202948</v>
      </c>
      <c r="AB37">
        <f>'Grafik Q-t-Q &amp; Y-o-Y'!AE83/'Grafik Q-t-Q &amp; Y-o-Y'!$AS83*100</f>
        <v>81.655967680477659</v>
      </c>
      <c r="AC37">
        <f>'Grafik Q-t-Q &amp; Y-o-Y'!AF83/'Grafik Q-t-Q &amp; Y-o-Y'!$AS83*100</f>
        <v>82.848723054926637</v>
      </c>
      <c r="AD37">
        <f>'Grafik Q-t-Q &amp; Y-o-Y'!AG83/'Grafik Q-t-Q &amp; Y-o-Y'!$AS83*100</f>
        <v>84.392220289193062</v>
      </c>
      <c r="AE37">
        <f>'Grafik Q-t-Q &amp; Y-o-Y'!AH83/'Grafik Q-t-Q &amp; Y-o-Y'!$AS83*100</f>
        <v>84.986850093395219</v>
      </c>
      <c r="AF37">
        <f>'Grafik Q-t-Q &amp; Y-o-Y'!AI83/'Grafik Q-t-Q &amp; Y-o-Y'!$AS83*100</f>
        <v>86.247190278041572</v>
      </c>
      <c r="AG37">
        <f>'Grafik Q-t-Q &amp; Y-o-Y'!AJ83/'Grafik Q-t-Q &amp; Y-o-Y'!$AS83*100</f>
        <v>87.437149039654798</v>
      </c>
      <c r="AH37">
        <f>'Grafik Q-t-Q &amp; Y-o-Y'!AK83/'Grafik Q-t-Q &amp; Y-o-Y'!$AS83*100</f>
        <v>88.726037980332819</v>
      </c>
      <c r="AI37">
        <f>'Grafik Q-t-Q &amp; Y-o-Y'!AL83/'Grafik Q-t-Q &amp; Y-o-Y'!$AS83*100</f>
        <v>89.406314052629924</v>
      </c>
      <c r="AJ37">
        <f>'Grafik Q-t-Q &amp; Y-o-Y'!AM83/'Grafik Q-t-Q &amp; Y-o-Y'!$AS83*100</f>
        <v>91.091739388310842</v>
      </c>
      <c r="AK37">
        <f>'Grafik Q-t-Q &amp; Y-o-Y'!AN83/'Grafik Q-t-Q &amp; Y-o-Y'!$AS83*100</f>
        <v>92.61997177751546</v>
      </c>
      <c r="AL37">
        <f>'Grafik Q-t-Q &amp; Y-o-Y'!AO83/'Grafik Q-t-Q &amp; Y-o-Y'!$AS83*100</f>
        <v>94.017345991113757</v>
      </c>
      <c r="AM37">
        <f>'Grafik Q-t-Q &amp; Y-o-Y'!AP83/'Grafik Q-t-Q &amp; Y-o-Y'!$AS83*100</f>
        <v>94.648914389854809</v>
      </c>
      <c r="AN37">
        <f>'Grafik Q-t-Q &amp; Y-o-Y'!AQ83/'Grafik Q-t-Q &amp; Y-o-Y'!$AS83*100</f>
        <v>96.126574696946207</v>
      </c>
      <c r="AO37">
        <f>'Grafik Q-t-Q &amp; Y-o-Y'!AR83/'Grafik Q-t-Q &amp; Y-o-Y'!$AS83*100</f>
        <v>97.612042214870755</v>
      </c>
      <c r="AP37">
        <f>'Grafik Q-t-Q &amp; Y-o-Y'!AS83/'Grafik Q-t-Q &amp; Y-o-Y'!$AS83*100</f>
        <v>100</v>
      </c>
      <c r="AQ37">
        <f>'Grafik Q-t-Q &amp; Y-o-Y'!AT83/'Grafik Q-t-Q &amp; Y-o-Y'!$AS83*100</f>
        <v>96.486988176153972</v>
      </c>
      <c r="AR37">
        <f>'Grafik Q-t-Q &amp; Y-o-Y'!AU83/'Grafik Q-t-Q &amp; Y-o-Y'!$AS83*100</f>
        <v>75.006671086868622</v>
      </c>
      <c r="AS37">
        <f>'Grafik Q-t-Q &amp; Y-o-Y'!AV83/'Grafik Q-t-Q &amp; Y-o-Y'!$AS83*100</f>
        <v>86.083238850545513</v>
      </c>
      <c r="AT37">
        <f>'Grafik Q-t-Q &amp; Y-o-Y'!AW83/'Grafik Q-t-Q &amp; Y-o-Y'!$AS83*100</f>
        <v>91.123434333782711</v>
      </c>
      <c r="AU37">
        <f>'Grafik Q-t-Q &amp; Y-o-Y'!AX83/'Grafik Q-t-Q &amp; Y-o-Y'!$AS83*100</f>
        <v>89.485318365239991</v>
      </c>
      <c r="AV37">
        <f>'Grafik Q-t-Q &amp; Y-o-Y'!AY83/'Grafik Q-t-Q &amp; Y-o-Y'!$AS83*100</f>
        <v>91.191252195049714</v>
      </c>
      <c r="AW37">
        <f>'Grafik Q-t-Q &amp; Y-o-Y'!AZ83/'Grafik Q-t-Q &amp; Y-o-Y'!$AS83*100</f>
        <v>85.969742979627839</v>
      </c>
      <c r="AX37">
        <f>'Grafik Q-t-Q &amp; Y-o-Y'!BA83/'Grafik Q-t-Q &amp; Y-o-Y'!$AS83*100</f>
        <v>100.80074017019717</v>
      </c>
      <c r="AY37">
        <f>'Grafik Q-t-Q &amp; Y-o-Y'!BB83/'Grafik Q-t-Q &amp; Y-o-Y'!$AS83*100</f>
        <v>99.104990672130924</v>
      </c>
      <c r="AZ37">
        <f>'Grafik Q-t-Q &amp; Y-o-Y'!BC83/'Grafik Q-t-Q &amp; Y-o-Y'!$AS83*100</f>
        <v>94.077205158352328</v>
      </c>
      <c r="BA37">
        <f>'Grafik Q-t-Q &amp; Y-o-Y'!BD83/'Grafik Q-t-Q &amp; Y-o-Y'!$AS83*100</f>
        <v>92.286169933848441</v>
      </c>
      <c r="BB37">
        <f>'Grafik Q-t-Q &amp; Y-o-Y'!BE83/'Grafik Q-t-Q &amp; Y-o-Y'!$AS83*100</f>
        <v>102.2335381463817</v>
      </c>
    </row>
    <row r="38" spans="1:54" x14ac:dyDescent="0.3">
      <c r="A38" t="s">
        <v>46</v>
      </c>
      <c r="B38" s="27" t="s">
        <v>47</v>
      </c>
      <c r="C38">
        <v>60051.8</v>
      </c>
      <c r="D38">
        <v>62762.5</v>
      </c>
      <c r="E38">
        <v>65804.800000000003</v>
      </c>
      <c r="F38">
        <v>67429</v>
      </c>
      <c r="G38">
        <v>67953.8</v>
      </c>
      <c r="H38">
        <v>68678.7</v>
      </c>
      <c r="I38">
        <v>71173</v>
      </c>
      <c r="J38">
        <v>73888.3</v>
      </c>
      <c r="K38">
        <v>76289.7</v>
      </c>
      <c r="L38">
        <v>77211.5</v>
      </c>
      <c r="M38">
        <v>80289.600000000006</v>
      </c>
      <c r="N38">
        <v>82487.899999999994</v>
      </c>
      <c r="O38">
        <v>84389.9</v>
      </c>
      <c r="P38">
        <v>86017.7</v>
      </c>
      <c r="Q38">
        <v>88422.8</v>
      </c>
      <c r="R38">
        <v>90319.7</v>
      </c>
      <c r="S38">
        <v>92736.9</v>
      </c>
      <c r="T38">
        <v>95237.1</v>
      </c>
      <c r="U38">
        <v>97044.800000000003</v>
      </c>
      <c r="V38">
        <v>99456.8</v>
      </c>
      <c r="W38">
        <v>101692</v>
      </c>
      <c r="X38">
        <v>104050.9</v>
      </c>
      <c r="Y38">
        <v>107379.9</v>
      </c>
      <c r="Z38">
        <v>108647</v>
      </c>
      <c r="AA38">
        <f>'Grafik Q-t-Q &amp; Y-o-Y'!AD84/'Grafik Q-t-Q &amp; Y-o-Y'!$AS84*100</f>
        <v>72.172321210641925</v>
      </c>
      <c r="AB38">
        <f>'Grafik Q-t-Q &amp; Y-o-Y'!AE84/'Grafik Q-t-Q &amp; Y-o-Y'!$AS84*100</f>
        <v>75.029190772417522</v>
      </c>
      <c r="AC38">
        <f>'Grafik Q-t-Q &amp; Y-o-Y'!AF84/'Grafik Q-t-Q &amp; Y-o-Y'!$AS84*100</f>
        <v>77.163382567336683</v>
      </c>
      <c r="AD38">
        <f>'Grafik Q-t-Q &amp; Y-o-Y'!AG84/'Grafik Q-t-Q &amp; Y-o-Y'!$AS84*100</f>
        <v>78.564803514766908</v>
      </c>
      <c r="AE38">
        <f>'Grafik Q-t-Q &amp; Y-o-Y'!AH84/'Grafik Q-t-Q &amp; Y-o-Y'!$AS84*100</f>
        <v>79.738305549874994</v>
      </c>
      <c r="AF38">
        <f>'Grafik Q-t-Q &amp; Y-o-Y'!AI84/'Grafik Q-t-Q &amp; Y-o-Y'!$AS84*100</f>
        <v>83.328077894834053</v>
      </c>
      <c r="AG38">
        <f>'Grafik Q-t-Q &amp; Y-o-Y'!AJ84/'Grafik Q-t-Q &amp; Y-o-Y'!$AS84*100</f>
        <v>83.967702141976005</v>
      </c>
      <c r="AH38">
        <f>'Grafik Q-t-Q &amp; Y-o-Y'!AK84/'Grafik Q-t-Q &amp; Y-o-Y'!$AS84*100</f>
        <v>85.06171292112225</v>
      </c>
      <c r="AI38">
        <f>'Grafik Q-t-Q &amp; Y-o-Y'!AL84/'Grafik Q-t-Q &amp; Y-o-Y'!$AS84*100</f>
        <v>85.926485431000927</v>
      </c>
      <c r="AJ38">
        <f>'Grafik Q-t-Q &amp; Y-o-Y'!AM84/'Grafik Q-t-Q &amp; Y-o-Y'!$AS84*100</f>
        <v>87.589666796403421</v>
      </c>
      <c r="AK38">
        <f>'Grafik Q-t-Q &amp; Y-o-Y'!AN84/'Grafik Q-t-Q &amp; Y-o-Y'!$AS84*100</f>
        <v>90.803554347610984</v>
      </c>
      <c r="AL38">
        <f>'Grafik Q-t-Q &amp; Y-o-Y'!AO84/'Grafik Q-t-Q &amp; Y-o-Y'!$AS84*100</f>
        <v>91.090448515393589</v>
      </c>
      <c r="AM38">
        <f>'Grafik Q-t-Q &amp; Y-o-Y'!AP84/'Grafik Q-t-Q &amp; Y-o-Y'!$AS84*100</f>
        <v>93.71359399428718</v>
      </c>
      <c r="AN38">
        <f>'Grafik Q-t-Q &amp; Y-o-Y'!AQ84/'Grafik Q-t-Q &amp; Y-o-Y'!$AS84*100</f>
        <v>95.994828120773931</v>
      </c>
      <c r="AO38">
        <f>'Grafik Q-t-Q &amp; Y-o-Y'!AR84/'Grafik Q-t-Q &amp; Y-o-Y'!$AS84*100</f>
        <v>99.195851941763578</v>
      </c>
      <c r="AP38">
        <f>'Grafik Q-t-Q &amp; Y-o-Y'!AS84/'Grafik Q-t-Q &amp; Y-o-Y'!$AS84*100</f>
        <v>100</v>
      </c>
      <c r="AQ38">
        <f>'Grafik Q-t-Q &amp; Y-o-Y'!AT84/'Grafik Q-t-Q &amp; Y-o-Y'!$AS84*100</f>
        <v>102.91703223848697</v>
      </c>
      <c r="AR38">
        <f>'Grafik Q-t-Q &amp; Y-o-Y'!AU84/'Grafik Q-t-Q &amp; Y-o-Y'!$AS84*100</f>
        <v>106.40890829809551</v>
      </c>
      <c r="AS38">
        <f>'Grafik Q-t-Q &amp; Y-o-Y'!AV84/'Grafik Q-t-Q &amp; Y-o-Y'!$AS84*100</f>
        <v>109.82492133334212</v>
      </c>
      <c r="AT38">
        <f>'Grafik Q-t-Q &amp; Y-o-Y'!AW84/'Grafik Q-t-Q &amp; Y-o-Y'!$AS84*100</f>
        <v>110.91391855609575</v>
      </c>
      <c r="AU38">
        <f>'Grafik Q-t-Q &amp; Y-o-Y'!AX84/'Grafik Q-t-Q &amp; Y-o-Y'!$AS84*100</f>
        <v>111.88496526792839</v>
      </c>
      <c r="AV38">
        <f>'Grafik Q-t-Q &amp; Y-o-Y'!AY84/'Grafik Q-t-Q &amp; Y-o-Y'!$AS84*100</f>
        <v>113.71946513269432</v>
      </c>
      <c r="AW38">
        <f>'Grafik Q-t-Q &amp; Y-o-Y'!AZ84/'Grafik Q-t-Q &amp; Y-o-Y'!$AS84*100</f>
        <v>115.87536034936572</v>
      </c>
      <c r="AX38">
        <f>'Grafik Q-t-Q &amp; Y-o-Y'!BA84/'Grafik Q-t-Q &amp; Y-o-Y'!$AS84*100</f>
        <v>118.82207811912473</v>
      </c>
      <c r="AY38">
        <f>'Grafik Q-t-Q &amp; Y-o-Y'!BB84/'Grafik Q-t-Q &amp; Y-o-Y'!$AS84*100</f>
        <v>121.30570160103966</v>
      </c>
      <c r="AZ38">
        <f>'Grafik Q-t-Q &amp; Y-o-Y'!BC84/'Grafik Q-t-Q &amp; Y-o-Y'!$AS84*100</f>
        <v>124.04613786078203</v>
      </c>
      <c r="BA38">
        <f>'Grafik Q-t-Q &amp; Y-o-Y'!BD84/'Grafik Q-t-Q &amp; Y-o-Y'!$AS84*100</f>
        <v>126.59690531634882</v>
      </c>
      <c r="BB38">
        <f>'Grafik Q-t-Q &amp; Y-o-Y'!BE84/'Grafik Q-t-Q &amp; Y-o-Y'!$AS84*100</f>
        <v>127.9203256172941</v>
      </c>
    </row>
    <row r="39" spans="1:54" x14ac:dyDescent="0.3">
      <c r="A39" t="s">
        <v>49</v>
      </c>
      <c r="B39" s="28" t="s">
        <v>50</v>
      </c>
      <c r="C39">
        <v>59084.3</v>
      </c>
      <c r="D39">
        <v>60051.3</v>
      </c>
      <c r="E39">
        <v>60013.599999999999</v>
      </c>
      <c r="F39">
        <v>60579.199999999997</v>
      </c>
      <c r="G39">
        <v>64171.1</v>
      </c>
      <c r="H39">
        <v>65748.7</v>
      </c>
      <c r="I39">
        <v>63884.4</v>
      </c>
      <c r="J39">
        <v>62638.8</v>
      </c>
      <c r="K39">
        <v>66511.8</v>
      </c>
      <c r="L39">
        <v>69235.7</v>
      </c>
      <c r="M39">
        <v>72333.600000000006</v>
      </c>
      <c r="N39">
        <v>72815</v>
      </c>
      <c r="O39">
        <v>74870.7</v>
      </c>
      <c r="P39">
        <v>76382.3</v>
      </c>
      <c r="Q39">
        <v>78716.2</v>
      </c>
      <c r="R39">
        <v>75545.899999999994</v>
      </c>
      <c r="S39">
        <v>77567.5</v>
      </c>
      <c r="T39">
        <v>80552.600000000006</v>
      </c>
      <c r="U39">
        <v>80214.8</v>
      </c>
      <c r="V39">
        <v>81490.600000000006</v>
      </c>
      <c r="W39">
        <v>84202.2</v>
      </c>
      <c r="X39">
        <v>82657.3</v>
      </c>
      <c r="Y39">
        <v>88511.6</v>
      </c>
      <c r="Z39">
        <v>91897.9</v>
      </c>
      <c r="AA39">
        <f>'Grafik Q-t-Q &amp; Y-o-Y'!AD85/'Grafik Q-t-Q &amp; Y-o-Y'!$AS85*100</f>
        <v>80.313437614782146</v>
      </c>
      <c r="AB39">
        <f>'Grafik Q-t-Q &amp; Y-o-Y'!AE85/'Grafik Q-t-Q &amp; Y-o-Y'!$AS85*100</f>
        <v>81.934805045921593</v>
      </c>
      <c r="AC39">
        <f>'Grafik Q-t-Q &amp; Y-o-Y'!AF85/'Grafik Q-t-Q &amp; Y-o-Y'!$AS85*100</f>
        <v>84.232585611672732</v>
      </c>
      <c r="AD39">
        <f>'Grafik Q-t-Q &amp; Y-o-Y'!AG85/'Grafik Q-t-Q &amp; Y-o-Y'!$AS85*100</f>
        <v>83.550327039163562</v>
      </c>
      <c r="AE39">
        <f>'Grafik Q-t-Q &amp; Y-o-Y'!AH85/'Grafik Q-t-Q &amp; Y-o-Y'!$AS85*100</f>
        <v>85.139239203170845</v>
      </c>
      <c r="AF39">
        <f>'Grafik Q-t-Q &amp; Y-o-Y'!AI85/'Grafik Q-t-Q &amp; Y-o-Y'!$AS85*100</f>
        <v>86.791927711999634</v>
      </c>
      <c r="AG39">
        <f>'Grafik Q-t-Q &amp; Y-o-Y'!AJ85/'Grafik Q-t-Q &amp; Y-o-Y'!$AS85*100</f>
        <v>89.401697619859831</v>
      </c>
      <c r="AH39">
        <f>'Grafik Q-t-Q &amp; Y-o-Y'!AK85/'Grafik Q-t-Q &amp; Y-o-Y'!$AS85*100</f>
        <v>86.751096892059181</v>
      </c>
      <c r="AI39">
        <f>'Grafik Q-t-Q &amp; Y-o-Y'!AL85/'Grafik Q-t-Q &amp; Y-o-Y'!$AS85*100</f>
        <v>88.796214948093393</v>
      </c>
      <c r="AJ39">
        <f>'Grafik Q-t-Q &amp; Y-o-Y'!AM85/'Grafik Q-t-Q &amp; Y-o-Y'!$AS85*100</f>
        <v>89.474372989540157</v>
      </c>
      <c r="AK39">
        <f>'Grafik Q-t-Q &amp; Y-o-Y'!AN85/'Grafik Q-t-Q &amp; Y-o-Y'!$AS85*100</f>
        <v>92.181857680163802</v>
      </c>
      <c r="AL39">
        <f>'Grafik Q-t-Q &amp; Y-o-Y'!AO85/'Grafik Q-t-Q &amp; Y-o-Y'!$AS85*100</f>
        <v>92.157167248447678</v>
      </c>
      <c r="AM39">
        <f>'Grafik Q-t-Q &amp; Y-o-Y'!AP85/'Grafik Q-t-Q &amp; Y-o-Y'!$AS85*100</f>
        <v>95.217210365095582</v>
      </c>
      <c r="AN39">
        <f>'Grafik Q-t-Q &amp; Y-o-Y'!AQ85/'Grafik Q-t-Q &amp; Y-o-Y'!$AS85*100</f>
        <v>93.499000604610217</v>
      </c>
      <c r="AO39">
        <f>'Grafik Q-t-Q &amp; Y-o-Y'!AR85/'Grafik Q-t-Q &amp; Y-o-Y'!$AS85*100</f>
        <v>97.86187840965701</v>
      </c>
      <c r="AP39">
        <f>'Grafik Q-t-Q &amp; Y-o-Y'!AS85/'Grafik Q-t-Q &amp; Y-o-Y'!$AS85*100</f>
        <v>100</v>
      </c>
      <c r="AQ39">
        <f>'Grafik Q-t-Q &amp; Y-o-Y'!AT85/'Grafik Q-t-Q &amp; Y-o-Y'!$AS85*100</f>
        <v>105.33609959230252</v>
      </c>
      <c r="AR39">
        <f>'Grafik Q-t-Q &amp; Y-o-Y'!AU85/'Grafik Q-t-Q &amp; Y-o-Y'!$AS85*100</f>
        <v>94.488624516115522</v>
      </c>
      <c r="AS39">
        <f>'Grafik Q-t-Q &amp; Y-o-Y'!AV85/'Grafik Q-t-Q &amp; Y-o-Y'!$AS85*100</f>
        <v>96.935245634897441</v>
      </c>
      <c r="AT39">
        <f>'Grafik Q-t-Q &amp; Y-o-Y'!AW85/'Grafik Q-t-Q &amp; Y-o-Y'!$AS85*100</f>
        <v>102.37176461555777</v>
      </c>
      <c r="AU39">
        <f>'Grafik Q-t-Q &amp; Y-o-Y'!AX85/'Grafik Q-t-Q &amp; Y-o-Y'!$AS85*100</f>
        <v>102.20277038858202</v>
      </c>
      <c r="AV39">
        <f>'Grafik Q-t-Q &amp; Y-o-Y'!AY85/'Grafik Q-t-Q &amp; Y-o-Y'!$AS85*100</f>
        <v>102.37507993854437</v>
      </c>
      <c r="AW39">
        <f>'Grafik Q-t-Q &amp; Y-o-Y'!AZ85/'Grafik Q-t-Q &amp; Y-o-Y'!$AS85*100</f>
        <v>101.09065401725536</v>
      </c>
      <c r="AX39">
        <f>'Grafik Q-t-Q &amp; Y-o-Y'!BA85/'Grafik Q-t-Q &amp; Y-o-Y'!$AS85*100</f>
        <v>105.89935551866047</v>
      </c>
      <c r="AY39">
        <f>'Grafik Q-t-Q &amp; Y-o-Y'!BB85/'Grafik Q-t-Q &amp; Y-o-Y'!$AS85*100</f>
        <v>110.67673594237617</v>
      </c>
      <c r="AZ39">
        <f>'Grafik Q-t-Q &amp; Y-o-Y'!BC85/'Grafik Q-t-Q &amp; Y-o-Y'!$AS85*100</f>
        <v>108.05019832967709</v>
      </c>
      <c r="BA39">
        <f>'Grafik Q-t-Q &amp; Y-o-Y'!BD85/'Grafik Q-t-Q &amp; Y-o-Y'!$AS85*100</f>
        <v>109.98775947855204</v>
      </c>
      <c r="BB39">
        <f>'Grafik Q-t-Q &amp; Y-o-Y'!BE85/'Grafik Q-t-Q &amp; Y-o-Y'!$AS85*100</f>
        <v>110.00084627981499</v>
      </c>
    </row>
    <row r="40" spans="1:54" x14ac:dyDescent="0.3">
      <c r="A40" t="s">
        <v>52</v>
      </c>
      <c r="B40" s="28" t="s">
        <v>53</v>
      </c>
      <c r="C40">
        <v>47326.9</v>
      </c>
      <c r="D40">
        <v>48549.1</v>
      </c>
      <c r="E40">
        <v>50421.8</v>
      </c>
      <c r="F40">
        <v>51915.7</v>
      </c>
      <c r="G40">
        <v>52401.599999999999</v>
      </c>
      <c r="H40">
        <v>52970.9</v>
      </c>
      <c r="I40">
        <v>53717</v>
      </c>
      <c r="J40">
        <v>54351.9</v>
      </c>
      <c r="K40">
        <v>55124.800000000003</v>
      </c>
      <c r="L40">
        <v>56343.5</v>
      </c>
      <c r="M40">
        <v>58280.6</v>
      </c>
      <c r="N40">
        <v>59505.3</v>
      </c>
      <c r="O40">
        <v>60037.5</v>
      </c>
      <c r="P40">
        <v>60660</v>
      </c>
      <c r="Q40">
        <v>61456.2</v>
      </c>
      <c r="R40">
        <v>62083.8</v>
      </c>
      <c r="S40">
        <v>62837.4</v>
      </c>
      <c r="T40">
        <v>63653.4</v>
      </c>
      <c r="U40">
        <v>64574.3</v>
      </c>
      <c r="V40">
        <v>65375.1</v>
      </c>
      <c r="W40">
        <v>65691.3</v>
      </c>
      <c r="X40">
        <v>66397.7</v>
      </c>
      <c r="Y40">
        <v>67199.7</v>
      </c>
      <c r="Z40">
        <v>67690.899999999994</v>
      </c>
      <c r="AA40">
        <f>'Grafik Q-t-Q &amp; Y-o-Y'!AD86/'Grafik Q-t-Q &amp; Y-o-Y'!$AS86*100</f>
        <v>85.962495539771552</v>
      </c>
      <c r="AB40">
        <f>'Grafik Q-t-Q &amp; Y-o-Y'!AE86/'Grafik Q-t-Q &amp; Y-o-Y'!$AS86*100</f>
        <v>86.797475168804866</v>
      </c>
      <c r="AC40">
        <f>'Grafik Q-t-Q &amp; Y-o-Y'!AF86/'Grafik Q-t-Q &amp; Y-o-Y'!$AS86*100</f>
        <v>87.18649411747154</v>
      </c>
      <c r="AD40">
        <f>'Grafik Q-t-Q &amp; Y-o-Y'!AG86/'Grafik Q-t-Q &amp; Y-o-Y'!$AS86*100</f>
        <v>87.547912488763941</v>
      </c>
      <c r="AE40">
        <f>'Grafik Q-t-Q &amp; Y-o-Y'!AH86/'Grafik Q-t-Q &amp; Y-o-Y'!$AS86*100</f>
        <v>89.084717610038652</v>
      </c>
      <c r="AF40">
        <f>'Grafik Q-t-Q &amp; Y-o-Y'!AI86/'Grafik Q-t-Q &amp; Y-o-Y'!$AS86*100</f>
        <v>89.996779932639654</v>
      </c>
      <c r="AG40">
        <f>'Grafik Q-t-Q &amp; Y-o-Y'!AJ86/'Grafik Q-t-Q &amp; Y-o-Y'!$AS86*100</f>
        <v>90.259109744620048</v>
      </c>
      <c r="AH40">
        <f>'Grafik Q-t-Q &amp; Y-o-Y'!AK86/'Grafik Q-t-Q &amp; Y-o-Y'!$AS86*100</f>
        <v>90.671004847506808</v>
      </c>
      <c r="AI40">
        <f>'Grafik Q-t-Q &amp; Y-o-Y'!AL86/'Grafik Q-t-Q &amp; Y-o-Y'!$AS86*100</f>
        <v>91.829607462599341</v>
      </c>
      <c r="AJ40">
        <f>'Grafik Q-t-Q &amp; Y-o-Y'!AM86/'Grafik Q-t-Q &amp; Y-o-Y'!$AS86*100</f>
        <v>92.657127476126107</v>
      </c>
      <c r="AK40">
        <f>'Grafik Q-t-Q &amp; Y-o-Y'!AN86/'Grafik Q-t-Q &amp; Y-o-Y'!$AS86*100</f>
        <v>93.613574510991114</v>
      </c>
      <c r="AL40">
        <f>'Grafik Q-t-Q &amp; Y-o-Y'!AO86/'Grafik Q-t-Q &amp; Y-o-Y'!$AS86*100</f>
        <v>94.443083755319634</v>
      </c>
      <c r="AM40">
        <f>'Grafik Q-t-Q &amp; Y-o-Y'!AP86/'Grafik Q-t-Q &amp; Y-o-Y'!$AS86*100</f>
        <v>96.800322255389887</v>
      </c>
      <c r="AN40">
        <f>'Grafik Q-t-Q &amp; Y-o-Y'!AQ86/'Grafik Q-t-Q &amp; Y-o-Y'!$AS86*100</f>
        <v>97.967006120614514</v>
      </c>
      <c r="AO40">
        <f>'Grafik Q-t-Q &amp; Y-o-Y'!AR86/'Grafik Q-t-Q &amp; Y-o-Y'!$AS86*100</f>
        <v>99.226064891195293</v>
      </c>
      <c r="AP40">
        <f>'Grafik Q-t-Q &amp; Y-o-Y'!AS86/'Grafik Q-t-Q &amp; Y-o-Y'!$AS86*100</f>
        <v>100</v>
      </c>
      <c r="AQ40">
        <f>'Grafik Q-t-Q &amp; Y-o-Y'!AT86/'Grafik Q-t-Q &amp; Y-o-Y'!$AS86*100</f>
        <v>100.48860481567911</v>
      </c>
      <c r="AR40">
        <f>'Grafik Q-t-Q &amp; Y-o-Y'!AU86/'Grafik Q-t-Q &amp; Y-o-Y'!$AS86*100</f>
        <v>100.22963183067668</v>
      </c>
      <c r="AS40">
        <f>'Grafik Q-t-Q &amp; Y-o-Y'!AV86/'Grafik Q-t-Q &amp; Y-o-Y'!$AS86*100</f>
        <v>101.17476511535672</v>
      </c>
      <c r="AT40">
        <f>'Grafik Q-t-Q &amp; Y-o-Y'!AW86/'Grafik Q-t-Q &amp; Y-o-Y'!$AS86*100</f>
        <v>101.24873963579671</v>
      </c>
      <c r="AU40">
        <f>'Grafik Q-t-Q &amp; Y-o-Y'!AX86/'Grafik Q-t-Q &amp; Y-o-Y'!$AS86*100</f>
        <v>101.43473271576005</v>
      </c>
      <c r="AV40">
        <f>'Grafik Q-t-Q &amp; Y-o-Y'!AY86/'Grafik Q-t-Q &amp; Y-o-Y'!$AS86*100</f>
        <v>103.05123139602973</v>
      </c>
      <c r="AW40">
        <f>'Grafik Q-t-Q &amp; Y-o-Y'!AZ86/'Grafik Q-t-Q &amp; Y-o-Y'!$AS86*100</f>
        <v>104.63888622967413</v>
      </c>
      <c r="AX40">
        <f>'Grafik Q-t-Q &amp; Y-o-Y'!BA86/'Grafik Q-t-Q &amp; Y-o-Y'!$AS86*100</f>
        <v>101.79893601017488</v>
      </c>
      <c r="AY40">
        <f>'Grafik Q-t-Q &amp; Y-o-Y'!BB86/'Grafik Q-t-Q &amp; Y-o-Y'!$AS86*100</f>
        <v>103.36349090113399</v>
      </c>
      <c r="AZ40">
        <f>'Grafik Q-t-Q &amp; Y-o-Y'!BC86/'Grafik Q-t-Q &amp; Y-o-Y'!$AS86*100</f>
        <v>105.43313635804164</v>
      </c>
      <c r="BA40">
        <f>'Grafik Q-t-Q &amp; Y-o-Y'!BD86/'Grafik Q-t-Q &amp; Y-o-Y'!$AS86*100</f>
        <v>108.1086144883139</v>
      </c>
      <c r="BB40">
        <f>'Grafik Q-t-Q &amp; Y-o-Y'!BE86/'Grafik Q-t-Q &amp; Y-o-Y'!$AS86*100</f>
        <v>106.3566243250602</v>
      </c>
    </row>
    <row r="41" spans="1:54" x14ac:dyDescent="0.3">
      <c r="A41" t="s">
        <v>55</v>
      </c>
      <c r="B41" s="28" t="s">
        <v>56</v>
      </c>
      <c r="C41">
        <v>23736.799999999999</v>
      </c>
      <c r="D41">
        <v>24337.599999999999</v>
      </c>
      <c r="E41">
        <v>25157.200000000001</v>
      </c>
      <c r="F41">
        <v>25853.8</v>
      </c>
      <c r="G41">
        <v>26167.4</v>
      </c>
      <c r="H41">
        <v>26668</v>
      </c>
      <c r="I41">
        <v>27400.5</v>
      </c>
      <c r="J41">
        <v>28003.4</v>
      </c>
      <c r="K41">
        <v>28257.200000000001</v>
      </c>
      <c r="L41">
        <v>28820.400000000001</v>
      </c>
      <c r="M41">
        <v>29441.1</v>
      </c>
      <c r="N41">
        <v>29774.6</v>
      </c>
      <c r="O41">
        <v>30461.7</v>
      </c>
      <c r="P41">
        <v>31002.5</v>
      </c>
      <c r="Q41">
        <v>31869.8</v>
      </c>
      <c r="R41">
        <v>32156.7</v>
      </c>
      <c r="S41">
        <v>33589.800000000003</v>
      </c>
      <c r="T41">
        <v>34098.199999999997</v>
      </c>
      <c r="U41">
        <v>34834.9</v>
      </c>
      <c r="V41">
        <v>35272.400000000001</v>
      </c>
      <c r="W41">
        <v>36061.5</v>
      </c>
      <c r="X41">
        <v>36703.199999999997</v>
      </c>
      <c r="Y41">
        <v>37491.4</v>
      </c>
      <c r="Z41">
        <v>38139.4</v>
      </c>
      <c r="AA41">
        <f>'Grafik Q-t-Q &amp; Y-o-Y'!AD87/'Grafik Q-t-Q &amp; Y-o-Y'!$AS87*100</f>
        <v>72.785674824182877</v>
      </c>
      <c r="AB41">
        <f>'Grafik Q-t-Q &amp; Y-o-Y'!AE87/'Grafik Q-t-Q &amp; Y-o-Y'!$AS87*100</f>
        <v>73.687157511235867</v>
      </c>
      <c r="AC41">
        <f>'Grafik Q-t-Q &amp; Y-o-Y'!AF87/'Grafik Q-t-Q &amp; Y-o-Y'!$AS87*100</f>
        <v>74.839487554686229</v>
      </c>
      <c r="AD41">
        <f>'Grafik Q-t-Q &amp; Y-o-Y'!AG87/'Grafik Q-t-Q &amp; Y-o-Y'!$AS87*100</f>
        <v>76.049490093022555</v>
      </c>
      <c r="AE41">
        <f>'Grafik Q-t-Q &amp; Y-o-Y'!AH87/'Grafik Q-t-Q &amp; Y-o-Y'!$AS87*100</f>
        <v>77.759694205127445</v>
      </c>
      <c r="AF41">
        <f>'Grafik Q-t-Q &amp; Y-o-Y'!AI87/'Grafik Q-t-Q &amp; Y-o-Y'!$AS87*100</f>
        <v>79.758634076418858</v>
      </c>
      <c r="AG41">
        <f>'Grafik Q-t-Q &amp; Y-o-Y'!AJ87/'Grafik Q-t-Q &amp; Y-o-Y'!$AS87*100</f>
        <v>81.848655428306927</v>
      </c>
      <c r="AH41">
        <f>'Grafik Q-t-Q &amp; Y-o-Y'!AK87/'Grafik Q-t-Q &amp; Y-o-Y'!$AS87*100</f>
        <v>83.083481402953424</v>
      </c>
      <c r="AI41">
        <f>'Grafik Q-t-Q &amp; Y-o-Y'!AL87/'Grafik Q-t-Q &amp; Y-o-Y'!$AS87*100</f>
        <v>84.012960446747201</v>
      </c>
      <c r="AJ41">
        <f>'Grafik Q-t-Q &amp; Y-o-Y'!AM87/'Grafik Q-t-Q &amp; Y-o-Y'!$AS87*100</f>
        <v>86.846005106535458</v>
      </c>
      <c r="AK41">
        <f>'Grafik Q-t-Q &amp; Y-o-Y'!AN87/'Grafik Q-t-Q &amp; Y-o-Y'!$AS87*100</f>
        <v>88.943118868797882</v>
      </c>
      <c r="AL41">
        <f>'Grafik Q-t-Q &amp; Y-o-Y'!AO87/'Grafik Q-t-Q &amp; Y-o-Y'!$AS87*100</f>
        <v>90.509048422498623</v>
      </c>
      <c r="AM41">
        <f>'Grafik Q-t-Q &amp; Y-o-Y'!AP87/'Grafik Q-t-Q &amp; Y-o-Y'!$AS87*100</f>
        <v>92.717960969345853</v>
      </c>
      <c r="AN41">
        <f>'Grafik Q-t-Q &amp; Y-o-Y'!AQ87/'Grafik Q-t-Q &amp; Y-o-Y'!$AS87*100</f>
        <v>95.47877502874293</v>
      </c>
      <c r="AO41">
        <f>'Grafik Q-t-Q &amp; Y-o-Y'!AR87/'Grafik Q-t-Q &amp; Y-o-Y'!$AS87*100</f>
        <v>98.033909187284422</v>
      </c>
      <c r="AP41">
        <f>'Grafik Q-t-Q &amp; Y-o-Y'!AS87/'Grafik Q-t-Q &amp; Y-o-Y'!$AS87*100</f>
        <v>100</v>
      </c>
      <c r="AQ41">
        <f>'Grafik Q-t-Q &amp; Y-o-Y'!AT87/'Grafik Q-t-Q &amp; Y-o-Y'!$AS87*100</f>
        <v>97.717736998491915</v>
      </c>
      <c r="AR41">
        <f>'Grafik Q-t-Q &amp; Y-o-Y'!AU87/'Grafik Q-t-Q &amp; Y-o-Y'!$AS87*100</f>
        <v>83.931771012198951</v>
      </c>
      <c r="AS41">
        <f>'Grafik Q-t-Q &amp; Y-o-Y'!AV87/'Grafik Q-t-Q &amp; Y-o-Y'!$AS87*100</f>
        <v>90.575306466785122</v>
      </c>
      <c r="AT41">
        <f>'Grafik Q-t-Q &amp; Y-o-Y'!AW87/'Grafik Q-t-Q &amp; Y-o-Y'!$AS87*100</f>
        <v>92.980380153196066</v>
      </c>
      <c r="AU41">
        <f>'Grafik Q-t-Q &amp; Y-o-Y'!AX87/'Grafik Q-t-Q &amp; Y-o-Y'!$AS87*100</f>
        <v>91.758805787406857</v>
      </c>
      <c r="AV41">
        <f>'Grafik Q-t-Q &amp; Y-o-Y'!AY87/'Grafik Q-t-Q &amp; Y-o-Y'!$AS87*100</f>
        <v>92.273005539545778</v>
      </c>
      <c r="AW41">
        <f>'Grafik Q-t-Q &amp; Y-o-Y'!AZ87/'Grafik Q-t-Q &amp; Y-o-Y'!$AS87*100</f>
        <v>90.040389410658022</v>
      </c>
      <c r="AX41">
        <f>'Grafik Q-t-Q &amp; Y-o-Y'!BA87/'Grafik Q-t-Q &amp; Y-o-Y'!$AS87*100</f>
        <v>97.913282218207343</v>
      </c>
      <c r="AY41">
        <f>'Grafik Q-t-Q &amp; Y-o-Y'!BB87/'Grafik Q-t-Q &amp; Y-o-Y'!$AS87*100</f>
        <v>102.11351962731246</v>
      </c>
      <c r="AZ41">
        <f>'Grafik Q-t-Q &amp; Y-o-Y'!BC87/'Grafik Q-t-Q &amp; Y-o-Y'!$AS87*100</f>
        <v>100.95084959610587</v>
      </c>
      <c r="BA41">
        <f>'Grafik Q-t-Q &amp; Y-o-Y'!BD87/'Grafik Q-t-Q &amp; Y-o-Y'!$AS87*100</f>
        <v>98.188971675152672</v>
      </c>
      <c r="BB41">
        <f>'Grafik Q-t-Q &amp; Y-o-Y'!BE87/'Grafik Q-t-Q &amp; Y-o-Y'!$AS87*100</f>
        <v>103.08372403804518</v>
      </c>
    </row>
    <row r="42" spans="1:54" x14ac:dyDescent="0.3">
      <c r="A42" t="s">
        <v>58</v>
      </c>
      <c r="B42" s="26" t="s">
        <v>59</v>
      </c>
      <c r="C42">
        <v>58394.5</v>
      </c>
      <c r="D42">
        <v>67522.899999999994</v>
      </c>
      <c r="E42">
        <v>65146.9</v>
      </c>
      <c r="F42">
        <v>68581.8</v>
      </c>
      <c r="G42">
        <v>66376.7</v>
      </c>
      <c r="H42">
        <v>68294.399999999994</v>
      </c>
      <c r="I42">
        <v>70591</v>
      </c>
      <c r="J42">
        <v>71074.7</v>
      </c>
      <c r="K42">
        <v>67948.800000000003</v>
      </c>
      <c r="L42">
        <v>73484</v>
      </c>
      <c r="M42">
        <v>69173.5</v>
      </c>
      <c r="N42">
        <v>71629</v>
      </c>
      <c r="O42">
        <v>69167.100000000006</v>
      </c>
      <c r="P42">
        <v>72152.3</v>
      </c>
      <c r="Q42">
        <v>73756</v>
      </c>
      <c r="R42">
        <v>74373.5</v>
      </c>
      <c r="S42">
        <v>71005.7</v>
      </c>
      <c r="T42">
        <v>70355.100000000006</v>
      </c>
      <c r="U42">
        <v>75509.7</v>
      </c>
      <c r="V42">
        <v>79459.199999999997</v>
      </c>
      <c r="W42">
        <v>74367.3</v>
      </c>
      <c r="X42">
        <v>74778.7</v>
      </c>
      <c r="Y42">
        <v>76467.600000000006</v>
      </c>
      <c r="Z42">
        <v>84441</v>
      </c>
      <c r="AA42">
        <f>'Grafik Q-t-Q &amp; Y-o-Y'!AD88/'Grafik Q-t-Q &amp; Y-o-Y'!$AS88*100</f>
        <v>78.630408065911496</v>
      </c>
      <c r="AB42">
        <f>'Grafik Q-t-Q &amp; Y-o-Y'!AE88/'Grafik Q-t-Q &amp; Y-o-Y'!$AS88*100</f>
        <v>78.933708492007668</v>
      </c>
      <c r="AC42">
        <f>'Grafik Q-t-Q &amp; Y-o-Y'!AF88/'Grafik Q-t-Q &amp; Y-o-Y'!$AS88*100</f>
        <v>80.234736944235578</v>
      </c>
      <c r="AD42">
        <f>'Grafik Q-t-Q &amp; Y-o-Y'!AG88/'Grafik Q-t-Q &amp; Y-o-Y'!$AS88*100</f>
        <v>85.578423525036172</v>
      </c>
      <c r="AE42">
        <f>'Grafik Q-t-Q &amp; Y-o-Y'!AH88/'Grafik Q-t-Q &amp; Y-o-Y'!$AS88*100</f>
        <v>78.80666796031727</v>
      </c>
      <c r="AF42">
        <f>'Grafik Q-t-Q &amp; Y-o-Y'!AI88/'Grafik Q-t-Q &amp; Y-o-Y'!$AS88*100</f>
        <v>78.909856809049089</v>
      </c>
      <c r="AG42">
        <f>'Grafik Q-t-Q &amp; Y-o-Y'!AJ88/'Grafik Q-t-Q &amp; Y-o-Y'!$AS88*100</f>
        <v>80.77513926957252</v>
      </c>
      <c r="AH42">
        <f>'Grafik Q-t-Q &amp; Y-o-Y'!AK88/'Grafik Q-t-Q &amp; Y-o-Y'!$AS88*100</f>
        <v>91.504758208617318</v>
      </c>
      <c r="AI42">
        <f>'Grafik Q-t-Q &amp; Y-o-Y'!AL88/'Grafik Q-t-Q &amp; Y-o-Y'!$AS88*100</f>
        <v>83.311300846532603</v>
      </c>
      <c r="AJ42">
        <f>'Grafik Q-t-Q &amp; Y-o-Y'!AM88/'Grafik Q-t-Q &amp; Y-o-Y'!$AS88*100</f>
        <v>84.559370477276218</v>
      </c>
      <c r="AK42">
        <f>'Grafik Q-t-Q &amp; Y-o-Y'!AN88/'Grafik Q-t-Q &amp; Y-o-Y'!$AS88*100</f>
        <v>87.133735173551315</v>
      </c>
      <c r="AL42">
        <f>'Grafik Q-t-Q &amp; Y-o-Y'!AO88/'Grafik Q-t-Q &amp; Y-o-Y'!$AS88*100</f>
        <v>97.998075694730801</v>
      </c>
      <c r="AM42">
        <f>'Grafik Q-t-Q &amp; Y-o-Y'!AP88/'Grafik Q-t-Q &amp; Y-o-Y'!$AS88*100</f>
        <v>88.641646655508936</v>
      </c>
      <c r="AN42">
        <f>'Grafik Q-t-Q &amp; Y-o-Y'!AQ88/'Grafik Q-t-Q &amp; Y-o-Y'!$AS88*100</f>
        <v>92.047383995925003</v>
      </c>
      <c r="AO42">
        <f>'Grafik Q-t-Q &amp; Y-o-Y'!AR88/'Grafik Q-t-Q &amp; Y-o-Y'!$AS88*100</f>
        <v>88.743016308082886</v>
      </c>
      <c r="AP42">
        <f>'Grafik Q-t-Q &amp; Y-o-Y'!AS88/'Grafik Q-t-Q &amp; Y-o-Y'!$AS88*100</f>
        <v>100</v>
      </c>
      <c r="AQ42">
        <f>'Grafik Q-t-Q &amp; Y-o-Y'!AT88/'Grafik Q-t-Q &amp; Y-o-Y'!$AS88*100</f>
        <v>91.432697827475522</v>
      </c>
      <c r="AR42">
        <f>'Grafik Q-t-Q &amp; Y-o-Y'!AU88/'Grafik Q-t-Q &amp; Y-o-Y'!$AS88*100</f>
        <v>89.092200903938362</v>
      </c>
      <c r="AS42">
        <f>'Grafik Q-t-Q &amp; Y-o-Y'!AV88/'Grafik Q-t-Q &amp; Y-o-Y'!$AS88*100</f>
        <v>90.362303021482688</v>
      </c>
      <c r="AT42">
        <f>'Grafik Q-t-Q &amp; Y-o-Y'!AW88/'Grafik Q-t-Q &amp; Y-o-Y'!$AS88*100</f>
        <v>98.450954471584168</v>
      </c>
      <c r="AU42">
        <f>'Grafik Q-t-Q &amp; Y-o-Y'!AX88/'Grafik Q-t-Q &amp; Y-o-Y'!$AS88*100</f>
        <v>88.773841576313274</v>
      </c>
      <c r="AV42">
        <f>'Grafik Q-t-Q &amp; Y-o-Y'!AY88/'Grafik Q-t-Q &amp; Y-o-Y'!$AS88*100</f>
        <v>97.547824645661009</v>
      </c>
      <c r="AW42">
        <f>'Grafik Q-t-Q &amp; Y-o-Y'!AZ88/'Grafik Q-t-Q &amp; Y-o-Y'!$AS88*100</f>
        <v>81.366580153782706</v>
      </c>
      <c r="AX42">
        <f>'Grafik Q-t-Q &amp; Y-o-Y'!BA88/'Grafik Q-t-Q &amp; Y-o-Y'!$AS88*100</f>
        <v>107.37158496454589</v>
      </c>
      <c r="AY42">
        <f>'Grafik Q-t-Q &amp; Y-o-Y'!BB88/'Grafik Q-t-Q &amp; Y-o-Y'!$AS88*100</f>
        <v>95.314012156272995</v>
      </c>
      <c r="AZ42">
        <f>'Grafik Q-t-Q &amp; Y-o-Y'!BC88/'Grafik Q-t-Q &amp; Y-o-Y'!$AS88*100</f>
        <v>93.263706010334886</v>
      </c>
      <c r="BA42">
        <f>'Grafik Q-t-Q &amp; Y-o-Y'!BD88/'Grafik Q-t-Q &amp; Y-o-Y'!$AS88*100</f>
        <v>87.917996701190972</v>
      </c>
      <c r="BB42">
        <f>'Grafik Q-t-Q &amp; Y-o-Y'!BE88/'Grafik Q-t-Q &amp; Y-o-Y'!$AS88*100</f>
        <v>104.08451560870304</v>
      </c>
    </row>
    <row r="43" spans="1:54" x14ac:dyDescent="0.3">
      <c r="A43" t="s">
        <v>61</v>
      </c>
      <c r="B43" s="26" t="s">
        <v>62</v>
      </c>
      <c r="C43">
        <v>43368.3</v>
      </c>
      <c r="D43">
        <v>50217.7</v>
      </c>
      <c r="E43">
        <v>52991.199999999997</v>
      </c>
      <c r="F43">
        <v>54982.3</v>
      </c>
      <c r="G43">
        <v>49549.7</v>
      </c>
      <c r="H43">
        <v>52418.400000000001</v>
      </c>
      <c r="I43">
        <v>55172.7</v>
      </c>
      <c r="J43">
        <v>57888.3</v>
      </c>
      <c r="K43">
        <v>53566.8</v>
      </c>
      <c r="L43">
        <v>58048</v>
      </c>
      <c r="M43">
        <v>57287.5</v>
      </c>
      <c r="N43">
        <v>63802</v>
      </c>
      <c r="O43">
        <v>59538.6</v>
      </c>
      <c r="P43">
        <v>59650.6</v>
      </c>
      <c r="Q43">
        <v>61717.2</v>
      </c>
      <c r="R43">
        <v>69109.8</v>
      </c>
      <c r="S43">
        <v>62229.7</v>
      </c>
      <c r="T43">
        <v>62274.400000000001</v>
      </c>
      <c r="U43">
        <v>65557.8</v>
      </c>
      <c r="V43">
        <v>73623.100000000006</v>
      </c>
      <c r="W43">
        <v>65283</v>
      </c>
      <c r="X43">
        <v>69501</v>
      </c>
      <c r="Y43">
        <v>70756.899999999994</v>
      </c>
      <c r="Z43">
        <v>77479.199999999997</v>
      </c>
      <c r="AA43">
        <f>'Grafik Q-t-Q &amp; Y-o-Y'!AD89/'Grafik Q-t-Q &amp; Y-o-Y'!$AS89*100</f>
        <v>73.396270719706266</v>
      </c>
      <c r="AB43">
        <f>'Grafik Q-t-Q &amp; Y-o-Y'!AE89/'Grafik Q-t-Q &amp; Y-o-Y'!$AS89*100</f>
        <v>78.001088685145845</v>
      </c>
      <c r="AC43">
        <f>'Grafik Q-t-Q &amp; Y-o-Y'!AF89/'Grafik Q-t-Q &amp; Y-o-Y'!$AS89*100</f>
        <v>76.996936738854316</v>
      </c>
      <c r="AD43">
        <f>'Grafik Q-t-Q &amp; Y-o-Y'!AG89/'Grafik Q-t-Q &amp; Y-o-Y'!$AS89*100</f>
        <v>85.283218238678202</v>
      </c>
      <c r="AE43">
        <f>'Grafik Q-t-Q &amp; Y-o-Y'!AH89/'Grafik Q-t-Q &amp; Y-o-Y'!$AS89*100</f>
        <v>76.404243737392065</v>
      </c>
      <c r="AF43">
        <f>'Grafik Q-t-Q &amp; Y-o-Y'!AI89/'Grafik Q-t-Q &amp; Y-o-Y'!$AS89*100</f>
        <v>78.746197607027355</v>
      </c>
      <c r="AG43">
        <f>'Grafik Q-t-Q &amp; Y-o-Y'!AJ89/'Grafik Q-t-Q &amp; Y-o-Y'!$AS89*100</f>
        <v>79.843741661418903</v>
      </c>
      <c r="AH43">
        <f>'Grafik Q-t-Q &amp; Y-o-Y'!AK89/'Grafik Q-t-Q &amp; Y-o-Y'!$AS89*100</f>
        <v>90.342081950240683</v>
      </c>
      <c r="AI43">
        <f>'Grafik Q-t-Q &amp; Y-o-Y'!AL89/'Grafik Q-t-Q &amp; Y-o-Y'!$AS89*100</f>
        <v>80.088909286911232</v>
      </c>
      <c r="AJ43">
        <f>'Grafik Q-t-Q &amp; Y-o-Y'!AM89/'Grafik Q-t-Q &amp; Y-o-Y'!$AS89*100</f>
        <v>82.709438473279178</v>
      </c>
      <c r="AK43">
        <f>'Grafik Q-t-Q &amp; Y-o-Y'!AN89/'Grafik Q-t-Q &amp; Y-o-Y'!$AS89*100</f>
        <v>85.122690546583996</v>
      </c>
      <c r="AL43">
        <f>'Grafik Q-t-Q &amp; Y-o-Y'!AO89/'Grafik Q-t-Q &amp; Y-o-Y'!$AS89*100</f>
        <v>94.83739099806813</v>
      </c>
      <c r="AM43">
        <f>'Grafik Q-t-Q &amp; Y-o-Y'!AP89/'Grafik Q-t-Q &amp; Y-o-Y'!$AS89*100</f>
        <v>84.613676873979344</v>
      </c>
      <c r="AN43">
        <f>'Grafik Q-t-Q &amp; Y-o-Y'!AQ89/'Grafik Q-t-Q &amp; Y-o-Y'!$AS89*100</f>
        <v>87.940784066772693</v>
      </c>
      <c r="AO43">
        <f>'Grafik Q-t-Q &amp; Y-o-Y'!AR89/'Grafik Q-t-Q &amp; Y-o-Y'!$AS89*100</f>
        <v>91.786937912926533</v>
      </c>
      <c r="AP43">
        <f>'Grafik Q-t-Q &amp; Y-o-Y'!AS89/'Grafik Q-t-Q &amp; Y-o-Y'!$AS89*100</f>
        <v>100</v>
      </c>
      <c r="AQ43">
        <f>'Grafik Q-t-Q &amp; Y-o-Y'!AT89/'Grafik Q-t-Q &amp; Y-o-Y'!$AS89*100</f>
        <v>89.578294606739178</v>
      </c>
      <c r="AR43">
        <f>'Grafik Q-t-Q &amp; Y-o-Y'!AU89/'Grafik Q-t-Q &amp; Y-o-Y'!$AS89*100</f>
        <v>88.986775677493043</v>
      </c>
      <c r="AS43">
        <f>'Grafik Q-t-Q &amp; Y-o-Y'!AV89/'Grafik Q-t-Q &amp; Y-o-Y'!$AS89*100</f>
        <v>93.996648557492179</v>
      </c>
      <c r="AT43">
        <f>'Grafik Q-t-Q &amp; Y-o-Y'!AW89/'Grafik Q-t-Q &amp; Y-o-Y'!$AS89*100</f>
        <v>101.35872175555815</v>
      </c>
      <c r="AU43">
        <f>'Grafik Q-t-Q &amp; Y-o-Y'!AX89/'Grafik Q-t-Q &amp; Y-o-Y'!$AS89*100</f>
        <v>88.209326402749454</v>
      </c>
      <c r="AV43">
        <f>'Grafik Q-t-Q &amp; Y-o-Y'!AY89/'Grafik Q-t-Q &amp; Y-o-Y'!$AS89*100</f>
        <v>94.081181757052448</v>
      </c>
      <c r="AW43">
        <f>'Grafik Q-t-Q &amp; Y-o-Y'!AZ89/'Grafik Q-t-Q &amp; Y-o-Y'!$AS89*100</f>
        <v>89.84085984779756</v>
      </c>
      <c r="AX43">
        <f>'Grafik Q-t-Q &amp; Y-o-Y'!BA89/'Grafik Q-t-Q &amp; Y-o-Y'!$AS89*100</f>
        <v>103.09660479661869</v>
      </c>
      <c r="AY43">
        <f>'Grafik Q-t-Q &amp; Y-o-Y'!BB89/'Grafik Q-t-Q &amp; Y-o-Y'!$AS89*100</f>
        <v>91.120929438259807</v>
      </c>
      <c r="AZ43">
        <f>'Grafik Q-t-Q &amp; Y-o-Y'!BC89/'Grafik Q-t-Q &amp; Y-o-Y'!$AS89*100</f>
        <v>95.319992574239549</v>
      </c>
      <c r="BA43">
        <f>'Grafik Q-t-Q &amp; Y-o-Y'!BD89/'Grafik Q-t-Q &amp; Y-o-Y'!$AS89*100</f>
        <v>98.50371967424833</v>
      </c>
      <c r="BB43">
        <f>'Grafik Q-t-Q &amp; Y-o-Y'!BE89/'Grafik Q-t-Q &amp; Y-o-Y'!$AS89*100</f>
        <v>108.58011975536603</v>
      </c>
    </row>
    <row r="44" spans="1:54" x14ac:dyDescent="0.3">
      <c r="A44" t="s">
        <v>64</v>
      </c>
      <c r="B44" s="26" t="s">
        <v>65</v>
      </c>
      <c r="C44">
        <v>15359.8</v>
      </c>
      <c r="D44">
        <v>16486.5</v>
      </c>
      <c r="E44">
        <v>17205.5</v>
      </c>
      <c r="F44">
        <v>17392.900000000001</v>
      </c>
      <c r="G44">
        <v>17198.5</v>
      </c>
      <c r="H44">
        <v>17822.599999999999</v>
      </c>
      <c r="I44">
        <v>18481</v>
      </c>
      <c r="J44">
        <v>19090</v>
      </c>
      <c r="K44">
        <v>18641.5</v>
      </c>
      <c r="L44">
        <v>19281.2</v>
      </c>
      <c r="M44">
        <v>19493.599999999999</v>
      </c>
      <c r="N44">
        <v>20963.8</v>
      </c>
      <c r="O44">
        <v>19954.2</v>
      </c>
      <c r="P44">
        <v>20322.7</v>
      </c>
      <c r="Q44">
        <v>21140.5</v>
      </c>
      <c r="R44">
        <v>23204</v>
      </c>
      <c r="S44">
        <v>21478.400000000001</v>
      </c>
      <c r="T44">
        <v>22099.599999999999</v>
      </c>
      <c r="U44">
        <v>23176</v>
      </c>
      <c r="V44">
        <v>24603.1</v>
      </c>
      <c r="W44">
        <v>23314</v>
      </c>
      <c r="X44">
        <v>23938.799999999999</v>
      </c>
      <c r="Y44">
        <v>24220.7</v>
      </c>
      <c r="Z44">
        <v>25992.3</v>
      </c>
      <c r="AA44">
        <f>'Grafik Q-t-Q &amp; Y-o-Y'!AD90/'Grafik Q-t-Q &amp; Y-o-Y'!$AS90*100</f>
        <v>74.205611381536343</v>
      </c>
      <c r="AB44">
        <f>'Grafik Q-t-Q &amp; Y-o-Y'!AE90/'Grafik Q-t-Q &amp; Y-o-Y'!$AS90*100</f>
        <v>75.162429230994206</v>
      </c>
      <c r="AC44">
        <f>'Grafik Q-t-Q &amp; Y-o-Y'!AF90/'Grafik Q-t-Q &amp; Y-o-Y'!$AS90*100</f>
        <v>75.640838155723159</v>
      </c>
      <c r="AD44">
        <f>'Grafik Q-t-Q &amp; Y-o-Y'!AG90/'Grafik Q-t-Q &amp; Y-o-Y'!$AS90*100</f>
        <v>80.869015038693533</v>
      </c>
      <c r="AE44">
        <f>'Grafik Q-t-Q &amp; Y-o-Y'!AH90/'Grafik Q-t-Q &amp; Y-o-Y'!$AS90*100</f>
        <v>79.475570703347671</v>
      </c>
      <c r="AF44">
        <f>'Grafik Q-t-Q &amp; Y-o-Y'!AI90/'Grafik Q-t-Q &amp; Y-o-Y'!$AS90*100</f>
        <v>79.954576520060044</v>
      </c>
      <c r="AG44">
        <f>'Grafik Q-t-Q &amp; Y-o-Y'!AJ90/'Grafik Q-t-Q &amp; Y-o-Y'!$AS90*100</f>
        <v>81.361450925033353</v>
      </c>
      <c r="AH44">
        <f>'Grafik Q-t-Q &amp; Y-o-Y'!AK90/'Grafik Q-t-Q &amp; Y-o-Y'!$AS90*100</f>
        <v>85.999301636379371</v>
      </c>
      <c r="AI44">
        <f>'Grafik Q-t-Q &amp; Y-o-Y'!AL90/'Grafik Q-t-Q &amp; Y-o-Y'!$AS90*100</f>
        <v>84.282043400016121</v>
      </c>
      <c r="AJ44">
        <f>'Grafik Q-t-Q &amp; Y-o-Y'!AM90/'Grafik Q-t-Q &amp; Y-o-Y'!$AS90*100</f>
        <v>85.610426509166771</v>
      </c>
      <c r="AK44">
        <f>'Grafik Q-t-Q &amp; Y-o-Y'!AN90/'Grafik Q-t-Q &amp; Y-o-Y'!$AS90*100</f>
        <v>87.516004166306047</v>
      </c>
      <c r="AL44">
        <f>'Grafik Q-t-Q &amp; Y-o-Y'!AO90/'Grafik Q-t-Q &amp; Y-o-Y'!$AS90*100</f>
        <v>92.734929223533058</v>
      </c>
      <c r="AM44">
        <f>'Grafik Q-t-Q &amp; Y-o-Y'!AP90/'Grafik Q-t-Q &amp; Y-o-Y'!$AS90*100</f>
        <v>91.579644789580655</v>
      </c>
      <c r="AN44">
        <f>'Grafik Q-t-Q &amp; Y-o-Y'!AQ90/'Grafik Q-t-Q &amp; Y-o-Y'!$AS90*100</f>
        <v>93.440157101970044</v>
      </c>
      <c r="AO44">
        <f>'Grafik Q-t-Q &amp; Y-o-Y'!AR90/'Grafik Q-t-Q &amp; Y-o-Y'!$AS90*100</f>
        <v>95.564794117032605</v>
      </c>
      <c r="AP44">
        <f>'Grafik Q-t-Q &amp; Y-o-Y'!AS90/'Grafik Q-t-Q &amp; Y-o-Y'!$AS90*100</f>
        <v>100</v>
      </c>
      <c r="AQ44">
        <f>'Grafik Q-t-Q &amp; Y-o-Y'!AT90/'Grafik Q-t-Q &amp; Y-o-Y'!$AS90*100</f>
        <v>101.09410300564959</v>
      </c>
      <c r="AR44">
        <f>'Grafik Q-t-Q &amp; Y-o-Y'!AU90/'Grafik Q-t-Q &amp; Y-o-Y'!$AS90*100</f>
        <v>96.910487093703097</v>
      </c>
      <c r="AS44">
        <f>'Grafik Q-t-Q &amp; Y-o-Y'!AV90/'Grafik Q-t-Q &amp; Y-o-Y'!$AS90*100</f>
        <v>110.17253162781398</v>
      </c>
      <c r="AT44">
        <f>'Grafik Q-t-Q &amp; Y-o-Y'!AW90/'Grafik Q-t-Q &amp; Y-o-Y'!$AS90*100</f>
        <v>116.54047375316725</v>
      </c>
      <c r="AU44">
        <f>'Grafik Q-t-Q &amp; Y-o-Y'!AX90/'Grafik Q-t-Q &amp; Y-o-Y'!$AS90*100</f>
        <v>104.51578630073209</v>
      </c>
      <c r="AV44">
        <f>'Grafik Q-t-Q &amp; Y-o-Y'!AY90/'Grafik Q-t-Q &amp; Y-o-Y'!$AS90*100</f>
        <v>108.17324192927427</v>
      </c>
      <c r="AW44">
        <f>'Grafik Q-t-Q &amp; Y-o-Y'!AZ90/'Grafik Q-t-Q &amp; Y-o-Y'!$AS90*100</f>
        <v>125.66008792218908</v>
      </c>
      <c r="AX44">
        <f>'Grafik Q-t-Q &amp; Y-o-Y'!BA90/'Grafik Q-t-Q &amp; Y-o-Y'!$AS90*100</f>
        <v>120.78100331573496</v>
      </c>
      <c r="AY44">
        <f>'Grafik Q-t-Q &amp; Y-o-Y'!BB90/'Grafik Q-t-Q &amp; Y-o-Y'!$AS90*100</f>
        <v>109.45632093688164</v>
      </c>
      <c r="AZ44">
        <f>'Grafik Q-t-Q &amp; Y-o-Y'!BC90/'Grafik Q-t-Q &amp; Y-o-Y'!$AS90*100</f>
        <v>115.60279231978537</v>
      </c>
      <c r="BA44">
        <f>'Grafik Q-t-Q &amp; Y-o-Y'!BD90/'Grafik Q-t-Q &amp; Y-o-Y'!$AS90*100</f>
        <v>136.84044181944603</v>
      </c>
      <c r="BB44">
        <f>'Grafik Q-t-Q &amp; Y-o-Y'!BE90/'Grafik Q-t-Q &amp; Y-o-Y'!$AS90*100</f>
        <v>130.66634036571571</v>
      </c>
    </row>
    <row r="45" spans="1:54" x14ac:dyDescent="0.3">
      <c r="A45" t="s">
        <v>67</v>
      </c>
      <c r="B45" t="s">
        <v>68</v>
      </c>
      <c r="C45">
        <v>24446.1</v>
      </c>
      <c r="D45">
        <v>24935.7</v>
      </c>
      <c r="E45">
        <v>25425.8</v>
      </c>
      <c r="F45">
        <v>26253.4</v>
      </c>
      <c r="G45">
        <v>26623.7</v>
      </c>
      <c r="H45">
        <v>27083.7</v>
      </c>
      <c r="I45">
        <v>27572.799999999999</v>
      </c>
      <c r="J45">
        <v>28092.2</v>
      </c>
      <c r="K45">
        <v>28432.3</v>
      </c>
      <c r="L45">
        <v>28697.200000000001</v>
      </c>
      <c r="M45">
        <v>29117</v>
      </c>
      <c r="N45">
        <v>29428.9</v>
      </c>
      <c r="O45">
        <v>30028.2</v>
      </c>
      <c r="P45">
        <v>30300.1</v>
      </c>
      <c r="Q45">
        <v>30913.7</v>
      </c>
      <c r="R45">
        <v>31841.1</v>
      </c>
      <c r="S45">
        <v>32541.4</v>
      </c>
      <c r="T45">
        <v>33167.4</v>
      </c>
      <c r="U45">
        <v>33850.699999999997</v>
      </c>
      <c r="V45">
        <v>34510.6</v>
      </c>
      <c r="W45">
        <v>35139.800000000003</v>
      </c>
      <c r="X45">
        <v>35842.699999999997</v>
      </c>
      <c r="Y45">
        <v>36597.199999999997</v>
      </c>
      <c r="Z45">
        <v>37324.5</v>
      </c>
      <c r="AA45">
        <f>'Grafik Q-t-Q &amp; Y-o-Y'!AD91/'Grafik Q-t-Q &amp; Y-o-Y'!$AS91*100</f>
        <v>71.670587081306323</v>
      </c>
      <c r="AB45">
        <f>'Grafik Q-t-Q &amp; Y-o-Y'!AE91/'Grafik Q-t-Q &amp; Y-o-Y'!$AS91*100</f>
        <v>73.079672760129114</v>
      </c>
      <c r="AC45">
        <f>'Grafik Q-t-Q &amp; Y-o-Y'!AF91/'Grafik Q-t-Q &amp; Y-o-Y'!$AS91*100</f>
        <v>74.501396824558469</v>
      </c>
      <c r="AD45">
        <f>'Grafik Q-t-Q &amp; Y-o-Y'!AG91/'Grafik Q-t-Q &amp; Y-o-Y'!$AS91*100</f>
        <v>75.972542635688171</v>
      </c>
      <c r="AE45">
        <f>'Grafik Q-t-Q &amp; Y-o-Y'!AH91/'Grafik Q-t-Q &amp; Y-o-Y'!$AS91*100</f>
        <v>77.381439681889958</v>
      </c>
      <c r="AF45">
        <f>'Grafik Q-t-Q &amp; Y-o-Y'!AI91/'Grafik Q-t-Q &amp; Y-o-Y'!$AS91*100</f>
        <v>79.356800488935747</v>
      </c>
      <c r="AG45">
        <f>'Grafik Q-t-Q &amp; Y-o-Y'!AJ91/'Grafik Q-t-Q &amp; Y-o-Y'!$AS91*100</f>
        <v>81.497214839351031</v>
      </c>
      <c r="AH45">
        <f>'Grafik Q-t-Q &amp; Y-o-Y'!AK91/'Grafik Q-t-Q &amp; Y-o-Y'!$AS91*100</f>
        <v>82.769730500574383</v>
      </c>
      <c r="AI45">
        <f>'Grafik Q-t-Q &amp; Y-o-Y'!AL91/'Grafik Q-t-Q &amp; Y-o-Y'!$AS91*100</f>
        <v>83.884926555889024</v>
      </c>
      <c r="AJ45">
        <f>'Grafik Q-t-Q &amp; Y-o-Y'!AM91/'Grafik Q-t-Q &amp; Y-o-Y'!$AS91*100</f>
        <v>86.648771718688394</v>
      </c>
      <c r="AK45">
        <f>'Grafik Q-t-Q &amp; Y-o-Y'!AN91/'Grafik Q-t-Q &amp; Y-o-Y'!$AS91*100</f>
        <v>88.951598755779244</v>
      </c>
      <c r="AL45">
        <f>'Grafik Q-t-Q &amp; Y-o-Y'!AO91/'Grafik Q-t-Q &amp; Y-o-Y'!$AS91*100</f>
        <v>90.250145718699727</v>
      </c>
      <c r="AM45">
        <f>'Grafik Q-t-Q &amp; Y-o-Y'!AP91/'Grafik Q-t-Q &amp; Y-o-Y'!$AS91*100</f>
        <v>92.264176213049225</v>
      </c>
      <c r="AN45">
        <f>'Grafik Q-t-Q &amp; Y-o-Y'!AQ91/'Grafik Q-t-Q &amp; Y-o-Y'!$AS91*100</f>
        <v>95.958357462589433</v>
      </c>
      <c r="AO45">
        <f>'Grafik Q-t-Q &amp; Y-o-Y'!AR91/'Grafik Q-t-Q &amp; Y-o-Y'!$AS91*100</f>
        <v>98.495843480196399</v>
      </c>
      <c r="AP45">
        <f>'Grafik Q-t-Q &amp; Y-o-Y'!AS91/'Grafik Q-t-Q &amp; Y-o-Y'!$AS91*100</f>
        <v>100</v>
      </c>
      <c r="AQ45">
        <f>'Grafik Q-t-Q &amp; Y-o-Y'!AT91/'Grafik Q-t-Q &amp; Y-o-Y'!$AS91*100</f>
        <v>98.804069182900079</v>
      </c>
      <c r="AR45">
        <f>'Grafik Q-t-Q &amp; Y-o-Y'!AU91/'Grafik Q-t-Q &amp; Y-o-Y'!$AS91*100</f>
        <v>83.867760987378588</v>
      </c>
      <c r="AS45">
        <f>'Grafik Q-t-Q &amp; Y-o-Y'!AV91/'Grafik Q-t-Q &amp; Y-o-Y'!$AS91*100</f>
        <v>93.033231408840464</v>
      </c>
      <c r="AT45">
        <f>'Grafik Q-t-Q &amp; Y-o-Y'!AW91/'Grafik Q-t-Q &amp; Y-o-Y'!$AS91*100</f>
        <v>95.163082332480087</v>
      </c>
      <c r="AU45">
        <f>'Grafik Q-t-Q &amp; Y-o-Y'!AX91/'Grafik Q-t-Q &amp; Y-o-Y'!$AS91*100</f>
        <v>93.712120211796702</v>
      </c>
      <c r="AV45">
        <f>'Grafik Q-t-Q &amp; Y-o-Y'!AY91/'Grafik Q-t-Q &amp; Y-o-Y'!$AS91*100</f>
        <v>93.904902750452251</v>
      </c>
      <c r="AW45">
        <f>'Grafik Q-t-Q &amp; Y-o-Y'!AZ91/'Grafik Q-t-Q &amp; Y-o-Y'!$AS91*100</f>
        <v>92.751980170938879</v>
      </c>
      <c r="AX45">
        <f>'Grafik Q-t-Q &amp; Y-o-Y'!BA91/'Grafik Q-t-Q &amp; Y-o-Y'!$AS91*100</f>
        <v>105.40575819938847</v>
      </c>
      <c r="AY45">
        <f>'Grafik Q-t-Q &amp; Y-o-Y'!BB91/'Grafik Q-t-Q &amp; Y-o-Y'!$AS91*100</f>
        <v>105.18388851057567</v>
      </c>
      <c r="AZ45">
        <f>'Grafik Q-t-Q &amp; Y-o-Y'!BC91/'Grafik Q-t-Q &amp; Y-o-Y'!$AS91*100</f>
        <v>100.40889829992811</v>
      </c>
      <c r="BA45">
        <f>'Grafik Q-t-Q &amp; Y-o-Y'!BD91/'Grafik Q-t-Q &amp; Y-o-Y'!$AS91*100</f>
        <v>101.60540696544815</v>
      </c>
      <c r="BB45">
        <f>'Grafik Q-t-Q &amp; Y-o-Y'!BE91/'Grafik Q-t-Q &amp; Y-o-Y'!$AS91*100</f>
        <v>105.07443460611003</v>
      </c>
    </row>
    <row r="46" spans="1:54" x14ac:dyDescent="0.3">
      <c r="A46" t="s">
        <v>70</v>
      </c>
      <c r="B46" t="s">
        <v>71</v>
      </c>
      <c r="C46">
        <v>1598575.2</v>
      </c>
      <c r="D46">
        <v>1664889</v>
      </c>
      <c r="E46">
        <v>1727464.4</v>
      </c>
      <c r="F46">
        <v>1692751.2</v>
      </c>
      <c r="G46">
        <v>1711170.1</v>
      </c>
      <c r="H46">
        <v>1781785.2</v>
      </c>
      <c r="I46">
        <v>1846148.7</v>
      </c>
      <c r="J46">
        <v>1803530.2</v>
      </c>
      <c r="K46">
        <v>1821843.4</v>
      </c>
      <c r="L46">
        <v>1888965.9</v>
      </c>
      <c r="M46">
        <v>1946220.4</v>
      </c>
      <c r="N46">
        <v>1903233.1</v>
      </c>
      <c r="O46">
        <v>1914452.2</v>
      </c>
      <c r="P46">
        <v>1986410.5</v>
      </c>
      <c r="Q46">
        <v>2047064.8</v>
      </c>
      <c r="R46">
        <v>2005384.8</v>
      </c>
      <c r="S46">
        <v>2009085.5</v>
      </c>
      <c r="T46">
        <v>2085625.3</v>
      </c>
      <c r="U46">
        <v>2147396.7999999998</v>
      </c>
      <c r="V46">
        <v>2109261.1</v>
      </c>
      <c r="W46">
        <v>2100200.6</v>
      </c>
      <c r="X46">
        <v>2172743.9</v>
      </c>
      <c r="Y46">
        <v>2230749</v>
      </c>
      <c r="Z46">
        <v>2195841.7999999998</v>
      </c>
      <c r="AA46">
        <f>'Grafik Q-t-Q &amp; Y-o-Y'!AD92</f>
        <v>2200145</v>
      </c>
      <c r="AB46">
        <f>'Grafik Q-t-Q &amp; Y-o-Y'!AE92</f>
        <v>2280764</v>
      </c>
      <c r="AC46">
        <f>'Grafik Q-t-Q &amp; Y-o-Y'!AF92</f>
        <v>2329197.1</v>
      </c>
      <c r="AD46">
        <f>'Grafik Q-t-Q &amp; Y-o-Y'!AG92</f>
        <v>2287591.7999999998</v>
      </c>
      <c r="AE46">
        <f>'Grafik Q-t-Q &amp; Y-o-Y'!AH92</f>
        <v>2307496.7999999998</v>
      </c>
      <c r="AF46">
        <f>'Grafik Q-t-Q &amp; Y-o-Y'!AI92</f>
        <v>2380881.9</v>
      </c>
      <c r="AG46">
        <f>'Grafik Q-t-Q &amp; Y-o-Y'!AJ92</f>
        <v>2445456.1</v>
      </c>
      <c r="AH46">
        <f>'Grafik Q-t-Q &amp; Y-o-Y'!AK92</f>
        <v>2397424.2999999998</v>
      </c>
      <c r="AI46">
        <f>'Grafik Q-t-Q &amp; Y-o-Y'!AL92</f>
        <v>2421305.1</v>
      </c>
      <c r="AJ46">
        <f>'Grafik Q-t-Q &amp; Y-o-Y'!AM92</f>
        <v>2498177.1</v>
      </c>
      <c r="AK46">
        <f>'Grafik Q-t-Q &amp; Y-o-Y'!AN92</f>
        <v>2568166.5</v>
      </c>
      <c r="AL46">
        <f>'Grafik Q-t-Q &amp; Y-o-Y'!AO92</f>
        <v>2515244.1</v>
      </c>
      <c r="AM46">
        <f>'Grafik Q-t-Q &amp; Y-o-Y'!AP92</f>
        <v>2539962.7000000002</v>
      </c>
      <c r="AN46">
        <f>'Grafik Q-t-Q &amp; Y-o-Y'!AQ92</f>
        <v>2622195.4</v>
      </c>
      <c r="AO46">
        <f>'Grafik Q-t-Q &amp; Y-o-Y'!AR92</f>
        <v>2694679.6</v>
      </c>
      <c r="AP46">
        <f>'Grafik Q-t-Q &amp; Y-o-Y'!AS92/'Grafik Q-t-Q &amp; Y-o-Y'!$AS92*100</f>
        <v>100</v>
      </c>
      <c r="AQ46">
        <f>'Grafik Q-t-Q &amp; Y-o-Y'!AT92</f>
        <v>2614966.5</v>
      </c>
      <c r="AR46">
        <f>'Grafik Q-t-Q &amp; Y-o-Y'!AU92</f>
        <v>2498770.9</v>
      </c>
      <c r="AS46">
        <f>'Grafik Q-t-Q &amp; Y-o-Y'!AV92</f>
        <v>2625335</v>
      </c>
      <c r="AT46">
        <f>'Grafik Q-t-Q &amp; Y-o-Y'!AW92</f>
        <v>2593522.7000000002</v>
      </c>
      <c r="AU46">
        <f>'Grafik Q-t-Q &amp; Y-o-Y'!AX92</f>
        <v>2589426.0000000005</v>
      </c>
      <c r="AV46">
        <f>'Grafik Q-t-Q &amp; Y-o-Y'!AY92</f>
        <v>2673079.5999999996</v>
      </c>
      <c r="AW46">
        <f>'Grafik Q-t-Q &amp; Y-o-Y'!AZ92</f>
        <v>2703530.6</v>
      </c>
      <c r="AX46">
        <f>'Grafik Q-t-Q &amp; Y-o-Y'!BA92</f>
        <v>2723403.1480000005</v>
      </c>
      <c r="AY46">
        <f>'Grafik Q-t-Q &amp; Y-o-Y'!BB92</f>
        <v>2718027.6422816729</v>
      </c>
      <c r="AZ46">
        <f>'Grafik Q-t-Q &amp; Y-o-Y'!BC92</f>
        <v>2794919.6035243664</v>
      </c>
      <c r="BA46">
        <f>'Grafik Q-t-Q &amp; Y-o-Y'!BD92</f>
        <v>2875474.9558999999</v>
      </c>
      <c r="BB46">
        <f>'Grafik Q-t-Q &amp; Y-o-Y'!BE92</f>
        <v>2827027.5088999998</v>
      </c>
    </row>
    <row r="47" spans="1:54" x14ac:dyDescent="0.3">
      <c r="A47" t="s">
        <v>73</v>
      </c>
      <c r="B47" t="s">
        <v>74</v>
      </c>
      <c r="C47">
        <v>43781.1</v>
      </c>
      <c r="D47">
        <v>44243</v>
      </c>
      <c r="E47">
        <v>47645.5</v>
      </c>
      <c r="F47">
        <v>44783.7</v>
      </c>
      <c r="G47">
        <v>37561.1</v>
      </c>
      <c r="H47">
        <v>34483</v>
      </c>
      <c r="I47">
        <v>35701</v>
      </c>
      <c r="J47">
        <v>37256</v>
      </c>
      <c r="K47">
        <v>33736.800000000003</v>
      </c>
      <c r="L47">
        <v>40052.800000000003</v>
      </c>
      <c r="M47">
        <v>47411.9</v>
      </c>
      <c r="N47">
        <v>45619.1</v>
      </c>
      <c r="O47">
        <v>43943.3</v>
      </c>
      <c r="P47">
        <v>50406.1</v>
      </c>
      <c r="Q47">
        <v>56533.3</v>
      </c>
      <c r="R47">
        <v>52302.8</v>
      </c>
      <c r="S47">
        <v>49499.4</v>
      </c>
      <c r="T47">
        <v>51760.3</v>
      </c>
      <c r="U47">
        <v>59946.8</v>
      </c>
      <c r="V47">
        <v>52291.4</v>
      </c>
      <c r="W47">
        <v>57839.4</v>
      </c>
      <c r="X47">
        <v>65960.5</v>
      </c>
      <c r="Y47">
        <v>82094.5</v>
      </c>
      <c r="Z47">
        <v>77087.399999999994</v>
      </c>
      <c r="AA47">
        <f>'Grafik Q-t-Q &amp; Y-o-Y'!AD93</f>
        <v>64576</v>
      </c>
      <c r="AB47">
        <f>'Grafik Q-t-Q &amp; Y-o-Y'!AE93</f>
        <v>74681</v>
      </c>
      <c r="AC47">
        <f>'Grafik Q-t-Q &amp; Y-o-Y'!AF93</f>
        <v>100063.5</v>
      </c>
      <c r="AD47">
        <f>'Grafik Q-t-Q &amp; Y-o-Y'!AG93</f>
        <v>97595</v>
      </c>
      <c r="AE47">
        <f>'Grafik Q-t-Q &amp; Y-o-Y'!AH93</f>
        <v>70649.600000000006</v>
      </c>
      <c r="AF47">
        <f>'Grafik Q-t-Q &amp; Y-o-Y'!AI93</f>
        <v>92631</v>
      </c>
      <c r="AG47">
        <f>'Grafik Q-t-Q &amp; Y-o-Y'!AJ93</f>
        <v>106840.8</v>
      </c>
      <c r="AH47">
        <f>'Grafik Q-t-Q &amp; Y-o-Y'!AK93</f>
        <v>111547.6</v>
      </c>
      <c r="AI47">
        <f>'Grafik Q-t-Q &amp; Y-o-Y'!AL93</f>
        <v>77392.399999999994</v>
      </c>
      <c r="AJ47">
        <f>'Grafik Q-t-Q &amp; Y-o-Y'!AM93</f>
        <v>105675.5</v>
      </c>
      <c r="AK47">
        <f>'Grafik Q-t-Q &amp; Y-o-Y'!AN93</f>
        <v>116165.7</v>
      </c>
      <c r="AL47">
        <f>'Grafik Q-t-Q &amp; Y-o-Y'!AO93</f>
        <v>123725.5</v>
      </c>
      <c r="AM47">
        <f>'Grafik Q-t-Q &amp; Y-o-Y'!AP93</f>
        <v>85163</v>
      </c>
      <c r="AN47">
        <f>'Grafik Q-t-Q &amp; Y-o-Y'!AQ93</f>
        <v>113207.7</v>
      </c>
      <c r="AO47">
        <f>'Grafik Q-t-Q &amp; Y-o-Y'!AR93</f>
        <v>124041.9</v>
      </c>
      <c r="AP47">
        <f>'Grafik Q-t-Q &amp; Y-o-Y'!AS93/'Grafik Q-t-Q &amp; Y-o-Y'!$AS93*100</f>
        <v>100</v>
      </c>
      <c r="AQ47">
        <f>'Grafik Q-t-Q &amp; Y-o-Y'!AT93</f>
        <v>88182.5</v>
      </c>
      <c r="AR47">
        <f>'Grafik Q-t-Q &amp; Y-o-Y'!AU93</f>
        <v>91047.2</v>
      </c>
      <c r="AS47">
        <f>'Grafik Q-t-Q &amp; Y-o-Y'!AV93</f>
        <v>95143.5</v>
      </c>
      <c r="AT47">
        <f>'Grafik Q-t-Q &amp; Y-o-Y'!AW93</f>
        <v>115474.4</v>
      </c>
      <c r="AU47">
        <f>'Grafik Q-t-Q &amp; Y-o-Y'!AX93</f>
        <v>94530.642099999357</v>
      </c>
      <c r="AV47">
        <f>'Grafik Q-t-Q &amp; Y-o-Y'!AY93</f>
        <v>99838.639670000412</v>
      </c>
      <c r="AW47">
        <f>'Grafik Q-t-Q &amp; Y-o-Y'!AZ93</f>
        <v>112436.6953499997</v>
      </c>
      <c r="AX47">
        <f>'Grafik Q-t-Q &amp; Y-o-Y'!BA93</f>
        <v>116979.95684998715</v>
      </c>
      <c r="AY47">
        <f>'Grafik Q-t-Q &amp; Y-o-Y'!BB93</f>
        <v>87512.357718327083</v>
      </c>
      <c r="AZ47">
        <f>'Grafik Q-t-Q &amp; Y-o-Y'!BC93</f>
        <v>118585.50897407951</v>
      </c>
      <c r="BA47">
        <f>'Grafik Q-t-Q &amp; Y-o-Y'!BD93</f>
        <v>91990.498705971986</v>
      </c>
      <c r="BB47">
        <f>'Grafik Q-t-Q &amp; Y-o-Y'!BE93</f>
        <v>161623.60142315738</v>
      </c>
    </row>
    <row r="48" spans="1:54" x14ac:dyDescent="0.3">
      <c r="B48" t="s">
        <v>75</v>
      </c>
      <c r="C48">
        <v>1642356.3</v>
      </c>
      <c r="D48">
        <v>1709132</v>
      </c>
      <c r="E48">
        <v>1775109.9</v>
      </c>
      <c r="F48">
        <v>1737534.9</v>
      </c>
      <c r="G48">
        <v>1748731.2</v>
      </c>
      <c r="H48">
        <v>1816268.2</v>
      </c>
      <c r="I48">
        <v>1881849.7</v>
      </c>
      <c r="J48">
        <v>1840786.2</v>
      </c>
      <c r="K48">
        <v>1855580.2</v>
      </c>
      <c r="L48">
        <v>1929018.7</v>
      </c>
      <c r="M48">
        <v>1993632.3</v>
      </c>
      <c r="N48">
        <v>1948852.2</v>
      </c>
      <c r="O48">
        <v>1958395.5</v>
      </c>
      <c r="P48">
        <v>2036816.6</v>
      </c>
      <c r="Q48">
        <v>2103598.1</v>
      </c>
      <c r="R48">
        <v>2057687.6</v>
      </c>
      <c r="S48">
        <v>2058584.9</v>
      </c>
      <c r="T48">
        <v>2137385.6</v>
      </c>
      <c r="U48">
        <v>2207343.6</v>
      </c>
      <c r="V48">
        <v>2161552.5</v>
      </c>
      <c r="W48">
        <v>2158040</v>
      </c>
      <c r="X48">
        <v>2238704.4</v>
      </c>
      <c r="Y48">
        <v>2312843.5</v>
      </c>
      <c r="Z48">
        <v>2272929.2000000002</v>
      </c>
      <c r="AA48">
        <f>'Grafik Q-t-Q &amp; Y-o-Y'!AD94</f>
        <v>2264721</v>
      </c>
      <c r="AB48">
        <f>'Grafik Q-t-Q &amp; Y-o-Y'!AE94</f>
        <v>2355445</v>
      </c>
      <c r="AC48">
        <f>'Grafik Q-t-Q &amp; Y-o-Y'!AF94</f>
        <v>2429260.6</v>
      </c>
      <c r="AD48">
        <f>'Grafik Q-t-Q &amp; Y-o-Y'!AG94</f>
        <v>2385186.7999999998</v>
      </c>
      <c r="AE48">
        <f>'Grafik Q-t-Q &amp; Y-o-Y'!AH94</f>
        <v>2378146.4</v>
      </c>
      <c r="AF48">
        <f>'Grafik Q-t-Q &amp; Y-o-Y'!AI94</f>
        <v>2473512.9</v>
      </c>
      <c r="AG48">
        <f>'Grafik Q-t-Q &amp; Y-o-Y'!AJ94</f>
        <v>2552296.9</v>
      </c>
      <c r="AH48">
        <f>'Grafik Q-t-Q &amp; Y-o-Y'!AK94</f>
        <v>2508971.9</v>
      </c>
      <c r="AI48">
        <f>'Grafik Q-t-Q &amp; Y-o-Y'!AL94</f>
        <v>2498697.5</v>
      </c>
      <c r="AJ48">
        <f>'Grafik Q-t-Q &amp; Y-o-Y'!AM94</f>
        <v>2603852.6</v>
      </c>
      <c r="AK48">
        <f>'Grafik Q-t-Q &amp; Y-o-Y'!AN94</f>
        <v>2684332.2000000002</v>
      </c>
      <c r="AL48">
        <f>'Grafik Q-t-Q &amp; Y-o-Y'!AO94</f>
        <v>2638969.6</v>
      </c>
      <c r="AM48">
        <f>'Grafik Q-t-Q &amp; Y-o-Y'!AP94</f>
        <v>2625125.7000000002</v>
      </c>
      <c r="AN48">
        <f>'Grafik Q-t-Q &amp; Y-o-Y'!AQ94</f>
        <v>2735403.1</v>
      </c>
      <c r="AO48">
        <f>'Grafik Q-t-Q &amp; Y-o-Y'!AR94</f>
        <v>2818721.5</v>
      </c>
      <c r="AP48">
        <f>'Grafik Q-t-Q &amp; Y-o-Y'!AS94/'Grafik Q-t-Q &amp; Y-o-Y'!$AS94*100</f>
        <v>100</v>
      </c>
      <c r="AQ48">
        <f>'Grafik Q-t-Q &amp; Y-o-Y'!AT94</f>
        <v>2703149</v>
      </c>
      <c r="AR48">
        <f>'Grafik Q-t-Q &amp; Y-o-Y'!AU94</f>
        <v>2589818.1</v>
      </c>
      <c r="AS48">
        <f>'Grafik Q-t-Q &amp; Y-o-Y'!AV94</f>
        <v>2720478.5</v>
      </c>
      <c r="AT48">
        <f>'Grafik Q-t-Q &amp; Y-o-Y'!AW94</f>
        <v>2708997.1000000006</v>
      </c>
      <c r="AU48">
        <f>'Grafik Q-t-Q &amp; Y-o-Y'!AX94</f>
        <v>2683956.6420999998</v>
      </c>
      <c r="AV48">
        <f>'Grafik Q-t-Q &amp; Y-o-Y'!AY94</f>
        <v>2772918.23967</v>
      </c>
      <c r="AW48">
        <f>'Grafik Q-t-Q &amp; Y-o-Y'!AZ94</f>
        <v>2815967.2953499998</v>
      </c>
      <c r="AX48">
        <f>'Grafik Q-t-Q &amp; Y-o-Y'!BA94</f>
        <v>2840383.1048499877</v>
      </c>
      <c r="AY48">
        <f>'Grafik Q-t-Q &amp; Y-o-Y'!BB94</f>
        <v>2805540</v>
      </c>
      <c r="AZ48">
        <f>'Grafik Q-t-Q &amp; Y-o-Y'!BC94</f>
        <v>2913505.1124984459</v>
      </c>
      <c r="BA48">
        <f>'Grafik Q-t-Q &amp; Y-o-Y'!BD94</f>
        <v>2967465.4546059719</v>
      </c>
      <c r="BB48">
        <f>'Grafik Q-t-Q &amp; Y-o-Y'!BE94</f>
        <v>2988651.1103231572</v>
      </c>
    </row>
    <row r="49" spans="1:54" x14ac:dyDescent="0.3">
      <c r="B49" t="s">
        <v>76</v>
      </c>
      <c r="C49">
        <v>9.4587448984384537E-11</v>
      </c>
      <c r="D49">
        <v>0</v>
      </c>
      <c r="E49">
        <v>0</v>
      </c>
      <c r="F49">
        <v>0</v>
      </c>
      <c r="G49">
        <v>-1.3824319466948509E-10</v>
      </c>
      <c r="H49">
        <v>0</v>
      </c>
      <c r="I49">
        <v>0</v>
      </c>
      <c r="J49">
        <v>0</v>
      </c>
      <c r="K49">
        <v>0</v>
      </c>
      <c r="L49">
        <v>0</v>
      </c>
      <c r="M49">
        <v>1.3824319466948509E-10</v>
      </c>
      <c r="N49">
        <v>-1.3824319466948509E-10</v>
      </c>
      <c r="O49">
        <v>0</v>
      </c>
      <c r="P49">
        <v>9.4587448984384537E-11</v>
      </c>
      <c r="Q49">
        <v>0</v>
      </c>
      <c r="R49">
        <v>0</v>
      </c>
      <c r="S49">
        <v>-9.4587448984384537E-11</v>
      </c>
      <c r="T49">
        <v>0</v>
      </c>
      <c r="U49">
        <v>2.7648638933897018E-10</v>
      </c>
      <c r="V49">
        <v>-9.4587448984384537E-11</v>
      </c>
      <c r="W49">
        <v>-9.4587448984384537E-11</v>
      </c>
      <c r="X49">
        <v>0</v>
      </c>
      <c r="Y49">
        <v>0</v>
      </c>
      <c r="Z49">
        <v>3.7834979593753815E-10</v>
      </c>
      <c r="AA49">
        <f>'Grafik Q-t-Q &amp; Y-o-Y'!AD95</f>
        <v>0</v>
      </c>
      <c r="AB49">
        <f>'Grafik Q-t-Q &amp; Y-o-Y'!AE95</f>
        <v>0</v>
      </c>
      <c r="AC49">
        <f>'Grafik Q-t-Q &amp; Y-o-Y'!AF95</f>
        <v>0</v>
      </c>
      <c r="AD49">
        <f>'Grafik Q-t-Q &amp; Y-o-Y'!AG95</f>
        <v>0</v>
      </c>
      <c r="AE49">
        <f>'Grafik Q-t-Q &amp; Y-o-Y'!AH95</f>
        <v>0</v>
      </c>
      <c r="AF49">
        <f>'Grafik Q-t-Q &amp; Y-o-Y'!AI95</f>
        <v>0</v>
      </c>
      <c r="AG49">
        <f>'Grafik Q-t-Q &amp; Y-o-Y'!AJ95</f>
        <v>-1.8917489796876907E-10</v>
      </c>
      <c r="AH49">
        <f>'Grafik Q-t-Q &amp; Y-o-Y'!AK95</f>
        <v>0</v>
      </c>
      <c r="AI49">
        <f>'Grafik Q-t-Q &amp; Y-o-Y'!AL95</f>
        <v>0</v>
      </c>
      <c r="AJ49">
        <f>'Grafik Q-t-Q &amp; Y-o-Y'!AM95</f>
        <v>0</v>
      </c>
      <c r="AK49">
        <f>'Grafik Q-t-Q &amp; Y-o-Y'!AN95</f>
        <v>1.8917489796876907E-10</v>
      </c>
      <c r="AL49">
        <f>'Grafik Q-t-Q &amp; Y-o-Y'!AO95</f>
        <v>0</v>
      </c>
      <c r="AM49">
        <f>'Grafik Q-t-Q &amp; Y-o-Y'!AP95</f>
        <v>0</v>
      </c>
      <c r="AN49">
        <f>'Grafik Q-t-Q &amp; Y-o-Y'!AQ95</f>
        <v>1.8917489796876907E-10</v>
      </c>
      <c r="AO49">
        <f>'Grafik Q-t-Q &amp; Y-o-Y'!AR95</f>
        <v>0</v>
      </c>
      <c r="AP49">
        <f>'Grafik Q-t-Q &amp; Y-o-Y'!AS95/'Grafik Q-t-Q &amp; Y-o-Y'!$AS95*100</f>
        <v>100</v>
      </c>
      <c r="AQ49">
        <f>'Grafik Q-t-Q &amp; Y-o-Y'!AT95</f>
        <v>0</v>
      </c>
      <c r="AR49">
        <f>'Grafik Q-t-Q &amp; Y-o-Y'!AU95</f>
        <v>1.8917489796876907E-10</v>
      </c>
      <c r="AS49">
        <f>'Grafik Q-t-Q &amp; Y-o-Y'!AV95</f>
        <v>0</v>
      </c>
      <c r="AT49">
        <f>'Grafik Q-t-Q &amp; Y-o-Y'!AW95</f>
        <v>3.7834979593753815E-10</v>
      </c>
      <c r="AU49">
        <f>'Grafik Q-t-Q &amp; Y-o-Y'!AX95</f>
        <v>0</v>
      </c>
      <c r="AV49">
        <f>'Grafik Q-t-Q &amp; Y-o-Y'!AY95</f>
        <v>0</v>
      </c>
      <c r="AW49">
        <f>'Grafik Q-t-Q &amp; Y-o-Y'!AZ95</f>
        <v>0</v>
      </c>
      <c r="AX49">
        <f>'Grafik Q-t-Q &amp; Y-o-Y'!BA95</f>
        <v>0</v>
      </c>
      <c r="AY49">
        <f>'Grafik Q-t-Q &amp; Y-o-Y'!BB95</f>
        <v>0</v>
      </c>
      <c r="AZ49">
        <f>'Grafik Q-t-Q &amp; Y-o-Y'!BC95</f>
        <v>0</v>
      </c>
      <c r="BA49">
        <f>'Grafik Q-t-Q &amp; Y-o-Y'!BD95</f>
        <v>0</v>
      </c>
      <c r="BB49">
        <f>'Grafik Q-t-Q &amp; Y-o-Y'!BE95</f>
        <v>0</v>
      </c>
    </row>
    <row r="52" spans="1:54" x14ac:dyDescent="0.3">
      <c r="A52" s="69" t="s">
        <v>85</v>
      </c>
      <c r="B52" s="69"/>
    </row>
  </sheetData>
  <mergeCells count="1">
    <mergeCell ref="A52:B5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46A1-3B5D-406C-8807-B27D18C11EF1}">
  <dimension ref="A1:BB52"/>
  <sheetViews>
    <sheetView zoomScale="31" zoomScaleNormal="25" workbookViewId="0">
      <selection activeCell="AT12" sqref="AT12"/>
    </sheetView>
  </sheetViews>
  <sheetFormatPr defaultRowHeight="14.4" x14ac:dyDescent="0.3"/>
  <cols>
    <col min="1" max="1" width="68.109375" bestFit="1" customWidth="1"/>
    <col min="2" max="2" width="10.88671875" bestFit="1" customWidth="1"/>
    <col min="3" max="3" width="11.88671875" hidden="1" customWidth="1"/>
    <col min="4" max="4" width="9.77734375" hidden="1" customWidth="1"/>
    <col min="5" max="6" width="11.88671875" hidden="1" customWidth="1"/>
    <col min="7" max="7" width="14.5546875" hidden="1" customWidth="1"/>
    <col min="8" max="13" width="11.88671875" hidden="1" customWidth="1"/>
    <col min="14" max="14" width="14.5546875" hidden="1" customWidth="1"/>
    <col min="15" max="18" width="11.88671875" hidden="1" customWidth="1"/>
    <col min="19" max="19" width="14.5546875" hidden="1" customWidth="1"/>
    <col min="20" max="21" width="11.88671875" hidden="1" customWidth="1"/>
    <col min="22" max="23" width="14.5546875" hidden="1" customWidth="1"/>
    <col min="24" max="26" width="11.88671875" hidden="1" customWidth="1"/>
    <col min="27" max="28" width="11.88671875" bestFit="1" customWidth="1"/>
    <col min="29" max="32" width="12" bestFit="1" customWidth="1"/>
    <col min="33" max="33" width="14.6640625" bestFit="1" customWidth="1"/>
    <col min="34" max="36" width="12" bestFit="1" customWidth="1"/>
    <col min="37" max="37" width="11.88671875" bestFit="1" customWidth="1"/>
    <col min="38" max="39" width="12" bestFit="1" customWidth="1"/>
    <col min="40" max="41" width="14.6640625" bestFit="1" customWidth="1"/>
    <col min="42" max="42" width="13" bestFit="1" customWidth="1"/>
    <col min="43" max="44" width="14.6640625" bestFit="1" customWidth="1"/>
    <col min="45" max="54" width="12" bestFit="1" customWidth="1"/>
  </cols>
  <sheetData>
    <row r="1" spans="1:54" x14ac:dyDescent="0.3">
      <c r="A1" s="49" t="s">
        <v>90</v>
      </c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  <c r="AE1" t="s">
        <v>7</v>
      </c>
      <c r="AI1" t="s">
        <v>8</v>
      </c>
      <c r="AM1" t="s">
        <v>9</v>
      </c>
      <c r="AQ1" t="s">
        <v>10</v>
      </c>
      <c r="AU1" t="s">
        <v>11</v>
      </c>
      <c r="AY1" t="s">
        <v>12</v>
      </c>
    </row>
    <row r="2" spans="1:54" x14ac:dyDescent="0.3"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14</v>
      </c>
      <c r="H2" t="s">
        <v>15</v>
      </c>
      <c r="I2" t="s">
        <v>16</v>
      </c>
      <c r="J2" t="s">
        <v>17</v>
      </c>
      <c r="K2" t="s">
        <v>14</v>
      </c>
      <c r="L2" t="s">
        <v>15</v>
      </c>
      <c r="M2" t="s">
        <v>16</v>
      </c>
      <c r="N2" t="s">
        <v>17</v>
      </c>
      <c r="O2" t="s">
        <v>14</v>
      </c>
      <c r="P2" t="s">
        <v>15</v>
      </c>
      <c r="Q2" t="s">
        <v>16</v>
      </c>
      <c r="R2" t="s">
        <v>17</v>
      </c>
      <c r="S2" t="s">
        <v>14</v>
      </c>
      <c r="T2" t="s">
        <v>15</v>
      </c>
      <c r="U2" t="s">
        <v>16</v>
      </c>
      <c r="V2" t="s">
        <v>17</v>
      </c>
      <c r="W2" t="s">
        <v>14</v>
      </c>
      <c r="X2" t="s">
        <v>15</v>
      </c>
      <c r="Y2" t="s">
        <v>16</v>
      </c>
      <c r="Z2" t="s">
        <v>17</v>
      </c>
      <c r="AA2" t="s">
        <v>14</v>
      </c>
      <c r="AB2" t="s">
        <v>15</v>
      </c>
      <c r="AC2" t="s">
        <v>16</v>
      </c>
      <c r="AD2" t="s">
        <v>17</v>
      </c>
      <c r="AE2" t="s">
        <v>14</v>
      </c>
      <c r="AF2" t="s">
        <v>15</v>
      </c>
      <c r="AG2" t="s">
        <v>16</v>
      </c>
      <c r="AH2" t="s">
        <v>17</v>
      </c>
      <c r="AI2" t="s">
        <v>14</v>
      </c>
      <c r="AJ2" t="s">
        <v>15</v>
      </c>
      <c r="AK2" t="s">
        <v>16</v>
      </c>
      <c r="AL2" t="s">
        <v>17</v>
      </c>
      <c r="AM2" t="s">
        <v>14</v>
      </c>
      <c r="AN2" t="s">
        <v>15</v>
      </c>
      <c r="AO2" t="s">
        <v>16</v>
      </c>
      <c r="AP2" t="s">
        <v>17</v>
      </c>
      <c r="AQ2" t="s">
        <v>14</v>
      </c>
      <c r="AR2" t="s">
        <v>15</v>
      </c>
      <c r="AS2" t="s">
        <v>16</v>
      </c>
      <c r="AT2" t="s">
        <v>17</v>
      </c>
      <c r="AU2" t="s">
        <v>14</v>
      </c>
      <c r="AV2" t="s">
        <v>15</v>
      </c>
      <c r="AW2" t="s">
        <v>16</v>
      </c>
      <c r="AX2" t="s">
        <v>17</v>
      </c>
      <c r="AY2" t="s">
        <v>14</v>
      </c>
      <c r="AZ2" t="s">
        <v>15</v>
      </c>
      <c r="BA2" t="s">
        <v>16</v>
      </c>
      <c r="BB2" t="s">
        <v>17</v>
      </c>
    </row>
    <row r="3" spans="1:54" x14ac:dyDescent="0.3">
      <c r="A3" t="s">
        <v>19</v>
      </c>
      <c r="B3" t="s">
        <v>20</v>
      </c>
      <c r="C3">
        <v>225677.1</v>
      </c>
      <c r="D3">
        <v>243260.6</v>
      </c>
      <c r="E3">
        <v>270493.90000000002</v>
      </c>
      <c r="F3">
        <v>216688.1</v>
      </c>
      <c r="G3">
        <v>235110</v>
      </c>
      <c r="H3">
        <v>255305.3</v>
      </c>
      <c r="I3">
        <v>280486.90000000002</v>
      </c>
      <c r="J3">
        <v>222955.1</v>
      </c>
      <c r="K3">
        <v>248019.4</v>
      </c>
      <c r="L3">
        <v>266057.8</v>
      </c>
      <c r="M3">
        <v>296205.7</v>
      </c>
      <c r="N3">
        <v>229157.8</v>
      </c>
      <c r="O3">
        <v>258472.7</v>
      </c>
      <c r="P3">
        <v>278294.09999999998</v>
      </c>
      <c r="Q3">
        <v>306599.59999999998</v>
      </c>
      <c r="R3">
        <v>239775.4</v>
      </c>
      <c r="S3">
        <v>271803.90000000002</v>
      </c>
      <c r="T3">
        <v>291882.8</v>
      </c>
      <c r="U3">
        <v>317624.3</v>
      </c>
      <c r="V3">
        <v>247741.7</v>
      </c>
      <c r="W3">
        <v>281894.2</v>
      </c>
      <c r="X3">
        <v>310969.59999999998</v>
      </c>
      <c r="Y3">
        <v>326782.7</v>
      </c>
      <c r="Z3">
        <v>251799.3</v>
      </c>
      <c r="AA3" s="5">
        <f>'Grafik Q-t-Q &amp; Y-o-Y'!AD3</f>
        <v>286069.2</v>
      </c>
      <c r="AB3" s="5">
        <f>'Grafik Q-t-Q &amp; Y-o-Y'!AE3</f>
        <v>321931.5</v>
      </c>
      <c r="AC3" s="5">
        <f>'Grafik Q-t-Q &amp; Y-o-Y'!AF3</f>
        <v>337298.7</v>
      </c>
      <c r="AD3" s="5">
        <f>'Grafik Q-t-Q &amp; Y-o-Y'!AG3</f>
        <v>265656.09999999998</v>
      </c>
      <c r="AE3" s="5">
        <f>'Grafik Q-t-Q &amp; Y-o-Y'!AH3</f>
        <v>306492.90000000002</v>
      </c>
      <c r="AF3" s="5">
        <f>'Grafik Q-t-Q &amp; Y-o-Y'!AI3</f>
        <v>332720.40000000002</v>
      </c>
      <c r="AG3" s="5">
        <f>'Grafik Q-t-Q &amp; Y-o-Y'!AJ3</f>
        <v>346953.5</v>
      </c>
      <c r="AH3" s="5">
        <f>'Grafik Q-t-Q &amp; Y-o-Y'!AK3</f>
        <v>272208.90000000002</v>
      </c>
      <c r="AI3" s="5">
        <f>'Grafik Q-t-Q &amp; Y-o-Y'!AL3</f>
        <v>316734.3</v>
      </c>
      <c r="AJ3" s="5">
        <f>'Grafik Q-t-Q &amp; Y-o-Y'!AM3</f>
        <v>348350.5</v>
      </c>
      <c r="AK3" s="5">
        <f>'Grafik Q-t-Q &amp; Y-o-Y'!AN3</f>
        <v>359518.5</v>
      </c>
      <c r="AL3" s="5">
        <f>'Grafik Q-t-Q &amp; Y-o-Y'!AO3</f>
        <v>282649.7</v>
      </c>
      <c r="AM3" s="5">
        <f>'Grafik Q-t-Q &amp; Y-o-Y'!AP3</f>
        <v>322418.09999999998</v>
      </c>
      <c r="AN3" s="5">
        <f>'Grafik Q-t-Q &amp; Y-o-Y'!AQ3</f>
        <v>366760.5</v>
      </c>
      <c r="AO3" s="5">
        <f>'Grafik Q-t-Q &amp; Y-o-Y'!AR3</f>
        <v>370560.6</v>
      </c>
      <c r="AP3" s="5">
        <f>'Grafik Q-t-Q &amp; Y-o-Y'!AS3</f>
        <v>294659.90000000002</v>
      </c>
      <c r="AQ3" s="5">
        <f>'Grafik Q-t-Q &amp; Y-o-Y'!AT3</f>
        <v>322485.2</v>
      </c>
      <c r="AR3" s="5">
        <f>'Grafik Q-t-Q &amp; Y-o-Y'!AU3</f>
        <v>374817.8</v>
      </c>
      <c r="AS3" s="5">
        <f>'Grafik Q-t-Q &amp; Y-o-Y'!AV3</f>
        <v>378616.9</v>
      </c>
      <c r="AT3" s="5">
        <f>'Grafik Q-t-Q &amp; Y-o-Y'!AW3</f>
        <v>302411.5</v>
      </c>
      <c r="AU3" s="5">
        <f>'Grafik Q-t-Q &amp; Y-o-Y'!AX3</f>
        <v>333582.8</v>
      </c>
      <c r="AV3" s="5">
        <f>'Grafik Q-t-Q &amp; Y-o-Y'!AY3</f>
        <v>376788.4</v>
      </c>
      <c r="AW3" s="5">
        <f>'Grafik Q-t-Q &amp; Y-o-Y'!AZ3</f>
        <v>384029.6</v>
      </c>
      <c r="AX3" s="5">
        <f>'Grafik Q-t-Q &amp; Y-o-Y'!BA3</f>
        <v>309309.2</v>
      </c>
      <c r="AY3" s="5">
        <f>'Grafik Q-t-Q &amp; Y-o-Y'!BB3</f>
        <v>340421.24739999999</v>
      </c>
      <c r="AZ3" s="5">
        <f>'Grafik Q-t-Q &amp; Y-o-Y'!BC3</f>
        <v>384738.63523999997</v>
      </c>
      <c r="BA3" s="5">
        <f>'Grafik Q-t-Q &amp; Y-o-Y'!BD3</f>
        <v>404750.19159314985</v>
      </c>
      <c r="BB3" s="5">
        <f>'Grafik Q-t-Q &amp; Y-o-Y'!BE3</f>
        <v>332166.66152343649</v>
      </c>
    </row>
    <row r="4" spans="1:54" x14ac:dyDescent="0.3">
      <c r="A4" t="s">
        <v>22</v>
      </c>
      <c r="B4" t="s">
        <v>23</v>
      </c>
      <c r="C4">
        <v>171254.7</v>
      </c>
      <c r="D4">
        <v>176963.4</v>
      </c>
      <c r="E4">
        <v>184706.5</v>
      </c>
      <c r="F4">
        <v>185204</v>
      </c>
      <c r="G4">
        <v>180027.4</v>
      </c>
      <c r="H4">
        <v>181780.1</v>
      </c>
      <c r="I4">
        <v>189873.7</v>
      </c>
      <c r="J4">
        <v>197275.1</v>
      </c>
      <c r="K4">
        <v>193122.1</v>
      </c>
      <c r="L4">
        <v>191766.6</v>
      </c>
      <c r="M4">
        <v>191051.9</v>
      </c>
      <c r="N4">
        <v>195621</v>
      </c>
      <c r="O4">
        <v>194748.6</v>
      </c>
      <c r="P4">
        <v>194571.1</v>
      </c>
      <c r="Q4">
        <v>199013.4</v>
      </c>
      <c r="R4">
        <v>202721.3</v>
      </c>
      <c r="S4">
        <v>192375.8</v>
      </c>
      <c r="T4">
        <v>195958.7</v>
      </c>
      <c r="U4">
        <v>200470</v>
      </c>
      <c r="V4">
        <v>205685</v>
      </c>
      <c r="W4">
        <v>193496.6</v>
      </c>
      <c r="X4">
        <v>188914.9</v>
      </c>
      <c r="Y4">
        <v>191629.5</v>
      </c>
      <c r="Z4">
        <v>193286.2</v>
      </c>
      <c r="AA4" s="5">
        <f>'Grafik Q-t-Q &amp; Y-o-Y'!AD4</f>
        <v>195852</v>
      </c>
      <c r="AB4" s="5">
        <f>'Grafik Q-t-Q &amp; Y-o-Y'!AE4</f>
        <v>190886.6</v>
      </c>
      <c r="AC4" s="5">
        <f>'Grafik Q-t-Q &amp; Y-o-Y'!AF4</f>
        <v>191954.4</v>
      </c>
      <c r="AD4" s="5">
        <f>'Grafik Q-t-Q &amp; Y-o-Y'!AG4</f>
        <v>195900.1</v>
      </c>
      <c r="AE4" s="5">
        <f>'Grafik Q-t-Q &amp; Y-o-Y'!AH4</f>
        <v>193307</v>
      </c>
      <c r="AF4" s="5">
        <f>'Grafik Q-t-Q &amp; Y-o-Y'!AI4</f>
        <v>194921.2</v>
      </c>
      <c r="AG4" s="5">
        <f>'Grafik Q-t-Q &amp; Y-o-Y'!AJ4</f>
        <v>195475.1</v>
      </c>
      <c r="AH4" s="5">
        <f>'Grafik Q-t-Q &amp; Y-o-Y'!AK4</f>
        <v>195975.1</v>
      </c>
      <c r="AI4" s="5">
        <f>'Grafik Q-t-Q &amp; Y-o-Y'!AL4</f>
        <v>195347.9</v>
      </c>
      <c r="AJ4" s="5">
        <f>'Grafik Q-t-Q &amp; Y-o-Y'!AM4</f>
        <v>200079.6</v>
      </c>
      <c r="AK4" s="5">
        <f>'Grafik Q-t-Q &amp; Y-o-Y'!AN4</f>
        <v>200700.3</v>
      </c>
      <c r="AL4" s="5">
        <f>'Grafik Q-t-Q &amp; Y-o-Y'!AO4</f>
        <v>200377.2</v>
      </c>
      <c r="AM4" s="5">
        <f>'Grafik Q-t-Q &amp; Y-o-Y'!AP4</f>
        <v>199889.4</v>
      </c>
      <c r="AN4" s="5">
        <f>'Grafik Q-t-Q &amp; Y-o-Y'!AQ4</f>
        <v>198665.2</v>
      </c>
      <c r="AO4" s="5">
        <f>'Grafik Q-t-Q &amp; Y-o-Y'!AR4</f>
        <v>205388.3</v>
      </c>
      <c r="AP4" s="5">
        <f>'Grafik Q-t-Q &amp; Y-o-Y'!AS4</f>
        <v>202263.3</v>
      </c>
      <c r="AQ4" s="5">
        <f>'Grafik Q-t-Q &amp; Y-o-Y'!AT4</f>
        <v>200784.4</v>
      </c>
      <c r="AR4" s="5">
        <f>'Grafik Q-t-Q &amp; Y-o-Y'!AU4</f>
        <v>193261.5</v>
      </c>
      <c r="AS4" s="5">
        <f>'Grafik Q-t-Q &amp; Y-o-Y'!AV4</f>
        <v>196594.9</v>
      </c>
      <c r="AT4" s="5">
        <f>'Grafik Q-t-Q &amp; Y-o-Y'!AW4</f>
        <v>199834.4</v>
      </c>
      <c r="AU4" s="5">
        <f>'Grafik Q-t-Q &amp; Y-o-Y'!AX4</f>
        <v>196726.1</v>
      </c>
      <c r="AV4" s="5">
        <f>'Grafik Q-t-Q &amp; Y-o-Y'!AY4</f>
        <v>203356.1</v>
      </c>
      <c r="AW4" s="5">
        <f>'Grafik Q-t-Q &amp; Y-o-Y'!AZ4</f>
        <v>211889.9</v>
      </c>
      <c r="AX4" s="5">
        <f>'Grafik Q-t-Q &amp; Y-o-Y'!BA4</f>
        <v>210127.4</v>
      </c>
      <c r="AY4" s="5">
        <f>'Grafik Q-t-Q &amp; Y-o-Y'!BB4</f>
        <v>206011.57191999999</v>
      </c>
      <c r="AZ4" s="5">
        <f>'Grafik Q-t-Q &amp; Y-o-Y'!BC4</f>
        <v>208419.66688999999</v>
      </c>
      <c r="BA4" s="5">
        <f>'Grafik Q-t-Q &amp; Y-o-Y'!BD4</f>
        <v>215555.9</v>
      </c>
      <c r="BB4" s="5">
        <f>'Grafik Q-t-Q &amp; Y-o-Y'!BE4</f>
        <v>215334.2</v>
      </c>
    </row>
    <row r="5" spans="1:54" x14ac:dyDescent="0.3">
      <c r="A5" t="s">
        <v>25</v>
      </c>
      <c r="B5" t="s">
        <v>26</v>
      </c>
      <c r="C5">
        <v>371813.3</v>
      </c>
      <c r="D5">
        <v>376831.9</v>
      </c>
      <c r="E5">
        <v>381827</v>
      </c>
      <c r="F5">
        <v>382288.6</v>
      </c>
      <c r="G5">
        <v>388876.5</v>
      </c>
      <c r="H5">
        <v>400406.5</v>
      </c>
      <c r="I5">
        <v>409101.9</v>
      </c>
      <c r="J5">
        <v>409067.1</v>
      </c>
      <c r="K5">
        <v>411748.4</v>
      </c>
      <c r="L5">
        <v>421984.5</v>
      </c>
      <c r="M5">
        <v>430505.9</v>
      </c>
      <c r="N5">
        <v>433548.4</v>
      </c>
      <c r="O5">
        <v>430780.1</v>
      </c>
      <c r="P5">
        <v>443932.4</v>
      </c>
      <c r="Q5">
        <v>445628.5</v>
      </c>
      <c r="R5">
        <v>451620.9</v>
      </c>
      <c r="S5">
        <v>449951.5</v>
      </c>
      <c r="T5">
        <v>465493.4</v>
      </c>
      <c r="U5">
        <v>468015.5</v>
      </c>
      <c r="V5">
        <v>470796.3</v>
      </c>
      <c r="W5">
        <v>468270.5</v>
      </c>
      <c r="X5">
        <v>485053</v>
      </c>
      <c r="Y5">
        <v>489547.9</v>
      </c>
      <c r="Z5">
        <v>491661.8</v>
      </c>
      <c r="AA5" s="5">
        <f>'Grafik Q-t-Q &amp; Y-o-Y'!AD5</f>
        <v>490162.7</v>
      </c>
      <c r="AB5" s="5">
        <f>'Grafik Q-t-Q &amp; Y-o-Y'!AE5</f>
        <v>507478.3</v>
      </c>
      <c r="AC5" s="5">
        <f>'Grafik Q-t-Q &amp; Y-o-Y'!AF5</f>
        <v>511443.9</v>
      </c>
      <c r="AD5" s="5">
        <f>'Grafik Q-t-Q &amp; Y-o-Y'!AG5</f>
        <v>507792</v>
      </c>
      <c r="AE5" s="5">
        <f>'Grafik Q-t-Q &amp; Y-o-Y'!AH5</f>
        <v>511134.3</v>
      </c>
      <c r="AF5" s="5">
        <f>'Grafik Q-t-Q &amp; Y-o-Y'!AI5</f>
        <v>525246.69999999995</v>
      </c>
      <c r="AG5" s="5">
        <f>'Grafik Q-t-Q &amp; Y-o-Y'!AJ5</f>
        <v>536388.6</v>
      </c>
      <c r="AH5" s="5">
        <f>'Grafik Q-t-Q &amp; Y-o-Y'!AK5</f>
        <v>530696.5</v>
      </c>
      <c r="AI5" s="5">
        <f>'Grafik Q-t-Q &amp; Y-o-Y'!AL5</f>
        <v>534688.4</v>
      </c>
      <c r="AJ5" s="5">
        <f>'Grafik Q-t-Q &amp; Y-o-Y'!AM5</f>
        <v>545680.9</v>
      </c>
      <c r="AK5" s="5">
        <f>'Grafik Q-t-Q &amp; Y-o-Y'!AN5</f>
        <v>559760.6</v>
      </c>
      <c r="AL5" s="5">
        <f>'Grafik Q-t-Q &amp; Y-o-Y'!AO5</f>
        <v>553238.5</v>
      </c>
      <c r="AM5" s="5">
        <f>'Grafik Q-t-Q &amp; Y-o-Y'!AP5</f>
        <v>555288</v>
      </c>
      <c r="AN5" s="5">
        <f>'Grafik Q-t-Q &amp; Y-o-Y'!AQ5</f>
        <v>564913</v>
      </c>
      <c r="AO5" s="5">
        <f>'Grafik Q-t-Q &amp; Y-o-Y'!AR5</f>
        <v>582944.5</v>
      </c>
      <c r="AP5" s="5">
        <f>'Grafik Q-t-Q &amp; Y-o-Y'!AS5</f>
        <v>573522.30000000005</v>
      </c>
      <c r="AQ5" s="5">
        <f>'Grafik Q-t-Q &amp; Y-o-Y'!AT5</f>
        <v>566752</v>
      </c>
      <c r="AR5" s="5">
        <f>'Grafik Q-t-Q &amp; Y-o-Y'!AU5</f>
        <v>529988.80000000005</v>
      </c>
      <c r="AS5" s="5">
        <f>'Grafik Q-t-Q &amp; Y-o-Y'!AV5</f>
        <v>557651.4</v>
      </c>
      <c r="AT5" s="5">
        <f>'Grafik Q-t-Q &amp; Y-o-Y'!AW5</f>
        <v>555528.1</v>
      </c>
      <c r="AU5" s="5">
        <f>'Grafik Q-t-Q &amp; Y-o-Y'!AX5</f>
        <v>558907.5</v>
      </c>
      <c r="AV5" s="5">
        <f>'Grafik Q-t-Q &amp; Y-o-Y'!AY5</f>
        <v>564865.5</v>
      </c>
      <c r="AW5" s="5">
        <f>'Grafik Q-t-Q &amp; Y-o-Y'!AZ5</f>
        <v>578167.1</v>
      </c>
      <c r="AX5" s="5">
        <f>'Grafik Q-t-Q &amp; Y-o-Y'!BA5</f>
        <v>582881.6</v>
      </c>
      <c r="AY5" s="5">
        <f>'Grafik Q-t-Q &amp; Y-o-Y'!BB5</f>
        <v>583052.304</v>
      </c>
      <c r="AZ5" s="5">
        <f>'Grafik Q-t-Q &amp; Y-o-Y'!BC5</f>
        <v>590227.96094999998</v>
      </c>
      <c r="BA5" s="5">
        <f>'Grafik Q-t-Q &amp; Y-o-Y'!BD5</f>
        <v>612405.26709999994</v>
      </c>
      <c r="BB5" s="5">
        <f>'Grafik Q-t-Q &amp; Y-o-Y'!BE5</f>
        <v>602267.36320000002</v>
      </c>
    </row>
    <row r="6" spans="1:54" x14ac:dyDescent="0.3">
      <c r="A6" s="59" t="s">
        <v>28</v>
      </c>
      <c r="B6" s="24" t="s">
        <v>29</v>
      </c>
      <c r="C6" s="24">
        <v>17346.900000000001</v>
      </c>
      <c r="D6" s="24">
        <v>18265.599999999999</v>
      </c>
      <c r="E6" s="24">
        <v>18261.900000000001</v>
      </c>
      <c r="F6" s="24">
        <v>18674.7</v>
      </c>
      <c r="G6" s="24">
        <v>18489</v>
      </c>
      <c r="H6" s="24">
        <v>19033.5</v>
      </c>
      <c r="I6" s="24">
        <v>19225</v>
      </c>
      <c r="J6" s="24">
        <v>19930.599999999999</v>
      </c>
      <c r="K6" s="24">
        <v>19700</v>
      </c>
      <c r="L6" s="24">
        <v>21126.2</v>
      </c>
      <c r="M6" s="24">
        <v>21557.4</v>
      </c>
      <c r="N6" s="24">
        <v>22009.4</v>
      </c>
      <c r="O6" s="24">
        <v>21622.7</v>
      </c>
      <c r="P6" s="24">
        <v>22118.7</v>
      </c>
      <c r="Q6" s="24">
        <v>22080.6</v>
      </c>
      <c r="R6" s="24">
        <v>22983.1</v>
      </c>
      <c r="S6" s="24">
        <v>22334.3</v>
      </c>
      <c r="T6" s="24">
        <v>23544.3</v>
      </c>
      <c r="U6" s="24">
        <v>23390.400000000001</v>
      </c>
      <c r="V6" s="24">
        <v>24778.2</v>
      </c>
      <c r="W6" s="24">
        <v>22721</v>
      </c>
      <c r="X6" s="24">
        <v>23728.1</v>
      </c>
      <c r="Y6" s="24">
        <v>23525.9</v>
      </c>
      <c r="Z6" s="24">
        <v>24919.8</v>
      </c>
      <c r="AA6" s="15">
        <f>'Grafik Q-t-Q &amp; Y-o-Y'!AD6</f>
        <v>24425.4</v>
      </c>
      <c r="AB6" s="15">
        <f>'Grafik Q-t-Q &amp; Y-o-Y'!AE6</f>
        <v>25208.1</v>
      </c>
      <c r="AC6" s="15">
        <f>'Grafik Q-t-Q &amp; Y-o-Y'!AF6</f>
        <v>24673.3</v>
      </c>
      <c r="AD6" s="15">
        <f>'Grafik Q-t-Q &amp; Y-o-Y'!AG6</f>
        <v>25703.1</v>
      </c>
      <c r="AE6" s="15">
        <f>'Grafik Q-t-Q &amp; Y-o-Y'!AH6</f>
        <v>24816.6</v>
      </c>
      <c r="AF6" s="15">
        <f>'Grafik Q-t-Q &amp; Y-o-Y'!AI6</f>
        <v>24570.5</v>
      </c>
      <c r="AG6" s="15">
        <f>'Grafik Q-t-Q &amp; Y-o-Y'!AJ6</f>
        <v>25878.3</v>
      </c>
      <c r="AH6" s="15">
        <f>'Grafik Q-t-Q &amp; Y-o-Y'!AK6</f>
        <v>26285.9</v>
      </c>
      <c r="AI6" s="15">
        <f>'Grafik Q-t-Q &amp; Y-o-Y'!AL6</f>
        <v>25637.1</v>
      </c>
      <c r="AJ6" s="15">
        <f>'Grafik Q-t-Q &amp; Y-o-Y'!AM6</f>
        <v>26429</v>
      </c>
      <c r="AK6" s="15">
        <f>'Grafik Q-t-Q &amp; Y-o-Y'!AN6</f>
        <v>27321.3</v>
      </c>
      <c r="AL6" s="15">
        <f>'Grafik Q-t-Q &amp; Y-o-Y'!AO6</f>
        <v>27721.200000000001</v>
      </c>
      <c r="AM6" s="15">
        <f>'Grafik Q-t-Q &amp; Y-o-Y'!AP6</f>
        <v>26694.2</v>
      </c>
      <c r="AN6" s="15">
        <f>'Grafik Q-t-Q &amp; Y-o-Y'!AQ6</f>
        <v>27011.5</v>
      </c>
      <c r="AO6" s="15">
        <f>'Grafik Q-t-Q &amp; Y-o-Y'!AR6</f>
        <v>28344.6</v>
      </c>
      <c r="AP6" s="15">
        <f>'Grafik Q-t-Q &amp; Y-o-Y'!AS6</f>
        <v>29386.400000000001</v>
      </c>
      <c r="AQ6" s="15">
        <f>'Grafik Q-t-Q &amp; Y-o-Y'!AT6</f>
        <v>27722.2</v>
      </c>
      <c r="AR6" s="15">
        <f>'Grafik Q-t-Q &amp; Y-o-Y'!AU6</f>
        <v>25535.4</v>
      </c>
      <c r="AS6" s="15">
        <f>'Grafik Q-t-Q &amp; Y-o-Y'!AV6</f>
        <v>27654</v>
      </c>
      <c r="AT6" s="15">
        <f>'Grafik Q-t-Q &amp; Y-o-Y'!AW6</f>
        <v>27914.799999999999</v>
      </c>
      <c r="AU6" s="15">
        <f>'Grafik Q-t-Q &amp; Y-o-Y'!AX6</f>
        <v>28188.2</v>
      </c>
      <c r="AV6" s="15">
        <f>'Grafik Q-t-Q &amp; Y-o-Y'!AY6</f>
        <v>27857.3</v>
      </c>
      <c r="AW6" s="15">
        <f>'Grafik Q-t-Q &amp; Y-o-Y'!AZ6</f>
        <v>28719.7</v>
      </c>
      <c r="AX6" s="15">
        <f>'Grafik Q-t-Q &amp; Y-o-Y'!BA6</f>
        <v>30095.9</v>
      </c>
      <c r="AY6" s="15">
        <f>'Grafik Q-t-Q &amp; Y-o-Y'!BB6</f>
        <v>28525.130559999998</v>
      </c>
      <c r="AZ6" s="15">
        <f>'Grafik Q-t-Q &amp; Y-o-Y'!BC6</f>
        <v>28903.48011</v>
      </c>
      <c r="BA6" s="15">
        <f>'Grafik Q-t-Q &amp; Y-o-Y'!BD6</f>
        <v>30949.027729999998</v>
      </c>
      <c r="BB6" s="15">
        <f>'Grafik Q-t-Q &amp; Y-o-Y'!BE6</f>
        <v>31696.414383868025</v>
      </c>
    </row>
    <row r="7" spans="1:54" x14ac:dyDescent="0.3">
      <c r="A7" s="59" t="s">
        <v>31</v>
      </c>
      <c r="B7" s="24" t="s">
        <v>32</v>
      </c>
      <c r="C7" s="24">
        <v>1400.4</v>
      </c>
      <c r="D7" s="24">
        <v>1450.6</v>
      </c>
      <c r="E7" s="24">
        <v>1478.9</v>
      </c>
      <c r="F7" s="24">
        <v>1518.6</v>
      </c>
      <c r="G7" s="24">
        <v>1517.6</v>
      </c>
      <c r="H7" s="24">
        <v>1520</v>
      </c>
      <c r="I7" s="24">
        <v>1531.3</v>
      </c>
      <c r="J7" s="24">
        <v>1556.2</v>
      </c>
      <c r="K7" s="24">
        <v>1567.4</v>
      </c>
      <c r="L7" s="24">
        <v>1577.9</v>
      </c>
      <c r="M7" s="24">
        <v>1586.8</v>
      </c>
      <c r="N7" s="24">
        <v>1597.7</v>
      </c>
      <c r="O7" s="24">
        <v>1617.5</v>
      </c>
      <c r="P7" s="24">
        <v>1623.4</v>
      </c>
      <c r="Q7" s="24">
        <v>1639.9</v>
      </c>
      <c r="R7" s="24">
        <v>1659.1</v>
      </c>
      <c r="S7" s="24">
        <v>1689.6</v>
      </c>
      <c r="T7" s="24">
        <v>1707.2</v>
      </c>
      <c r="U7" s="24">
        <v>1726.7</v>
      </c>
      <c r="V7" s="24">
        <v>1759</v>
      </c>
      <c r="W7" s="24">
        <v>1775.2</v>
      </c>
      <c r="X7" s="24">
        <v>1832.2</v>
      </c>
      <c r="Y7" s="24">
        <v>1872.2</v>
      </c>
      <c r="Z7" s="24">
        <v>1889.4</v>
      </c>
      <c r="AA7" s="15">
        <f>'Grafik Q-t-Q &amp; Y-o-Y'!AD7</f>
        <v>1870.9</v>
      </c>
      <c r="AB7" s="15">
        <f>'Grafik Q-t-Q &amp; Y-o-Y'!AE7</f>
        <v>1907.7</v>
      </c>
      <c r="AC7" s="15">
        <f>'Grafik Q-t-Q &amp; Y-o-Y'!AF7</f>
        <v>1916.4</v>
      </c>
      <c r="AD7" s="15">
        <f>'Grafik Q-t-Q &amp; Y-o-Y'!AG7</f>
        <v>1939.6</v>
      </c>
      <c r="AE7" s="15">
        <f>'Grafik Q-t-Q &amp; Y-o-Y'!AH7</f>
        <v>1952.9</v>
      </c>
      <c r="AF7" s="15">
        <f>'Grafik Q-t-Q &amp; Y-o-Y'!AI7</f>
        <v>1977.5</v>
      </c>
      <c r="AG7" s="15">
        <f>'Grafik Q-t-Q &amp; Y-o-Y'!AJ7</f>
        <v>2008.5</v>
      </c>
      <c r="AH7" s="15">
        <f>'Grafik Q-t-Q &amp; Y-o-Y'!AK7</f>
        <v>2046.4</v>
      </c>
      <c r="AI7" s="15">
        <f>'Grafik Q-t-Q &amp; Y-o-Y'!AL7</f>
        <v>2025.1</v>
      </c>
      <c r="AJ7" s="15">
        <f>'Grafik Q-t-Q &amp; Y-o-Y'!AM7</f>
        <v>2063</v>
      </c>
      <c r="AK7" s="15">
        <f>'Grafik Q-t-Q &amp; Y-o-Y'!AN7</f>
        <v>2132.9</v>
      </c>
      <c r="AL7" s="15">
        <f>'Grafik Q-t-Q &amp; Y-o-Y'!AO7</f>
        <v>2208.4</v>
      </c>
      <c r="AM7" s="15">
        <f>'Grafik Q-t-Q &amp; Y-o-Y'!AP7</f>
        <v>2206.3000000000002</v>
      </c>
      <c r="AN7" s="15">
        <f>'Grafik Q-t-Q &amp; Y-o-Y'!AQ7</f>
        <v>2235</v>
      </c>
      <c r="AO7" s="15">
        <f>'Grafik Q-t-Q &amp; Y-o-Y'!AR7</f>
        <v>2236.4</v>
      </c>
      <c r="AP7" s="15">
        <f>'Grafik Q-t-Q &amp; Y-o-Y'!AS7</f>
        <v>2327.1999999999998</v>
      </c>
      <c r="AQ7" s="15">
        <f>'Grafik Q-t-Q &amp; Y-o-Y'!AT7</f>
        <v>2302.9</v>
      </c>
      <c r="AR7" s="15">
        <f>'Grafik Q-t-Q &amp; Y-o-Y'!AU7</f>
        <v>2334.1999999999998</v>
      </c>
      <c r="AS7" s="15">
        <f>'Grafik Q-t-Q &amp; Y-o-Y'!AV7</f>
        <v>2369.1999999999998</v>
      </c>
      <c r="AT7" s="15">
        <f>'Grafik Q-t-Q &amp; Y-o-Y'!AW7</f>
        <v>2443</v>
      </c>
      <c r="AU7" s="15">
        <f>'Grafik Q-t-Q &amp; Y-o-Y'!AX7</f>
        <v>2428.6999999999998</v>
      </c>
      <c r="AV7" s="15">
        <f>'Grafik Q-t-Q &amp; Y-o-Y'!AY7</f>
        <v>2469.1</v>
      </c>
      <c r="AW7" s="15">
        <f>'Grafik Q-t-Q &amp; Y-o-Y'!AZ7</f>
        <v>2477.3000000000002</v>
      </c>
      <c r="AX7" s="15">
        <f>'Grafik Q-t-Q &amp; Y-o-Y'!BA7</f>
        <v>2544.1</v>
      </c>
      <c r="AY7" s="15">
        <f>'Grafik Q-t-Q &amp; Y-o-Y'!BB7</f>
        <v>2567.9024800000002</v>
      </c>
      <c r="AZ7" s="15">
        <f>'Grafik Q-t-Q &amp; Y-o-Y'!BC7</f>
        <v>2604.6828688141909</v>
      </c>
      <c r="BA7" s="15">
        <f>'Grafik Q-t-Q &amp; Y-o-Y'!BD7</f>
        <v>2633.4886499999998</v>
      </c>
      <c r="BB7" s="15">
        <f>'Grafik Q-t-Q &amp; Y-o-Y'!BE7</f>
        <v>2676.8966070676402</v>
      </c>
    </row>
    <row r="8" spans="1:54" x14ac:dyDescent="0.3">
      <c r="A8" t="s">
        <v>34</v>
      </c>
      <c r="B8" t="s">
        <v>35</v>
      </c>
      <c r="C8">
        <v>149919</v>
      </c>
      <c r="D8">
        <v>153138.9</v>
      </c>
      <c r="E8">
        <v>159863.4</v>
      </c>
      <c r="F8">
        <v>163984.1</v>
      </c>
      <c r="G8">
        <v>162272.1</v>
      </c>
      <c r="H8">
        <v>169063.9</v>
      </c>
      <c r="I8">
        <v>172845.3</v>
      </c>
      <c r="J8">
        <v>179240.6</v>
      </c>
      <c r="K8">
        <v>172524.4</v>
      </c>
      <c r="L8">
        <v>178851</v>
      </c>
      <c r="M8">
        <v>184628.4</v>
      </c>
      <c r="N8">
        <v>192222.6</v>
      </c>
      <c r="O8">
        <v>181865.3</v>
      </c>
      <c r="P8">
        <v>190136.1</v>
      </c>
      <c r="Q8">
        <v>196549.1</v>
      </c>
      <c r="R8">
        <v>204169.1</v>
      </c>
      <c r="S8">
        <v>194998.3</v>
      </c>
      <c r="T8">
        <v>202412.3</v>
      </c>
      <c r="U8">
        <v>209376.3</v>
      </c>
      <c r="V8">
        <v>219828.7</v>
      </c>
      <c r="W8">
        <v>206755</v>
      </c>
      <c r="X8">
        <v>213247.1</v>
      </c>
      <c r="Y8">
        <v>223649.5</v>
      </c>
      <c r="Z8">
        <v>235512.3</v>
      </c>
      <c r="AA8" s="5">
        <f>'Grafik Q-t-Q &amp; Y-o-Y'!AD8</f>
        <v>220732.5</v>
      </c>
      <c r="AB8" s="5">
        <f>'Grafik Q-t-Q &amp; Y-o-Y'!AE8</f>
        <v>224160.2</v>
      </c>
      <c r="AC8" s="5">
        <f>'Grafik Q-t-Q &amp; Y-o-Y'!AF8</f>
        <v>234726.3</v>
      </c>
      <c r="AD8" s="5">
        <f>'Grafik Q-t-Q &amp; Y-o-Y'!AG8</f>
        <v>245421.3</v>
      </c>
      <c r="AE8" s="5">
        <f>'Grafik Q-t-Q &amp; Y-o-Y'!AH8</f>
        <v>233893.3</v>
      </c>
      <c r="AF8" s="5">
        <f>'Grafik Q-t-Q &amp; Y-o-Y'!AI8</f>
        <v>239742</v>
      </c>
      <c r="AG8" s="5">
        <f>'Grafik Q-t-Q &amp; Y-o-Y'!AJ8</f>
        <v>251107.5</v>
      </c>
      <c r="AH8" s="5">
        <f>'Grafik Q-t-Q &amp; Y-o-Y'!AK8</f>
        <v>263182.09999999998</v>
      </c>
      <c r="AI8" s="5">
        <f>'Grafik Q-t-Q &amp; Y-o-Y'!AL8</f>
        <v>251087.9</v>
      </c>
      <c r="AJ8" s="5">
        <f>'Grafik Q-t-Q &amp; Y-o-Y'!AM8</f>
        <v>253483.1</v>
      </c>
      <c r="AK8" s="5">
        <f>'Grafik Q-t-Q &amp; Y-o-Y'!AN8</f>
        <v>265639.90000000002</v>
      </c>
      <c r="AL8" s="5">
        <f>'Grafik Q-t-Q &amp; Y-o-Y'!AO8</f>
        <v>277871.90000000002</v>
      </c>
      <c r="AM8" s="5">
        <f>'Grafik Q-t-Q &amp; Y-o-Y'!AP8</f>
        <v>265916.2</v>
      </c>
      <c r="AN8" s="5">
        <f>'Grafik Q-t-Q &amp; Y-o-Y'!AQ8</f>
        <v>267906.2</v>
      </c>
      <c r="AO8" s="5">
        <f>'Grafik Q-t-Q &amp; Y-o-Y'!AR8</f>
        <v>280645.2</v>
      </c>
      <c r="AP8" s="5">
        <f>'Grafik Q-t-Q &amp; Y-o-Y'!AS8</f>
        <v>293957.40000000002</v>
      </c>
      <c r="AQ8" s="5">
        <f>'Grafik Q-t-Q &amp; Y-o-Y'!AT8</f>
        <v>273624.59999999998</v>
      </c>
      <c r="AR8" s="5">
        <f>'Grafik Q-t-Q &amp; Y-o-Y'!AU8</f>
        <v>253459</v>
      </c>
      <c r="AS8" s="5">
        <f>'Grafik Q-t-Q &amp; Y-o-Y'!AV8</f>
        <v>267958.40000000002</v>
      </c>
      <c r="AT8" s="5">
        <f>'Grafik Q-t-Q &amp; Y-o-Y'!AW8</f>
        <v>277292.79999999999</v>
      </c>
      <c r="AU8" s="5">
        <f>'Grafik Q-t-Q &amp; Y-o-Y'!AX8</f>
        <v>271471.40000000002</v>
      </c>
      <c r="AV8" s="5">
        <f>'Grafik Q-t-Q &amp; Y-o-Y'!AY8</f>
        <v>264663.7</v>
      </c>
      <c r="AW8" s="5">
        <f>'Grafik Q-t-Q &amp; Y-o-Y'!AZ8</f>
        <v>278240.8</v>
      </c>
      <c r="AX8" s="5">
        <f>'Grafik Q-t-Q &amp; Y-o-Y'!BA8</f>
        <v>288141.8</v>
      </c>
      <c r="AY8" s="5">
        <f>'Grafik Q-t-Q &amp; Y-o-Y'!BB8</f>
        <v>275954.3</v>
      </c>
      <c r="AZ8" s="5">
        <f>'Grafik Q-t-Q &amp; Y-o-Y'!BC8</f>
        <v>274215.16333313443</v>
      </c>
      <c r="BA8" s="5">
        <f>'Grafik Q-t-Q &amp; Y-o-Y'!BD8</f>
        <v>293266.50367999997</v>
      </c>
      <c r="BB8" s="5">
        <f>'Grafik Q-t-Q &amp; Y-o-Y'!BE8</f>
        <v>301858.62170943321</v>
      </c>
    </row>
    <row r="9" spans="1:54" x14ac:dyDescent="0.3">
      <c r="A9" t="s">
        <v>37</v>
      </c>
      <c r="B9" s="60" t="s">
        <v>38</v>
      </c>
      <c r="C9" s="60">
        <v>222691.8</v>
      </c>
      <c r="D9" s="60">
        <v>230324.8</v>
      </c>
      <c r="E9" s="60">
        <v>235277.9</v>
      </c>
      <c r="F9" s="60">
        <v>235629.3</v>
      </c>
      <c r="G9" s="60">
        <v>238434.5</v>
      </c>
      <c r="H9" s="60">
        <v>256239.6</v>
      </c>
      <c r="I9" s="60">
        <v>263384.40000000002</v>
      </c>
      <c r="J9" s="60">
        <v>255141.1</v>
      </c>
      <c r="K9" s="60">
        <v>256214.7</v>
      </c>
      <c r="L9" s="60">
        <v>270227</v>
      </c>
      <c r="M9" s="60">
        <v>275207.09999999998</v>
      </c>
      <c r="N9" s="60">
        <v>266262.7</v>
      </c>
      <c r="O9" s="60">
        <v>264095.3</v>
      </c>
      <c r="P9" s="60">
        <v>283478.59999999998</v>
      </c>
      <c r="Q9" s="60">
        <v>288923.59999999998</v>
      </c>
      <c r="R9" s="60">
        <v>282774.59999999998</v>
      </c>
      <c r="S9" s="60">
        <v>280190.40000000002</v>
      </c>
      <c r="T9" s="60">
        <v>297883.8</v>
      </c>
      <c r="U9" s="60">
        <v>303900.59999999998</v>
      </c>
      <c r="V9" s="60">
        <v>295322.7</v>
      </c>
      <c r="W9" s="60">
        <v>290775.40000000002</v>
      </c>
      <c r="X9" s="60">
        <v>302556</v>
      </c>
      <c r="Y9" s="60">
        <v>308304.90000000002</v>
      </c>
      <c r="Z9" s="60">
        <v>305528.2</v>
      </c>
      <c r="AA9" s="61">
        <f>'Grafik Q-t-Q &amp; Y-o-Y'!AD9</f>
        <v>303316.40000000002</v>
      </c>
      <c r="AB9" s="61">
        <f>'Grafik Q-t-Q &amp; Y-o-Y'!AE9</f>
        <v>315531.7</v>
      </c>
      <c r="AC9" s="61">
        <f>'Grafik Q-t-Q &amp; Y-o-Y'!AF9</f>
        <v>319587.20000000001</v>
      </c>
      <c r="AD9" s="61">
        <f>'Grafik Q-t-Q &amp; Y-o-Y'!AG9</f>
        <v>317325.5</v>
      </c>
      <c r="AE9" s="61">
        <f>'Grafik Q-t-Q &amp; Y-o-Y'!AH9</f>
        <v>317298.59999999998</v>
      </c>
      <c r="AF9" s="61">
        <f>'Grafik Q-t-Q &amp; Y-o-Y'!AI9</f>
        <v>326462.59999999998</v>
      </c>
      <c r="AG9" s="61">
        <f>'Grafik Q-t-Q &amp; Y-o-Y'!AJ9</f>
        <v>336254.5</v>
      </c>
      <c r="AH9" s="61">
        <f>'Grafik Q-t-Q &amp; Y-o-Y'!AK9</f>
        <v>331730.8</v>
      </c>
      <c r="AI9" s="61">
        <f>'Grafik Q-t-Q &amp; Y-o-Y'!AL9</f>
        <v>333097.90000000002</v>
      </c>
      <c r="AJ9" s="61">
        <f>'Grafik Q-t-Q &amp; Y-o-Y'!AM9</f>
        <v>343478.3</v>
      </c>
      <c r="AK9" s="61">
        <f>'Grafik Q-t-Q &amp; Y-o-Y'!AN9</f>
        <v>353947</v>
      </c>
      <c r="AL9" s="61">
        <f>'Grafik Q-t-Q &amp; Y-o-Y'!AO9</f>
        <v>346355.5</v>
      </c>
      <c r="AM9" s="61">
        <f>'Grafik Q-t-Q &amp; Y-o-Y'!AP9</f>
        <v>350470.1</v>
      </c>
      <c r="AN9" s="61">
        <f>'Grafik Q-t-Q &amp; Y-o-Y'!AQ9</f>
        <v>359331.3</v>
      </c>
      <c r="AO9" s="61">
        <f>'Grafik Q-t-Q &amp; Y-o-Y'!AR9</f>
        <v>369515.9</v>
      </c>
      <c r="AP9" s="61">
        <f>'Grafik Q-t-Q &amp; Y-o-Y'!AS9</f>
        <v>360868.4</v>
      </c>
      <c r="AQ9" s="61">
        <f>'Grafik Q-t-Q &amp; Y-o-Y'!AT9</f>
        <v>355728.5</v>
      </c>
      <c r="AR9" s="61">
        <f>'Grafik Q-t-Q &amp; Y-o-Y'!AU9</f>
        <v>331776.59999999998</v>
      </c>
      <c r="AS9" s="61">
        <f>'Grafik Q-t-Q &amp; Y-o-Y'!AV9</f>
        <v>350566</v>
      </c>
      <c r="AT9" s="61">
        <f>'Grafik Q-t-Q &amp; Y-o-Y'!AW9</f>
        <v>347676.3</v>
      </c>
      <c r="AU9" s="61">
        <f>'Grafik Q-t-Q &amp; Y-o-Y'!AX9</f>
        <v>351251.8</v>
      </c>
      <c r="AV9" s="61">
        <f>'Grafik Q-t-Q &amp; Y-o-Y'!AY9</f>
        <v>363352.1</v>
      </c>
      <c r="AW9" s="61">
        <f>'Grafik Q-t-Q &amp; Y-o-Y'!AZ9</f>
        <v>368624.9</v>
      </c>
      <c r="AX9" s="61">
        <f>'Grafik Q-t-Q &amp; Y-o-Y'!BA9</f>
        <v>366997.5</v>
      </c>
      <c r="AY9" s="61">
        <f>'Grafik Q-t-Q &amp; Y-o-Y'!BB9</f>
        <v>367337.59999999992</v>
      </c>
      <c r="AZ9" s="61">
        <f>'Grafik Q-t-Q &amp; Y-o-Y'!BC9</f>
        <v>383058.47993130301</v>
      </c>
      <c r="BA9" s="61">
        <f>'Grafik Q-t-Q &amp; Y-o-Y'!BD9</f>
        <v>393542.91048965737</v>
      </c>
      <c r="BB9" s="61">
        <f>'Grafik Q-t-Q &amp; Y-o-Y'!BE9</f>
        <v>385347.71652924741</v>
      </c>
    </row>
    <row r="10" spans="1:54" x14ac:dyDescent="0.3">
      <c r="A10" t="s">
        <v>40</v>
      </c>
      <c r="B10" s="27" t="s">
        <v>41</v>
      </c>
      <c r="C10" s="27">
        <v>58429.5</v>
      </c>
      <c r="D10" s="27">
        <v>60139.9</v>
      </c>
      <c r="E10" s="27">
        <v>62509.2</v>
      </c>
      <c r="F10" s="27">
        <v>64296.800000000003</v>
      </c>
      <c r="G10" s="27">
        <v>63923.4</v>
      </c>
      <c r="H10" s="27">
        <v>65630.7</v>
      </c>
      <c r="I10" s="27">
        <v>67705.399999999994</v>
      </c>
      <c r="J10" s="27">
        <v>68514.5</v>
      </c>
      <c r="K10" s="27">
        <v>68510.5</v>
      </c>
      <c r="L10" s="27">
        <v>69785.100000000006</v>
      </c>
      <c r="M10" s="27">
        <v>72747.600000000006</v>
      </c>
      <c r="N10" s="27">
        <v>73619.399999999994</v>
      </c>
      <c r="O10" s="27">
        <v>73258.8</v>
      </c>
      <c r="P10" s="27">
        <v>75348.3</v>
      </c>
      <c r="Q10" s="27">
        <v>77344.600000000006</v>
      </c>
      <c r="R10" s="27">
        <v>78554.5</v>
      </c>
      <c r="S10" s="27">
        <v>78378.8</v>
      </c>
      <c r="T10" s="27">
        <v>81046</v>
      </c>
      <c r="U10" s="27">
        <v>83296.800000000003</v>
      </c>
      <c r="V10" s="27">
        <v>84211.4</v>
      </c>
      <c r="W10" s="27">
        <v>83287.399999999994</v>
      </c>
      <c r="X10" s="27">
        <v>85932.6</v>
      </c>
      <c r="Y10" s="27">
        <v>89096.3</v>
      </c>
      <c r="Z10" s="27">
        <v>90539.6</v>
      </c>
      <c r="AA10" s="19">
        <f>'Grafik Q-t-Q &amp; Y-o-Y'!AD10</f>
        <v>89466.2</v>
      </c>
      <c r="AB10" s="19">
        <f>'Grafik Q-t-Q &amp; Y-o-Y'!AE10</f>
        <v>91533.7</v>
      </c>
      <c r="AC10" s="19">
        <f>'Grafik Q-t-Q &amp; Y-o-Y'!AF10</f>
        <v>96387.4</v>
      </c>
      <c r="AD10" s="19">
        <f>'Grafik Q-t-Q &amp; Y-o-Y'!AG10</f>
        <v>97456.1</v>
      </c>
      <c r="AE10" s="19">
        <f>'Grafik Q-t-Q &amp; Y-o-Y'!AH10</f>
        <v>96679.5</v>
      </c>
      <c r="AF10" s="19">
        <f>'Grafik Q-t-Q &amp; Y-o-Y'!AI10</f>
        <v>99593.1</v>
      </c>
      <c r="AG10" s="19">
        <f>'Grafik Q-t-Q &amp; Y-o-Y'!AJ10</f>
        <v>104949.3</v>
      </c>
      <c r="AH10" s="19">
        <f>'Grafik Q-t-Q &amp; Y-o-Y'!AK10</f>
        <v>105457.5</v>
      </c>
      <c r="AI10" s="19">
        <f>'Grafik Q-t-Q &amp; Y-o-Y'!AL10</f>
        <v>104874.2</v>
      </c>
      <c r="AJ10" s="19">
        <f>'Grafik Q-t-Q &amp; Y-o-Y'!AM10</f>
        <v>108271.6</v>
      </c>
      <c r="AK10" s="19">
        <f>'Grafik Q-t-Q &amp; Y-o-Y'!AN10</f>
        <v>110957.8</v>
      </c>
      <c r="AL10" s="19">
        <f>'Grafik Q-t-Q &amp; Y-o-Y'!AO10</f>
        <v>111232.9</v>
      </c>
      <c r="AM10" s="19">
        <f>'Grafik Q-t-Q &amp; Y-o-Y'!AP10</f>
        <v>110560.6</v>
      </c>
      <c r="AN10" s="19">
        <f>'Grafik Q-t-Q &amp; Y-o-Y'!AQ10</f>
        <v>114591.3</v>
      </c>
      <c r="AO10" s="19">
        <f>'Grafik Q-t-Q &amp; Y-o-Y'!AR10</f>
        <v>118341.3</v>
      </c>
      <c r="AP10" s="19">
        <f>'Grafik Q-t-Q &amp; Y-o-Y'!AS10</f>
        <v>119632.7</v>
      </c>
      <c r="AQ10" s="19">
        <f>'Grafik Q-t-Q &amp; Y-o-Y'!AT10</f>
        <v>111968.7</v>
      </c>
      <c r="AR10" s="19">
        <f>'Grafik Q-t-Q &amp; Y-o-Y'!AU10</f>
        <v>79314.7</v>
      </c>
      <c r="AS10" s="19">
        <f>'Grafik Q-t-Q &amp; Y-o-Y'!AV10</f>
        <v>98571.8</v>
      </c>
      <c r="AT10" s="19">
        <f>'Grafik Q-t-Q &amp; Y-o-Y'!AW10</f>
        <v>103582.7</v>
      </c>
      <c r="AU10" s="19">
        <f>'Grafik Q-t-Q &amp; Y-o-Y'!AX10</f>
        <v>97315.5</v>
      </c>
      <c r="AV10" s="19">
        <f>'Grafik Q-t-Q &amp; Y-o-Y'!AY10</f>
        <v>99221.4</v>
      </c>
      <c r="AW10" s="19">
        <f>'Grafik Q-t-Q &amp; Y-o-Y'!AZ10</f>
        <v>97857.600000000006</v>
      </c>
      <c r="AX10" s="19">
        <f>'Grafik Q-t-Q &amp; Y-o-Y'!BA10</f>
        <v>111793.1</v>
      </c>
      <c r="AY10" s="19">
        <f>'Grafik Q-t-Q &amp; Y-o-Y'!BB10</f>
        <v>104323.1125499999</v>
      </c>
      <c r="AZ10" s="19">
        <f>'Grafik Q-t-Q &amp; Y-o-Y'!BC10</f>
        <v>107682.92193795729</v>
      </c>
      <c r="BA10" s="19">
        <f>'Grafik Q-t-Q &amp; Y-o-Y'!BD10</f>
        <v>106945.81593438456</v>
      </c>
      <c r="BB10" s="19">
        <f>'Grafik Q-t-Q &amp; Y-o-Y'!BE10</f>
        <v>116453.88462870242</v>
      </c>
    </row>
    <row r="11" spans="1:54" x14ac:dyDescent="0.3">
      <c r="A11" t="s">
        <v>43</v>
      </c>
      <c r="B11" s="60" t="s">
        <v>44</v>
      </c>
      <c r="C11" s="60">
        <v>48274</v>
      </c>
      <c r="D11" s="60">
        <v>49650</v>
      </c>
      <c r="E11" s="60">
        <v>50878.9</v>
      </c>
      <c r="F11" s="60">
        <v>51478.9</v>
      </c>
      <c r="G11" s="60">
        <v>52077.1</v>
      </c>
      <c r="H11" s="60">
        <v>53120.2</v>
      </c>
      <c r="I11" s="60">
        <v>54002.400000000001</v>
      </c>
      <c r="J11" s="60">
        <v>54822.3</v>
      </c>
      <c r="K11" s="60">
        <v>55663.6</v>
      </c>
      <c r="L11" s="60">
        <v>56468.3</v>
      </c>
      <c r="M11" s="60">
        <v>57313.1</v>
      </c>
      <c r="N11" s="60">
        <v>58787.6</v>
      </c>
      <c r="O11" s="60">
        <v>59543.3</v>
      </c>
      <c r="P11" s="60">
        <v>60419.6</v>
      </c>
      <c r="Q11" s="60">
        <v>61293.1</v>
      </c>
      <c r="R11" s="60">
        <v>62492.3</v>
      </c>
      <c r="S11" s="60">
        <v>63376.1</v>
      </c>
      <c r="T11" s="60">
        <v>64259</v>
      </c>
      <c r="U11" s="60">
        <v>64833.2</v>
      </c>
      <c r="V11" s="60">
        <v>65347.199999999997</v>
      </c>
      <c r="W11" s="60">
        <v>65474.2</v>
      </c>
      <c r="X11" s="60">
        <v>66640.100000000006</v>
      </c>
      <c r="Y11" s="60">
        <v>67715.100000000006</v>
      </c>
      <c r="Z11" s="60">
        <v>69093</v>
      </c>
      <c r="AA11" s="61">
        <f>'Grafik Q-t-Q &amp; Y-o-Y'!AD11</f>
        <v>69224.800000000003</v>
      </c>
      <c r="AB11" s="61">
        <f>'Grafik Q-t-Q &amp; Y-o-Y'!AE11</f>
        <v>70075.600000000006</v>
      </c>
      <c r="AC11" s="61">
        <f>'Grafik Q-t-Q &amp; Y-o-Y'!AF11</f>
        <v>71099.199999999997</v>
      </c>
      <c r="AD11" s="61">
        <f>'Grafik Q-t-Q &amp; Y-o-Y'!AG11</f>
        <v>72423.8</v>
      </c>
      <c r="AE11" s="61">
        <f>'Grafik Q-t-Q &amp; Y-o-Y'!AH11</f>
        <v>72934.100000000006</v>
      </c>
      <c r="AF11" s="61">
        <f>'Grafik Q-t-Q &amp; Y-o-Y'!AI11</f>
        <v>74015.7</v>
      </c>
      <c r="AG11" s="61">
        <f>'Grafik Q-t-Q &amp; Y-o-Y'!AJ11</f>
        <v>75036.899999999994</v>
      </c>
      <c r="AH11" s="61">
        <f>'Grafik Q-t-Q &amp; Y-o-Y'!AK11</f>
        <v>76143</v>
      </c>
      <c r="AI11" s="61">
        <f>'Grafik Q-t-Q &amp; Y-o-Y'!AL11</f>
        <v>76726.8</v>
      </c>
      <c r="AJ11" s="61">
        <f>'Grafik Q-t-Q &amp; Y-o-Y'!AM11</f>
        <v>78173.2</v>
      </c>
      <c r="AK11" s="61">
        <f>'Grafik Q-t-Q &amp; Y-o-Y'!AN11</f>
        <v>79484.7</v>
      </c>
      <c r="AL11" s="61">
        <f>'Grafik Q-t-Q &amp; Y-o-Y'!AO11</f>
        <v>80683.899999999994</v>
      </c>
      <c r="AM11" s="61">
        <f>'Grafik Q-t-Q &amp; Y-o-Y'!AP11</f>
        <v>81225.899999999994</v>
      </c>
      <c r="AN11" s="61">
        <f>'Grafik Q-t-Q &amp; Y-o-Y'!AQ11</f>
        <v>82494</v>
      </c>
      <c r="AO11" s="61">
        <f>'Grafik Q-t-Q &amp; Y-o-Y'!AR11</f>
        <v>83769.100000000006</v>
      </c>
      <c r="AP11" s="61">
        <f>'Grafik Q-t-Q &amp; Y-o-Y'!AS11</f>
        <v>85815.6</v>
      </c>
      <c r="AQ11" s="61">
        <f>'Grafik Q-t-Q &amp; Y-o-Y'!AT11</f>
        <v>82788</v>
      </c>
      <c r="AR11" s="61">
        <f>'Grafik Q-t-Q &amp; Y-o-Y'!AU11</f>
        <v>64334.8</v>
      </c>
      <c r="AS11" s="61">
        <f>'Grafik Q-t-Q &amp; Y-o-Y'!AV11</f>
        <v>73831.7</v>
      </c>
      <c r="AT11" s="61">
        <f>'Grafik Q-t-Q &amp; Y-o-Y'!AW11</f>
        <v>78167.899999999994</v>
      </c>
      <c r="AU11" s="61">
        <f>'Grafik Q-t-Q &amp; Y-o-Y'!AX11</f>
        <v>76770.7</v>
      </c>
      <c r="AV11" s="61">
        <f>'Grafik Q-t-Q &amp; Y-o-Y'!AY11</f>
        <v>78216.899999999994</v>
      </c>
      <c r="AW11" s="61">
        <f>'Grafik Q-t-Q &amp; Y-o-Y'!AZ11</f>
        <v>73731.600000000006</v>
      </c>
      <c r="AX11" s="61">
        <f>'Grafik Q-t-Q &amp; Y-o-Y'!BA11</f>
        <v>82035.5</v>
      </c>
      <c r="AY11" s="61">
        <f>'Grafik Q-t-Q &amp; Y-o-Y'!BB11</f>
        <v>78531.789999999906</v>
      </c>
      <c r="AZ11" s="61">
        <f>'Grafik Q-t-Q &amp; Y-o-Y'!BC11</f>
        <v>80038.739999999991</v>
      </c>
      <c r="BA11" s="61">
        <f>'Grafik Q-t-Q &amp; Y-o-Y'!BD11</f>
        <v>79609.477214970349</v>
      </c>
      <c r="BB11" s="61">
        <f>'Grafik Q-t-Q &amp; Y-o-Y'!BE11</f>
        <v>86703.654485078761</v>
      </c>
    </row>
    <row r="12" spans="1:54" x14ac:dyDescent="0.3">
      <c r="A12" t="s">
        <v>46</v>
      </c>
      <c r="B12" s="27" t="s">
        <v>47</v>
      </c>
      <c r="C12" s="27">
        <v>60051.8</v>
      </c>
      <c r="D12" s="27">
        <v>62762.5</v>
      </c>
      <c r="E12" s="27">
        <v>65804.800000000003</v>
      </c>
      <c r="F12" s="27">
        <v>67429</v>
      </c>
      <c r="G12" s="27">
        <v>67953.8</v>
      </c>
      <c r="H12" s="27">
        <v>68678.7</v>
      </c>
      <c r="I12" s="27">
        <v>71173</v>
      </c>
      <c r="J12" s="27">
        <v>73888.3</v>
      </c>
      <c r="K12" s="27">
        <v>76289.7</v>
      </c>
      <c r="L12" s="27">
        <v>77211.5</v>
      </c>
      <c r="M12" s="27">
        <v>80289.600000000006</v>
      </c>
      <c r="N12" s="27">
        <v>82487.899999999994</v>
      </c>
      <c r="O12" s="27">
        <v>84389.9</v>
      </c>
      <c r="P12" s="27">
        <v>86017.7</v>
      </c>
      <c r="Q12" s="27">
        <v>88422.8</v>
      </c>
      <c r="R12" s="27">
        <v>90319.7</v>
      </c>
      <c r="S12" s="27">
        <v>92736.9</v>
      </c>
      <c r="T12" s="27">
        <v>95237.1</v>
      </c>
      <c r="U12" s="27">
        <v>97044.800000000003</v>
      </c>
      <c r="V12" s="27">
        <v>99456.8</v>
      </c>
      <c r="W12" s="27">
        <v>101692</v>
      </c>
      <c r="X12" s="27">
        <v>104050.9</v>
      </c>
      <c r="Y12" s="27">
        <v>107379.9</v>
      </c>
      <c r="Z12" s="27">
        <v>108647</v>
      </c>
      <c r="AA12" s="19">
        <f>'Grafik Q-t-Q &amp; Y-o-Y'!AD12</f>
        <v>109405.3</v>
      </c>
      <c r="AB12" s="19">
        <f>'Grafik Q-t-Q &amp; Y-o-Y'!AE12</f>
        <v>113736</v>
      </c>
      <c r="AC12" s="19">
        <f>'Grafik Q-t-Q &amp; Y-o-Y'!AF12</f>
        <v>116971.2</v>
      </c>
      <c r="AD12" s="19">
        <f>'Grafik Q-t-Q &amp; Y-o-Y'!AG12</f>
        <v>119095.6</v>
      </c>
      <c r="AE12" s="19">
        <f>'Grafik Q-t-Q &amp; Y-o-Y'!AH12</f>
        <v>120874.5</v>
      </c>
      <c r="AF12" s="19">
        <f>'Grafik Q-t-Q &amp; Y-o-Y'!AI12</f>
        <v>126316.2</v>
      </c>
      <c r="AG12" s="19">
        <f>'Grafik Q-t-Q &amp; Y-o-Y'!AJ12</f>
        <v>127285.8</v>
      </c>
      <c r="AH12" s="19">
        <f>'Grafik Q-t-Q &amp; Y-o-Y'!AK12</f>
        <v>128944.2</v>
      </c>
      <c r="AI12" s="19">
        <f>'Grafik Q-t-Q &amp; Y-o-Y'!AL12</f>
        <v>130255.1</v>
      </c>
      <c r="AJ12" s="19">
        <f>'Grafik Q-t-Q &amp; Y-o-Y'!AM12</f>
        <v>132776.29999999999</v>
      </c>
      <c r="AK12" s="19">
        <f>'Grafik Q-t-Q &amp; Y-o-Y'!AN12</f>
        <v>137648.20000000001</v>
      </c>
      <c r="AL12" s="19">
        <f>'Grafik Q-t-Q &amp; Y-o-Y'!AO12</f>
        <v>138083.1</v>
      </c>
      <c r="AM12" s="19">
        <f>'Grafik Q-t-Q &amp; Y-o-Y'!AP12</f>
        <v>142059.5</v>
      </c>
      <c r="AN12" s="19">
        <f>'Grafik Q-t-Q &amp; Y-o-Y'!AQ12</f>
        <v>145517.6</v>
      </c>
      <c r="AO12" s="19">
        <f>'Grafik Q-t-Q &amp; Y-o-Y'!AR12</f>
        <v>150370</v>
      </c>
      <c r="AP12" s="19">
        <f>'Grafik Q-t-Q &amp; Y-o-Y'!AS12</f>
        <v>151589</v>
      </c>
      <c r="AQ12" s="19">
        <f>'Grafik Q-t-Q &amp; Y-o-Y'!AT12</f>
        <v>156010.9</v>
      </c>
      <c r="AR12" s="19">
        <f>'Grafik Q-t-Q &amp; Y-o-Y'!AU12</f>
        <v>161304.20000000001</v>
      </c>
      <c r="AS12" s="19">
        <f>'Grafik Q-t-Q &amp; Y-o-Y'!AV12</f>
        <v>166493.70000000001</v>
      </c>
      <c r="AT12" s="19">
        <f>'Grafik Q-t-Q &amp; Y-o-Y'!AW12</f>
        <v>168254.1</v>
      </c>
      <c r="AU12" s="19">
        <f>'Grafik Q-t-Q &amp; Y-o-Y'!AX12</f>
        <v>169615.1</v>
      </c>
      <c r="AV12" s="19">
        <f>'Grafik Q-t-Q &amp; Y-o-Y'!AY12</f>
        <v>172426.4</v>
      </c>
      <c r="AW12" s="19">
        <f>'Grafik Q-t-Q &amp; Y-o-Y'!AZ12</f>
        <v>175710.5</v>
      </c>
      <c r="AX12" s="19">
        <f>'Grafik Q-t-Q &amp; Y-o-Y'!BA12</f>
        <v>178708.4</v>
      </c>
      <c r="AY12" s="19">
        <f>'Grafik Q-t-Q &amp; Y-o-Y'!BB12</f>
        <v>183870.6</v>
      </c>
      <c r="AZ12" s="19">
        <f>'Grafik Q-t-Q &amp; Y-o-Y'!BC12</f>
        <v>188964.7</v>
      </c>
      <c r="BA12" s="19">
        <f>'Grafik Q-t-Q &amp; Y-o-Y'!BD12</f>
        <v>192161.8</v>
      </c>
      <c r="BB12" s="19">
        <f>'Grafik Q-t-Q &amp; Y-o-Y'!BE12</f>
        <v>194289.2</v>
      </c>
    </row>
    <row r="13" spans="1:54" x14ac:dyDescent="0.3">
      <c r="A13" t="s">
        <v>49</v>
      </c>
      <c r="B13" s="28" t="s">
        <v>50</v>
      </c>
      <c r="C13" s="28">
        <v>59084.3</v>
      </c>
      <c r="D13" s="28">
        <v>60051.3</v>
      </c>
      <c r="E13" s="28">
        <v>60013.599999999999</v>
      </c>
      <c r="F13" s="28">
        <v>60579.199999999997</v>
      </c>
      <c r="G13" s="28">
        <v>64171.1</v>
      </c>
      <c r="H13" s="28">
        <v>65748.7</v>
      </c>
      <c r="I13" s="28">
        <v>63884.4</v>
      </c>
      <c r="J13" s="28">
        <v>62638.8</v>
      </c>
      <c r="K13" s="28">
        <v>66511.8</v>
      </c>
      <c r="L13" s="28">
        <v>69235.7</v>
      </c>
      <c r="M13" s="28">
        <v>72333.600000000006</v>
      </c>
      <c r="N13" s="28">
        <v>72815</v>
      </c>
      <c r="O13" s="28">
        <v>74870.7</v>
      </c>
      <c r="P13" s="28">
        <v>76382.3</v>
      </c>
      <c r="Q13" s="28">
        <v>78716.2</v>
      </c>
      <c r="R13" s="28">
        <v>75545.899999999994</v>
      </c>
      <c r="S13" s="28">
        <v>77567.5</v>
      </c>
      <c r="T13" s="28">
        <v>80552.600000000006</v>
      </c>
      <c r="U13" s="28">
        <v>80214.8</v>
      </c>
      <c r="V13" s="28">
        <v>81490.600000000006</v>
      </c>
      <c r="W13" s="28">
        <v>84202.2</v>
      </c>
      <c r="X13" s="28">
        <v>82657.3</v>
      </c>
      <c r="Y13" s="28">
        <v>88511.6</v>
      </c>
      <c r="Z13" s="28">
        <v>91897.9</v>
      </c>
      <c r="AA13" s="21">
        <f>'Grafik Q-t-Q &amp; Y-o-Y'!AD13</f>
        <v>92054.7</v>
      </c>
      <c r="AB13" s="21">
        <f>'Grafik Q-t-Q &amp; Y-o-Y'!AE13</f>
        <v>93913.1</v>
      </c>
      <c r="AC13" s="21">
        <f>'Grafik Q-t-Q &amp; Y-o-Y'!AF13</f>
        <v>96546.8</v>
      </c>
      <c r="AD13" s="21">
        <f>'Grafik Q-t-Q &amp; Y-o-Y'!AG13</f>
        <v>95764.800000000003</v>
      </c>
      <c r="AE13" s="21">
        <f>'Grafik Q-t-Q &amp; Y-o-Y'!AH13</f>
        <v>97586</v>
      </c>
      <c r="AF13" s="21">
        <f>'Grafik Q-t-Q &amp; Y-o-Y'!AI13</f>
        <v>99480.3</v>
      </c>
      <c r="AG13" s="21">
        <f>'Grafik Q-t-Q &amp; Y-o-Y'!AJ13</f>
        <v>102471.6</v>
      </c>
      <c r="AH13" s="21">
        <f>'Grafik Q-t-Q &amp; Y-o-Y'!AK13</f>
        <v>99433.5</v>
      </c>
      <c r="AI13" s="21">
        <f>'Grafik Q-t-Q &amp; Y-o-Y'!AL13</f>
        <v>101777.60000000001</v>
      </c>
      <c r="AJ13" s="21">
        <f>'Grafik Q-t-Q &amp; Y-o-Y'!AM13</f>
        <v>102554.9</v>
      </c>
      <c r="AK13" s="21">
        <f>'Grafik Q-t-Q &amp; Y-o-Y'!AN13</f>
        <v>105658.2</v>
      </c>
      <c r="AL13" s="21">
        <f>'Grafik Q-t-Q &amp; Y-o-Y'!AO13</f>
        <v>105629.9</v>
      </c>
      <c r="AM13" s="21">
        <f>'Grafik Q-t-Q &amp; Y-o-Y'!AP13</f>
        <v>109137.3</v>
      </c>
      <c r="AN13" s="21">
        <f>'Grafik Q-t-Q &amp; Y-o-Y'!AQ13</f>
        <v>107167.9</v>
      </c>
      <c r="AO13" s="21">
        <f>'Grafik Q-t-Q &amp; Y-o-Y'!AR13</f>
        <v>112168.6</v>
      </c>
      <c r="AP13" s="21">
        <f>'Grafik Q-t-Q &amp; Y-o-Y'!AS13</f>
        <v>114619.3</v>
      </c>
      <c r="AQ13" s="21">
        <f>'Grafik Q-t-Q &amp; Y-o-Y'!AT13</f>
        <v>120735.3</v>
      </c>
      <c r="AR13" s="21">
        <f>'Grafik Q-t-Q &amp; Y-o-Y'!AU13</f>
        <v>108302.7</v>
      </c>
      <c r="AS13" s="21">
        <f>'Grafik Q-t-Q &amp; Y-o-Y'!AV13</f>
        <v>111106.7</v>
      </c>
      <c r="AT13" s="21">
        <f>'Grafik Q-t-Q &amp; Y-o-Y'!AW13</f>
        <v>117338.2</v>
      </c>
      <c r="AU13" s="21">
        <f>'Grafik Q-t-Q &amp; Y-o-Y'!AX13</f>
        <v>117145.9</v>
      </c>
      <c r="AV13" s="21">
        <f>'Grafik Q-t-Q &amp; Y-o-Y'!AY13</f>
        <v>117323.9</v>
      </c>
      <c r="AW13" s="21">
        <f>'Grafik Q-t-Q &amp; Y-o-Y'!AZ13</f>
        <v>115872.6</v>
      </c>
      <c r="AX13" s="21">
        <f>'Grafik Q-t-Q &amp; Y-o-Y'!BA13</f>
        <v>114296.2</v>
      </c>
      <c r="AY13" s="21">
        <f>'Grafik Q-t-Q &amp; Y-o-Y'!BB13</f>
        <v>120738.2</v>
      </c>
      <c r="AZ13" s="21">
        <f>'Grafik Q-t-Q &amp; Y-o-Y'!BC13</f>
        <v>118877.8</v>
      </c>
      <c r="BA13" s="21">
        <f>'Grafik Q-t-Q &amp; Y-o-Y'!BD13</f>
        <v>122172.8</v>
      </c>
      <c r="BB13" s="21">
        <f>'Grafik Q-t-Q &amp; Y-o-Y'!BE13</f>
        <v>123212.6</v>
      </c>
    </row>
    <row r="14" spans="1:54" x14ac:dyDescent="0.3">
      <c r="A14" t="s">
        <v>52</v>
      </c>
      <c r="B14" s="28" t="s">
        <v>53</v>
      </c>
      <c r="C14" s="28">
        <v>47326.9</v>
      </c>
      <c r="D14" s="28">
        <v>48549.1</v>
      </c>
      <c r="E14" s="28">
        <v>50421.8</v>
      </c>
      <c r="F14" s="28">
        <v>51915.7</v>
      </c>
      <c r="G14" s="28">
        <v>52401.599999999999</v>
      </c>
      <c r="H14" s="28">
        <v>52970.9</v>
      </c>
      <c r="I14" s="28">
        <v>53717</v>
      </c>
      <c r="J14" s="28">
        <v>54351.9</v>
      </c>
      <c r="K14" s="28">
        <v>55124.800000000003</v>
      </c>
      <c r="L14" s="28">
        <v>56343.5</v>
      </c>
      <c r="M14" s="28">
        <v>58280.6</v>
      </c>
      <c r="N14" s="28">
        <v>59505.3</v>
      </c>
      <c r="O14" s="28">
        <v>60037.5</v>
      </c>
      <c r="P14" s="28">
        <v>60660</v>
      </c>
      <c r="Q14" s="28">
        <v>61456.2</v>
      </c>
      <c r="R14" s="28">
        <v>62083.8</v>
      </c>
      <c r="S14" s="28">
        <v>62837.4</v>
      </c>
      <c r="T14" s="28">
        <v>63653.4</v>
      </c>
      <c r="U14" s="28">
        <v>64574.3</v>
      </c>
      <c r="V14" s="28">
        <v>65375.1</v>
      </c>
      <c r="W14" s="28">
        <v>65691.3</v>
      </c>
      <c r="X14" s="28">
        <v>66397.7</v>
      </c>
      <c r="Y14" s="28">
        <v>67199.7</v>
      </c>
      <c r="Z14" s="28">
        <v>67690.899999999994</v>
      </c>
      <c r="AA14" s="21">
        <f>'Grafik Q-t-Q &amp; Y-o-Y'!AD14</f>
        <v>69142.3</v>
      </c>
      <c r="AB14" s="21">
        <f>'Grafik Q-t-Q &amp; Y-o-Y'!AE14</f>
        <v>69813.899999999994</v>
      </c>
      <c r="AC14" s="21">
        <f>'Grafik Q-t-Q &amp; Y-o-Y'!AF14</f>
        <v>70126.8</v>
      </c>
      <c r="AD14" s="21">
        <f>'Grafik Q-t-Q &amp; Y-o-Y'!AG14</f>
        <v>70417.5</v>
      </c>
      <c r="AE14" s="21">
        <f>'Grafik Q-t-Q &amp; Y-o-Y'!AH14</f>
        <v>71653.600000000006</v>
      </c>
      <c r="AF14" s="21">
        <f>'Grafik Q-t-Q &amp; Y-o-Y'!AI14</f>
        <v>72387.199999999997</v>
      </c>
      <c r="AG14" s="21">
        <f>'Grafik Q-t-Q &amp; Y-o-Y'!AJ14</f>
        <v>72598.2</v>
      </c>
      <c r="AH14" s="21">
        <f>'Grafik Q-t-Q &amp; Y-o-Y'!AK14</f>
        <v>72929.5</v>
      </c>
      <c r="AI14" s="21">
        <f>'Grafik Q-t-Q &amp; Y-o-Y'!AL14</f>
        <v>73861.399999999994</v>
      </c>
      <c r="AJ14" s="21">
        <f>'Grafik Q-t-Q &amp; Y-o-Y'!AM14</f>
        <v>74527</v>
      </c>
      <c r="AK14" s="21">
        <f>'Grafik Q-t-Q &amp; Y-o-Y'!AN14</f>
        <v>75296.3</v>
      </c>
      <c r="AL14" s="21">
        <f>'Grafik Q-t-Q &amp; Y-o-Y'!AO14</f>
        <v>75963.5</v>
      </c>
      <c r="AM14" s="21">
        <f>'Grafik Q-t-Q &amp; Y-o-Y'!AP14</f>
        <v>77859.5</v>
      </c>
      <c r="AN14" s="21">
        <f>'Grafik Q-t-Q &amp; Y-o-Y'!AQ14</f>
        <v>78797.899999999994</v>
      </c>
      <c r="AO14" s="21">
        <f>'Grafik Q-t-Q &amp; Y-o-Y'!AR14</f>
        <v>79810.600000000006</v>
      </c>
      <c r="AP14" s="21">
        <f>'Grafik Q-t-Q &amp; Y-o-Y'!AS14</f>
        <v>80433.100000000006</v>
      </c>
      <c r="AQ14" s="21">
        <f>'Grafik Q-t-Q &amp; Y-o-Y'!AT14</f>
        <v>80826.100000000006</v>
      </c>
      <c r="AR14" s="21">
        <f>'Grafik Q-t-Q &amp; Y-o-Y'!AU14</f>
        <v>80617.8</v>
      </c>
      <c r="AS14" s="21">
        <f>'Grafik Q-t-Q &amp; Y-o-Y'!AV14</f>
        <v>81378</v>
      </c>
      <c r="AT14" s="21">
        <f>'Grafik Q-t-Q &amp; Y-o-Y'!AW14</f>
        <v>81437.5</v>
      </c>
      <c r="AU14" s="21">
        <f>'Grafik Q-t-Q &amp; Y-o-Y'!AX14</f>
        <v>81587.100000000006</v>
      </c>
      <c r="AV14" s="21">
        <f>'Grafik Q-t-Q &amp; Y-o-Y'!AY14</f>
        <v>82887.3</v>
      </c>
      <c r="AW14" s="21">
        <f>'Grafik Q-t-Q &amp; Y-o-Y'!AZ14</f>
        <v>84164.3</v>
      </c>
      <c r="AX14" s="21">
        <f>'Grafik Q-t-Q &amp; Y-o-Y'!BA14</f>
        <v>84644.2</v>
      </c>
      <c r="AY14" s="21">
        <f>'Grafik Q-t-Q &amp; Y-o-Y'!BB14</f>
        <v>82462.623099999997</v>
      </c>
      <c r="AZ14" s="21">
        <f>'Grafik Q-t-Q &amp; Y-o-Y'!BC14</f>
        <v>84181.091000000015</v>
      </c>
      <c r="BA14" s="21">
        <f>'Grafik Q-t-Q &amp; Y-o-Y'!BD14</f>
        <v>86851.100215720871</v>
      </c>
      <c r="BB14" s="21">
        <f>'Grafik Q-t-Q &amp; Y-o-Y'!BE14</f>
        <v>88261.094027809391</v>
      </c>
    </row>
    <row r="15" spans="1:54" x14ac:dyDescent="0.3">
      <c r="A15" t="s">
        <v>55</v>
      </c>
      <c r="B15" s="28" t="s">
        <v>56</v>
      </c>
      <c r="C15" s="28">
        <v>23736.799999999999</v>
      </c>
      <c r="D15" s="28">
        <v>24337.599999999999</v>
      </c>
      <c r="E15" s="28">
        <v>25157.200000000001</v>
      </c>
      <c r="F15" s="28">
        <v>25853.8</v>
      </c>
      <c r="G15" s="28">
        <v>26167.4</v>
      </c>
      <c r="H15" s="28">
        <v>26668</v>
      </c>
      <c r="I15" s="28">
        <v>27400.5</v>
      </c>
      <c r="J15" s="28">
        <v>28003.4</v>
      </c>
      <c r="K15" s="28">
        <v>28257.200000000001</v>
      </c>
      <c r="L15" s="28">
        <v>28820.400000000001</v>
      </c>
      <c r="M15" s="28">
        <v>29441.1</v>
      </c>
      <c r="N15" s="28">
        <v>29774.6</v>
      </c>
      <c r="O15" s="28">
        <v>30461.7</v>
      </c>
      <c r="P15" s="28">
        <v>31002.5</v>
      </c>
      <c r="Q15" s="28">
        <v>31869.8</v>
      </c>
      <c r="R15" s="28">
        <v>32156.7</v>
      </c>
      <c r="S15" s="28">
        <v>33589.800000000003</v>
      </c>
      <c r="T15" s="28">
        <v>34098.199999999997</v>
      </c>
      <c r="U15" s="28">
        <v>34834.9</v>
      </c>
      <c r="V15" s="28">
        <v>35272.400000000001</v>
      </c>
      <c r="W15" s="28">
        <v>36061.5</v>
      </c>
      <c r="X15" s="28">
        <v>36703.199999999997</v>
      </c>
      <c r="Y15" s="28">
        <v>37491.4</v>
      </c>
      <c r="Z15" s="28">
        <v>38139.4</v>
      </c>
      <c r="AA15" s="21">
        <f>'Grafik Q-t-Q &amp; Y-o-Y'!AD15</f>
        <v>38997.4</v>
      </c>
      <c r="AB15" s="21">
        <f>'Grafik Q-t-Q &amp; Y-o-Y'!AE15</f>
        <v>39480.400000000001</v>
      </c>
      <c r="AC15" s="21">
        <f>'Grafik Q-t-Q &amp; Y-o-Y'!AF15</f>
        <v>40097.800000000003</v>
      </c>
      <c r="AD15" s="21">
        <f>'Grafik Q-t-Q &amp; Y-o-Y'!AG15</f>
        <v>40746.1</v>
      </c>
      <c r="AE15" s="21">
        <f>'Grafik Q-t-Q &amp; Y-o-Y'!AH15</f>
        <v>41662.400000000001</v>
      </c>
      <c r="AF15" s="21">
        <f>'Grafik Q-t-Q &amp; Y-o-Y'!AI15</f>
        <v>42733.4</v>
      </c>
      <c r="AG15" s="21">
        <f>'Grafik Q-t-Q &amp; Y-o-Y'!AJ15</f>
        <v>43853.2</v>
      </c>
      <c r="AH15" s="21">
        <f>'Grafik Q-t-Q &amp; Y-o-Y'!AK15</f>
        <v>44514.8</v>
      </c>
      <c r="AI15" s="21">
        <f>'Grafik Q-t-Q &amp; Y-o-Y'!AL15</f>
        <v>45012.800000000003</v>
      </c>
      <c r="AJ15" s="21">
        <f>'Grafik Q-t-Q &amp; Y-o-Y'!AM15</f>
        <v>46530.7</v>
      </c>
      <c r="AK15" s="21">
        <f>'Grafik Q-t-Q &amp; Y-o-Y'!AN15</f>
        <v>47654.3</v>
      </c>
      <c r="AL15" s="21">
        <f>'Grafik Q-t-Q &amp; Y-o-Y'!AO15</f>
        <v>48493.3</v>
      </c>
      <c r="AM15" s="21">
        <f>'Grafik Q-t-Q &amp; Y-o-Y'!AP15</f>
        <v>49676.800000000003</v>
      </c>
      <c r="AN15" s="21">
        <f>'Grafik Q-t-Q &amp; Y-o-Y'!AQ15</f>
        <v>51156</v>
      </c>
      <c r="AO15" s="21">
        <f>'Grafik Q-t-Q &amp; Y-o-Y'!AR15</f>
        <v>52525</v>
      </c>
      <c r="AP15" s="21">
        <f>'Grafik Q-t-Q &amp; Y-o-Y'!AS15</f>
        <v>53578.400000000001</v>
      </c>
      <c r="AQ15" s="21">
        <f>'Grafik Q-t-Q &amp; Y-o-Y'!AT15</f>
        <v>52355.6</v>
      </c>
      <c r="AR15" s="21">
        <f>'Grafik Q-t-Q &amp; Y-o-Y'!AU15</f>
        <v>44969.3</v>
      </c>
      <c r="AS15" s="21">
        <f>'Grafik Q-t-Q &amp; Y-o-Y'!AV15</f>
        <v>48528.800000000003</v>
      </c>
      <c r="AT15" s="21">
        <f>'Grafik Q-t-Q &amp; Y-o-Y'!AW15</f>
        <v>49817.4</v>
      </c>
      <c r="AU15" s="21">
        <f>'Grafik Q-t-Q &amp; Y-o-Y'!AX15</f>
        <v>49162.9</v>
      </c>
      <c r="AV15" s="21">
        <f>'Grafik Q-t-Q &amp; Y-o-Y'!AY15</f>
        <v>49438.400000000001</v>
      </c>
      <c r="AW15" s="21">
        <f>'Grafik Q-t-Q &amp; Y-o-Y'!AZ15</f>
        <v>48242.2</v>
      </c>
      <c r="AX15" s="21">
        <f>'Grafik Q-t-Q &amp; Y-o-Y'!BA15</f>
        <v>50263.199999999997</v>
      </c>
      <c r="AY15" s="21">
        <f>'Grafik Q-t-Q &amp; Y-o-Y'!BB15</f>
        <v>54858.278699999973</v>
      </c>
      <c r="AZ15" s="21">
        <f>'Grafik Q-t-Q &amp; Y-o-Y'!BC15</f>
        <v>54137.288399999998</v>
      </c>
      <c r="BA15" s="21">
        <f>'Grafik Q-t-Q &amp; Y-o-Y'!BD15</f>
        <v>52656.322199999995</v>
      </c>
      <c r="BB15" s="21">
        <f>'Grafik Q-t-Q &amp; Y-o-Y'!BE15</f>
        <v>52967.678699585675</v>
      </c>
    </row>
    <row r="16" spans="1:54" x14ac:dyDescent="0.3">
      <c r="A16" t="s">
        <v>58</v>
      </c>
      <c r="B16" s="26" t="s">
        <v>59</v>
      </c>
      <c r="C16" s="26">
        <v>58394.5</v>
      </c>
      <c r="D16" s="26">
        <v>67522.899999999994</v>
      </c>
      <c r="E16" s="26">
        <v>65146.9</v>
      </c>
      <c r="F16" s="26">
        <v>68581.8</v>
      </c>
      <c r="G16" s="26">
        <v>66376.7</v>
      </c>
      <c r="H16" s="26">
        <v>68294.399999999994</v>
      </c>
      <c r="I16" s="26">
        <v>70591</v>
      </c>
      <c r="J16" s="26">
        <v>71074.7</v>
      </c>
      <c r="K16" s="26">
        <v>67948.800000000003</v>
      </c>
      <c r="L16" s="26">
        <v>73484</v>
      </c>
      <c r="M16" s="26">
        <v>69173.5</v>
      </c>
      <c r="N16" s="26">
        <v>71629</v>
      </c>
      <c r="O16" s="26">
        <v>69167.100000000006</v>
      </c>
      <c r="P16" s="26">
        <v>72152.3</v>
      </c>
      <c r="Q16" s="26">
        <v>73756</v>
      </c>
      <c r="R16" s="26">
        <v>74373.5</v>
      </c>
      <c r="S16" s="26">
        <v>71005.7</v>
      </c>
      <c r="T16" s="26">
        <v>70355.100000000006</v>
      </c>
      <c r="U16" s="26">
        <v>75509.7</v>
      </c>
      <c r="V16" s="26">
        <v>79459.199999999997</v>
      </c>
      <c r="W16" s="26">
        <v>74367.3</v>
      </c>
      <c r="X16" s="26">
        <v>74778.7</v>
      </c>
      <c r="Y16" s="26">
        <v>76467.600000000006</v>
      </c>
      <c r="Z16" s="26">
        <v>84441</v>
      </c>
      <c r="AA16" s="14">
        <f>'Grafik Q-t-Q &amp; Y-o-Y'!AD16</f>
        <v>77800.7</v>
      </c>
      <c r="AB16" s="14">
        <f>'Grafik Q-t-Q &amp; Y-o-Y'!AE16</f>
        <v>78100.800000000003</v>
      </c>
      <c r="AC16" s="14">
        <f>'Grafik Q-t-Q &amp; Y-o-Y'!AF16</f>
        <v>79388.100000000006</v>
      </c>
      <c r="AD16" s="14">
        <f>'Grafik Q-t-Q &amp; Y-o-Y'!AG16</f>
        <v>84675.4</v>
      </c>
      <c r="AE16" s="14">
        <f>'Grafik Q-t-Q &amp; Y-o-Y'!AH16</f>
        <v>77975.100000000006</v>
      </c>
      <c r="AF16" s="14">
        <f>'Grafik Q-t-Q &amp; Y-o-Y'!AI16</f>
        <v>78077.2</v>
      </c>
      <c r="AG16" s="14">
        <f>'Grafik Q-t-Q &amp; Y-o-Y'!AJ16</f>
        <v>79922.8</v>
      </c>
      <c r="AH16" s="14">
        <f>'Grafik Q-t-Q &amp; Y-o-Y'!AK16</f>
        <v>90539.199999999997</v>
      </c>
      <c r="AI16" s="14">
        <f>'Grafik Q-t-Q &amp; Y-o-Y'!AL16</f>
        <v>82432.2</v>
      </c>
      <c r="AJ16" s="14">
        <f>'Grafik Q-t-Q &amp; Y-o-Y'!AM16</f>
        <v>83667.100000000006</v>
      </c>
      <c r="AK16" s="14">
        <f>'Grafik Q-t-Q &amp; Y-o-Y'!AN16</f>
        <v>86214.3</v>
      </c>
      <c r="AL16" s="14">
        <f>'Grafik Q-t-Q &amp; Y-o-Y'!AO16</f>
        <v>96964</v>
      </c>
      <c r="AM16" s="14">
        <f>'Grafik Q-t-Q &amp; Y-o-Y'!AP16</f>
        <v>87707.8</v>
      </c>
      <c r="AN16" s="14">
        <f>'Grafik Q-t-Q &amp; Y-o-Y'!AQ16</f>
        <v>91077</v>
      </c>
      <c r="AO16" s="14">
        <f>'Grafik Q-t-Q &amp; Y-o-Y'!AR16</f>
        <v>87806.9</v>
      </c>
      <c r="AP16" s="14">
        <f>'Grafik Q-t-Q &amp; Y-o-Y'!AS16</f>
        <v>98947.1</v>
      </c>
      <c r="AQ16" s="14">
        <f>'Grafik Q-t-Q &amp; Y-o-Y'!AT16</f>
        <v>90482.2</v>
      </c>
      <c r="AR16" s="14">
        <f>'Grafik Q-t-Q &amp; Y-o-Y'!AU16</f>
        <v>88150.2</v>
      </c>
      <c r="AS16" s="14">
        <f>'Grafik Q-t-Q &amp; Y-o-Y'!AV16</f>
        <v>89393</v>
      </c>
      <c r="AT16" s="14">
        <f>'Grafik Q-t-Q &amp; Y-o-Y'!AW16</f>
        <v>97413.9</v>
      </c>
      <c r="AU16" s="14">
        <f>'Grafik Q-t-Q &amp; Y-o-Y'!AX16</f>
        <v>88437.7</v>
      </c>
      <c r="AV16" s="14">
        <f>'Grafik Q-t-Q &amp; Y-o-Y'!AY16</f>
        <v>96922.4</v>
      </c>
      <c r="AW16" s="14">
        <f>'Grafik Q-t-Q &amp; Y-o-Y'!AZ16</f>
        <v>80500.399999999994</v>
      </c>
      <c r="AX16" s="14">
        <f>'Grafik Q-t-Q &amp; Y-o-Y'!BA16</f>
        <v>98372.9</v>
      </c>
      <c r="AY16" s="14">
        <f>'Grafik Q-t-Q &amp; Y-o-Y'!BB16</f>
        <v>92640.09</v>
      </c>
      <c r="AZ16" s="14">
        <f>'Grafik Q-t-Q &amp; Y-o-Y'!BC16</f>
        <v>91816.05</v>
      </c>
      <c r="BA16" s="14">
        <f>'Grafik Q-t-Q &amp; Y-o-Y'!BD16</f>
        <v>86712.91</v>
      </c>
      <c r="BB16" s="14">
        <f>'Grafik Q-t-Q &amp; Y-o-Y'!BE16</f>
        <v>97310.507269999987</v>
      </c>
    </row>
    <row r="17" spans="1:54" x14ac:dyDescent="0.3">
      <c r="A17" t="s">
        <v>61</v>
      </c>
      <c r="B17" s="26" t="s">
        <v>62</v>
      </c>
      <c r="C17" s="26">
        <v>43368.3</v>
      </c>
      <c r="D17" s="26">
        <v>50217.7</v>
      </c>
      <c r="E17" s="26">
        <v>52991.199999999997</v>
      </c>
      <c r="F17" s="26">
        <v>54982.3</v>
      </c>
      <c r="G17" s="26">
        <v>49549.7</v>
      </c>
      <c r="H17" s="26">
        <v>52418.400000000001</v>
      </c>
      <c r="I17" s="26">
        <v>55172.7</v>
      </c>
      <c r="J17" s="26">
        <v>57888.3</v>
      </c>
      <c r="K17" s="26">
        <v>53566.8</v>
      </c>
      <c r="L17" s="26">
        <v>58048</v>
      </c>
      <c r="M17" s="26">
        <v>57287.5</v>
      </c>
      <c r="N17" s="26">
        <v>63802</v>
      </c>
      <c r="O17" s="26">
        <v>59538.6</v>
      </c>
      <c r="P17" s="26">
        <v>59650.6</v>
      </c>
      <c r="Q17" s="26">
        <v>61717.2</v>
      </c>
      <c r="R17" s="26">
        <v>69109.8</v>
      </c>
      <c r="S17" s="26">
        <v>62229.7</v>
      </c>
      <c r="T17" s="26">
        <v>62274.400000000001</v>
      </c>
      <c r="U17" s="26">
        <v>65557.8</v>
      </c>
      <c r="V17" s="26">
        <v>73623.100000000006</v>
      </c>
      <c r="W17" s="26">
        <v>65283</v>
      </c>
      <c r="X17" s="26">
        <v>69501</v>
      </c>
      <c r="Y17" s="26">
        <v>70756.899999999994</v>
      </c>
      <c r="Z17" s="26">
        <v>77479.199999999997</v>
      </c>
      <c r="AA17" s="14">
        <f>'Grafik Q-t-Q &amp; Y-o-Y'!AD17</f>
        <v>68765.7</v>
      </c>
      <c r="AB17" s="14">
        <f>'Grafik Q-t-Q &amp; Y-o-Y'!AE17</f>
        <v>73080</v>
      </c>
      <c r="AC17" s="14">
        <f>'Grafik Q-t-Q &amp; Y-o-Y'!AF17</f>
        <v>72139.199999999997</v>
      </c>
      <c r="AD17" s="14">
        <f>'Grafik Q-t-Q &amp; Y-o-Y'!AG17</f>
        <v>79902.7</v>
      </c>
      <c r="AE17" s="14">
        <f>'Grafik Q-t-Q &amp; Y-o-Y'!AH17</f>
        <v>71583.899999999994</v>
      </c>
      <c r="AF17" s="14">
        <f>'Grafik Q-t-Q &amp; Y-o-Y'!AI17</f>
        <v>73778.100000000006</v>
      </c>
      <c r="AG17" s="14">
        <f>'Grafik Q-t-Q &amp; Y-o-Y'!AJ17</f>
        <v>74806.399999999994</v>
      </c>
      <c r="AH17" s="14">
        <f>'Grafik Q-t-Q &amp; Y-o-Y'!AK17</f>
        <v>84642.4</v>
      </c>
      <c r="AI17" s="14">
        <f>'Grafik Q-t-Q &amp; Y-o-Y'!AL17</f>
        <v>75036.100000000006</v>
      </c>
      <c r="AJ17" s="14">
        <f>'Grafik Q-t-Q &amp; Y-o-Y'!AM17</f>
        <v>77491.3</v>
      </c>
      <c r="AK17" s="14">
        <f>'Grafik Q-t-Q &amp; Y-o-Y'!AN17</f>
        <v>79752.3</v>
      </c>
      <c r="AL17" s="14">
        <f>'Grafik Q-t-Q &amp; Y-o-Y'!AO17</f>
        <v>88854.1</v>
      </c>
      <c r="AM17" s="14">
        <f>'Grafik Q-t-Q &amp; Y-o-Y'!AP17</f>
        <v>79274.600000000006</v>
      </c>
      <c r="AN17" s="14">
        <f>'Grafik Q-t-Q &amp; Y-o-Y'!AQ17</f>
        <v>82394</v>
      </c>
      <c r="AO17" s="14">
        <f>'Grafik Q-t-Q &amp; Y-o-Y'!AR17</f>
        <v>85994.7</v>
      </c>
      <c r="AP17" s="14">
        <f>'Grafik Q-t-Q &amp; Y-o-Y'!AS17</f>
        <v>93686.6</v>
      </c>
      <c r="AQ17" s="14">
        <f>'Grafik Q-t-Q &amp; Y-o-Y'!AT17</f>
        <v>83921.1</v>
      </c>
      <c r="AR17" s="14">
        <f>'Grafik Q-t-Q &amp; Y-o-Y'!AU17</f>
        <v>83367.5</v>
      </c>
      <c r="AS17" s="14">
        <f>'Grafik Q-t-Q &amp; Y-o-Y'!AV17</f>
        <v>88042.3</v>
      </c>
      <c r="AT17" s="14">
        <f>'Grafik Q-t-Q &amp; Y-o-Y'!AW17</f>
        <v>94933.7</v>
      </c>
      <c r="AU17" s="14">
        <f>'Grafik Q-t-Q &amp; Y-o-Y'!AX17</f>
        <v>82625.2</v>
      </c>
      <c r="AV17" s="14">
        <f>'Grafik Q-t-Q &amp; Y-o-Y'!AY17</f>
        <v>88276.3</v>
      </c>
      <c r="AW17" s="14">
        <f>'Grafik Q-t-Q &amp; Y-o-Y'!AZ17</f>
        <v>84152.1</v>
      </c>
      <c r="AX17" s="14">
        <f>'Grafik Q-t-Q &amp; Y-o-Y'!BA17</f>
        <v>95601.7</v>
      </c>
      <c r="AY17" s="14">
        <f>'Grafik Q-t-Q &amp; Y-o-Y'!BB17</f>
        <v>85342.76</v>
      </c>
      <c r="AZ17" s="14">
        <f>'Grafik Q-t-Q &amp; Y-o-Y'!BC17</f>
        <v>89593.41</v>
      </c>
      <c r="BA17" s="14">
        <f>'Grafik Q-t-Q &amp; Y-o-Y'!BD17</f>
        <v>92406.7</v>
      </c>
      <c r="BB17" s="14">
        <f>'Grafik Q-t-Q &amp; Y-o-Y'!BE17</f>
        <v>101939.6</v>
      </c>
    </row>
    <row r="18" spans="1:54" x14ac:dyDescent="0.3">
      <c r="A18" t="s">
        <v>64</v>
      </c>
      <c r="B18" s="26" t="s">
        <v>65</v>
      </c>
      <c r="C18" s="26">
        <v>15359.8</v>
      </c>
      <c r="D18" s="26">
        <v>16486.5</v>
      </c>
      <c r="E18" s="26">
        <v>17205.5</v>
      </c>
      <c r="F18" s="26">
        <v>17392.900000000001</v>
      </c>
      <c r="G18" s="26">
        <v>17198.5</v>
      </c>
      <c r="H18" s="26">
        <v>17822.599999999999</v>
      </c>
      <c r="I18" s="26">
        <v>18481</v>
      </c>
      <c r="J18" s="26">
        <v>19090</v>
      </c>
      <c r="K18" s="26">
        <v>18641.5</v>
      </c>
      <c r="L18" s="26">
        <v>19281.2</v>
      </c>
      <c r="M18" s="26">
        <v>19493.599999999999</v>
      </c>
      <c r="N18" s="26">
        <v>20963.8</v>
      </c>
      <c r="O18" s="26">
        <v>19954.2</v>
      </c>
      <c r="P18" s="26">
        <v>20322.7</v>
      </c>
      <c r="Q18" s="26">
        <v>21140.5</v>
      </c>
      <c r="R18" s="26">
        <v>23204</v>
      </c>
      <c r="S18" s="26">
        <v>21478.400000000001</v>
      </c>
      <c r="T18" s="26">
        <v>22099.599999999999</v>
      </c>
      <c r="U18" s="26">
        <v>23176</v>
      </c>
      <c r="V18" s="26">
        <v>24603.1</v>
      </c>
      <c r="W18" s="26">
        <v>23314</v>
      </c>
      <c r="X18" s="26">
        <v>23938.799999999999</v>
      </c>
      <c r="Y18" s="26">
        <v>24220.7</v>
      </c>
      <c r="Z18" s="26">
        <v>25992.3</v>
      </c>
      <c r="AA18" s="14">
        <f>'Grafik Q-t-Q &amp; Y-o-Y'!AD18</f>
        <v>24864</v>
      </c>
      <c r="AB18" s="14">
        <f>'Grafik Q-t-Q &amp; Y-o-Y'!AE18</f>
        <v>25184.6</v>
      </c>
      <c r="AC18" s="14">
        <f>'Grafik Q-t-Q &amp; Y-o-Y'!AF18</f>
        <v>25344.9</v>
      </c>
      <c r="AD18" s="14">
        <f>'Grafik Q-t-Q &amp; Y-o-Y'!AG18</f>
        <v>27096.7</v>
      </c>
      <c r="AE18" s="14">
        <f>'Grafik Q-t-Q &amp; Y-o-Y'!AH18</f>
        <v>26629.8</v>
      </c>
      <c r="AF18" s="14">
        <f>'Grafik Q-t-Q &amp; Y-o-Y'!AI18</f>
        <v>26790.3</v>
      </c>
      <c r="AG18" s="14">
        <f>'Grafik Q-t-Q &amp; Y-o-Y'!AJ18</f>
        <v>27261.7</v>
      </c>
      <c r="AH18" s="14">
        <f>'Grafik Q-t-Q &amp; Y-o-Y'!AK18</f>
        <v>28815.7</v>
      </c>
      <c r="AI18" s="14">
        <f>'Grafik Q-t-Q &amp; Y-o-Y'!AL18</f>
        <v>28240.3</v>
      </c>
      <c r="AJ18" s="14">
        <f>'Grafik Q-t-Q &amp; Y-o-Y'!AM18</f>
        <v>28685.4</v>
      </c>
      <c r="AK18" s="14">
        <f>'Grafik Q-t-Q &amp; Y-o-Y'!AN18</f>
        <v>29323.9</v>
      </c>
      <c r="AL18" s="14">
        <f>'Grafik Q-t-Q &amp; Y-o-Y'!AO18</f>
        <v>31072.6</v>
      </c>
      <c r="AM18" s="14">
        <f>'Grafik Q-t-Q &amp; Y-o-Y'!AP18</f>
        <v>30683.3</v>
      </c>
      <c r="AN18" s="14">
        <f>'Grafik Q-t-Q &amp; Y-o-Y'!AQ18</f>
        <v>31304</v>
      </c>
      <c r="AO18" s="14">
        <f>'Grafik Q-t-Q &amp; Y-o-Y'!AR18</f>
        <v>32009.599999999999</v>
      </c>
      <c r="AP18" s="14">
        <f>'Grafik Q-t-Q &amp; Y-o-Y'!AS18</f>
        <v>33491</v>
      </c>
      <c r="AQ18" s="14">
        <f>'Grafik Q-t-Q &amp; Y-o-Y'!AT18</f>
        <v>33853.599999999999</v>
      </c>
      <c r="AR18" s="14">
        <f>'Grafik Q-t-Q &amp; Y-o-Y'!AU18</f>
        <v>32452.7</v>
      </c>
      <c r="AS18" s="14">
        <f>'Grafik Q-t-Q &amp; Y-o-Y'!AV18</f>
        <v>36894.400000000001</v>
      </c>
      <c r="AT18" s="14">
        <f>'Grafik Q-t-Q &amp; Y-o-Y'!AW18</f>
        <v>39027.699999999997</v>
      </c>
      <c r="AU18" s="14">
        <f>'Grafik Q-t-Q &amp; Y-o-Y'!AX18</f>
        <v>35001.599999999999</v>
      </c>
      <c r="AV18" s="14">
        <f>'Grafik Q-t-Q &amp; Y-o-Y'!AY18</f>
        <v>36247.5</v>
      </c>
      <c r="AW18" s="14">
        <f>'Grafik Q-t-Q &amp; Y-o-Y'!AZ18</f>
        <v>42080.6</v>
      </c>
      <c r="AX18" s="14">
        <f>'Grafik Q-t-Q &amp; Y-o-Y'!BA18</f>
        <v>43775</v>
      </c>
      <c r="AY18" s="14">
        <f>'Grafik Q-t-Q &amp; Y-o-Y'!BB18</f>
        <v>37086.160000000003</v>
      </c>
      <c r="AZ18" s="14">
        <f>'Grafik Q-t-Q &amp; Y-o-Y'!BC18</f>
        <v>38799.33</v>
      </c>
      <c r="BA18" s="14">
        <f>'Grafik Q-t-Q &amp; Y-o-Y'!BD18</f>
        <v>45903.14</v>
      </c>
      <c r="BB18" s="14">
        <f>'Grafik Q-t-Q &amp; Y-o-Y'!BE18</f>
        <v>46084.3</v>
      </c>
    </row>
    <row r="19" spans="1:54" x14ac:dyDescent="0.3">
      <c r="A19" t="s">
        <v>67</v>
      </c>
      <c r="B19" t="s">
        <v>68</v>
      </c>
      <c r="C19">
        <v>24446.1</v>
      </c>
      <c r="D19">
        <v>24935.7</v>
      </c>
      <c r="E19">
        <v>25425.8</v>
      </c>
      <c r="F19">
        <v>26253.4</v>
      </c>
      <c r="G19">
        <v>26623.7</v>
      </c>
      <c r="H19">
        <v>27083.7</v>
      </c>
      <c r="I19">
        <v>27572.799999999999</v>
      </c>
      <c r="J19">
        <v>28092.2</v>
      </c>
      <c r="K19">
        <v>28432.3</v>
      </c>
      <c r="L19">
        <v>28697.200000000001</v>
      </c>
      <c r="M19">
        <v>29117</v>
      </c>
      <c r="N19">
        <v>29428.9</v>
      </c>
      <c r="O19">
        <v>30028.2</v>
      </c>
      <c r="P19">
        <v>30300.1</v>
      </c>
      <c r="Q19">
        <v>30913.7</v>
      </c>
      <c r="R19">
        <v>31841.1</v>
      </c>
      <c r="S19">
        <v>32541.4</v>
      </c>
      <c r="T19">
        <v>33167.4</v>
      </c>
      <c r="U19">
        <v>33850.699999999997</v>
      </c>
      <c r="V19">
        <v>34510.6</v>
      </c>
      <c r="W19">
        <v>35139.800000000003</v>
      </c>
      <c r="X19">
        <v>35842.699999999997</v>
      </c>
      <c r="Y19">
        <v>36597.199999999997</v>
      </c>
      <c r="Z19">
        <v>37324.5</v>
      </c>
      <c r="AA19" s="5">
        <f>'Grafik Q-t-Q &amp; Y-o-Y'!AD19</f>
        <v>37994.800000000003</v>
      </c>
      <c r="AB19" s="5">
        <f>'Grafik Q-t-Q &amp; Y-o-Y'!AE19</f>
        <v>38741.800000000003</v>
      </c>
      <c r="AC19" s="5">
        <f>'Grafik Q-t-Q &amp; Y-o-Y'!AF19</f>
        <v>39495.5</v>
      </c>
      <c r="AD19" s="5">
        <f>'Grafik Q-t-Q &amp; Y-o-Y'!AG19</f>
        <v>40275.4</v>
      </c>
      <c r="AE19" s="5">
        <f>'Grafik Q-t-Q &amp; Y-o-Y'!AH19</f>
        <v>41022.300000000003</v>
      </c>
      <c r="AF19" s="5">
        <f>'Grafik Q-t-Q &amp; Y-o-Y'!AI19</f>
        <v>42069.5</v>
      </c>
      <c r="AG19" s="5">
        <f>'Grafik Q-t-Q &amp; Y-o-Y'!AJ19</f>
        <v>43204.2</v>
      </c>
      <c r="AH19" s="5">
        <f>'Grafik Q-t-Q &amp; Y-o-Y'!AK19</f>
        <v>43878.8</v>
      </c>
      <c r="AI19" s="5">
        <f>'Grafik Q-t-Q &amp; Y-o-Y'!AL19</f>
        <v>44470</v>
      </c>
      <c r="AJ19" s="5">
        <f>'Grafik Q-t-Q &amp; Y-o-Y'!AM19</f>
        <v>45935.199999999997</v>
      </c>
      <c r="AK19" s="5">
        <f>'Grafik Q-t-Q &amp; Y-o-Y'!AN19</f>
        <v>47156</v>
      </c>
      <c r="AL19" s="5">
        <f>'Grafik Q-t-Q &amp; Y-o-Y'!AO19</f>
        <v>47844.4</v>
      </c>
      <c r="AM19" s="5">
        <f>'Grafik Q-t-Q &amp; Y-o-Y'!AP19</f>
        <v>48912.1</v>
      </c>
      <c r="AN19" s="5">
        <f>'Grafik Q-t-Q &amp; Y-o-Y'!AQ19</f>
        <v>50870.5</v>
      </c>
      <c r="AO19" s="5">
        <f>'Grafik Q-t-Q &amp; Y-o-Y'!AR19</f>
        <v>52215.7</v>
      </c>
      <c r="AP19" s="5">
        <f>'Grafik Q-t-Q &amp; Y-o-Y'!AS19</f>
        <v>53013.1</v>
      </c>
      <c r="AQ19" s="5">
        <f>'Grafik Q-t-Q &amp; Y-o-Y'!AT19</f>
        <v>52379.1</v>
      </c>
      <c r="AR19" s="5">
        <f>'Grafik Q-t-Q &amp; Y-o-Y'!AU19</f>
        <v>44460.9</v>
      </c>
      <c r="AS19" s="5">
        <f>'Grafik Q-t-Q &amp; Y-o-Y'!AV19</f>
        <v>49319.8</v>
      </c>
      <c r="AT19" s="5">
        <f>'Grafik Q-t-Q &amp; Y-o-Y'!AW19</f>
        <v>50448.9</v>
      </c>
      <c r="AU19" s="5">
        <f>'Grafik Q-t-Q &amp; Y-o-Y'!AX19</f>
        <v>49679.7</v>
      </c>
      <c r="AV19" s="5">
        <f>'Grafik Q-t-Q &amp; Y-o-Y'!AY19</f>
        <v>49782.8</v>
      </c>
      <c r="AW19" s="5">
        <f>'Grafik Q-t-Q &amp; Y-o-Y'!AZ19</f>
        <v>49170.6</v>
      </c>
      <c r="AX19" s="5">
        <f>'Grafik Q-t-Q &amp; Y-o-Y'!BA19</f>
        <v>52139.8</v>
      </c>
      <c r="AY19" s="5">
        <f>'Grafik Q-t-Q &amp; Y-o-Y'!BB19</f>
        <v>55766.207969999989</v>
      </c>
      <c r="AZ19" s="5">
        <f>'Grafik Q-t-Q &amp; Y-o-Y'!BC19</f>
        <v>53235.810279999998</v>
      </c>
      <c r="BA19" s="5">
        <f>'Grafik Q-t-Q &amp; Y-o-Y'!BD19</f>
        <v>53868.983514730149</v>
      </c>
      <c r="BB19" s="5">
        <f>'Grafik Q-t-Q &amp; Y-o-Y'!BE19</f>
        <v>51981.122118834886</v>
      </c>
    </row>
    <row r="20" spans="1:54" x14ac:dyDescent="0.3">
      <c r="A20" t="s">
        <v>70</v>
      </c>
      <c r="B20" t="s">
        <v>71</v>
      </c>
      <c r="C20">
        <v>1598575.2</v>
      </c>
      <c r="D20">
        <v>1664889</v>
      </c>
      <c r="E20">
        <v>1727464.4</v>
      </c>
      <c r="F20">
        <v>1692751.2</v>
      </c>
      <c r="G20">
        <v>1711170.1</v>
      </c>
      <c r="H20">
        <v>1781785.2</v>
      </c>
      <c r="I20">
        <v>1846148.7</v>
      </c>
      <c r="J20">
        <v>1803530.2</v>
      </c>
      <c r="K20">
        <v>1821843.4</v>
      </c>
      <c r="L20">
        <v>1888965.9</v>
      </c>
      <c r="M20">
        <v>1946220.4</v>
      </c>
      <c r="N20">
        <v>1903233.1</v>
      </c>
      <c r="O20">
        <v>1914452.2</v>
      </c>
      <c r="P20">
        <v>1986410.5</v>
      </c>
      <c r="Q20">
        <v>2047064.8</v>
      </c>
      <c r="R20">
        <v>2005384.8</v>
      </c>
      <c r="S20">
        <v>2009085.5</v>
      </c>
      <c r="T20">
        <v>2085625.3</v>
      </c>
      <c r="U20">
        <v>2147396.7999999998</v>
      </c>
      <c r="V20">
        <v>2109261.1</v>
      </c>
      <c r="W20">
        <v>2100200.6</v>
      </c>
      <c r="X20">
        <v>2172743.9</v>
      </c>
      <c r="Y20">
        <v>2230749</v>
      </c>
      <c r="Z20">
        <v>2195841.7999999998</v>
      </c>
      <c r="AA20" s="5">
        <f>'Grafik Q-t-Q &amp; Y-o-Y'!AD20</f>
        <v>2200145</v>
      </c>
      <c r="AB20" s="5">
        <f>'Grafik Q-t-Q &amp; Y-o-Y'!AE20</f>
        <v>2280764</v>
      </c>
      <c r="AC20" s="5">
        <f>'Grafik Q-t-Q &amp; Y-o-Y'!AF20</f>
        <v>2329197.1</v>
      </c>
      <c r="AD20" s="5">
        <f>'Grafik Q-t-Q &amp; Y-o-Y'!AG20</f>
        <v>2287591.7999999998</v>
      </c>
      <c r="AE20" s="5">
        <f>'Grafik Q-t-Q &amp; Y-o-Y'!AH20</f>
        <v>2307496.7999999998</v>
      </c>
      <c r="AF20" s="5">
        <f>'Grafik Q-t-Q &amp; Y-o-Y'!AI20</f>
        <v>2380881.9</v>
      </c>
      <c r="AG20" s="5">
        <f>'Grafik Q-t-Q &amp; Y-o-Y'!AJ20</f>
        <v>2445456.1</v>
      </c>
      <c r="AH20" s="5">
        <f>'Grafik Q-t-Q &amp; Y-o-Y'!AK20</f>
        <v>2397424.2999999998</v>
      </c>
      <c r="AI20" s="5">
        <f>'Grafik Q-t-Q &amp; Y-o-Y'!AL20</f>
        <v>2421305.1</v>
      </c>
      <c r="AJ20" s="5">
        <f>'Grafik Q-t-Q &amp; Y-o-Y'!AM20</f>
        <v>2498177.1</v>
      </c>
      <c r="AK20" s="5">
        <f>'Grafik Q-t-Q &amp; Y-o-Y'!AN20</f>
        <v>2568166.5</v>
      </c>
      <c r="AL20" s="5">
        <f>'Grafik Q-t-Q &amp; Y-o-Y'!AO20</f>
        <v>2515244.1</v>
      </c>
      <c r="AM20" s="5">
        <f>'Grafik Q-t-Q &amp; Y-o-Y'!AP20</f>
        <v>2539979.7000000002</v>
      </c>
      <c r="AN20" s="5">
        <f>'Grafik Q-t-Q &amp; Y-o-Y'!AQ20</f>
        <v>2622192.9</v>
      </c>
      <c r="AO20" s="5">
        <f>'Grafik Q-t-Q &amp; Y-o-Y'!AR20</f>
        <v>2694647</v>
      </c>
      <c r="AP20" s="5">
        <f>'Grafik Q-t-Q &amp; Y-o-Y'!AS20</f>
        <v>2641790.7999999998</v>
      </c>
      <c r="AQ20" s="5">
        <f>'Grafik Q-t-Q &amp; Y-o-Y'!AT20</f>
        <v>2614720.4</v>
      </c>
      <c r="AR20" s="5">
        <f>'Grafik Q-t-Q &amp; Y-o-Y'!AU20</f>
        <v>2498448.1</v>
      </c>
      <c r="AS20" s="5">
        <f>'Grafik Q-t-Q &amp; Y-o-Y'!AV20</f>
        <v>2624971</v>
      </c>
      <c r="AT20" s="5">
        <f>'Grafik Q-t-Q &amp; Y-o-Y'!AW20</f>
        <v>2593522.9</v>
      </c>
      <c r="AU20" s="5">
        <f>'Grafik Q-t-Q &amp; Y-o-Y'!AX20</f>
        <v>2589897.9</v>
      </c>
      <c r="AV20" s="5">
        <f>'Grafik Q-t-Q &amp; Y-o-Y'!AY20</f>
        <v>2674095.5</v>
      </c>
      <c r="AW20" s="5">
        <f>'Grafik Q-t-Q &amp; Y-o-Y'!AZ20</f>
        <v>2703631.8</v>
      </c>
      <c r="AX20" s="5">
        <f>'Grafik Q-t-Q &amp; Y-o-Y'!BA20</f>
        <v>2701727.5</v>
      </c>
      <c r="AY20" s="5">
        <f>'Grafik Q-t-Q &amp; Y-o-Y'!BB20</f>
        <v>2699489.8786799996</v>
      </c>
      <c r="AZ20" s="5">
        <f>'Grafik Q-t-Q &amp; Y-o-Y'!BC20</f>
        <v>2779495.2109412085</v>
      </c>
      <c r="BA20" s="5">
        <f>'Grafik Q-t-Q &amp; Y-o-Y'!BD20</f>
        <v>2872392.3383226134</v>
      </c>
      <c r="BB20" s="5">
        <f>'Grafik Q-t-Q &amp; Y-o-Y'!BE20</f>
        <v>2830551.5151830637</v>
      </c>
    </row>
    <row r="21" spans="1:54" x14ac:dyDescent="0.3">
      <c r="A21" t="s">
        <v>73</v>
      </c>
      <c r="B21" t="s">
        <v>74</v>
      </c>
      <c r="C21">
        <v>43781.1</v>
      </c>
      <c r="D21">
        <v>44243</v>
      </c>
      <c r="E21">
        <v>47645.5</v>
      </c>
      <c r="F21">
        <v>44783.7</v>
      </c>
      <c r="G21">
        <v>37561.1</v>
      </c>
      <c r="H21">
        <v>34483</v>
      </c>
      <c r="I21">
        <v>35701</v>
      </c>
      <c r="J21">
        <v>37256</v>
      </c>
      <c r="K21">
        <v>33736.800000000003</v>
      </c>
      <c r="L21">
        <v>40052.800000000003</v>
      </c>
      <c r="M21">
        <v>47411.9</v>
      </c>
      <c r="N21">
        <v>45619.1</v>
      </c>
      <c r="O21">
        <v>43943.3</v>
      </c>
      <c r="P21">
        <v>50406.1</v>
      </c>
      <c r="Q21">
        <v>56533.3</v>
      </c>
      <c r="R21">
        <v>52302.8</v>
      </c>
      <c r="S21">
        <v>49499.4</v>
      </c>
      <c r="T21">
        <v>51760.3</v>
      </c>
      <c r="U21">
        <v>59946.8</v>
      </c>
      <c r="V21">
        <v>52291.4</v>
      </c>
      <c r="W21">
        <v>57839.4</v>
      </c>
      <c r="X21">
        <v>65960.5</v>
      </c>
      <c r="Y21">
        <v>82094.5</v>
      </c>
      <c r="Z21">
        <v>77087.399999999994</v>
      </c>
      <c r="AA21" s="5">
        <f>'Grafik Q-t-Q &amp; Y-o-Y'!AD21</f>
        <v>64576</v>
      </c>
      <c r="AB21" s="5">
        <f>'Grafik Q-t-Q &amp; Y-o-Y'!AE21</f>
        <v>74681</v>
      </c>
      <c r="AC21" s="5">
        <f>'Grafik Q-t-Q &amp; Y-o-Y'!AF21</f>
        <v>100063.5</v>
      </c>
      <c r="AD21" s="5">
        <f>'Grafik Q-t-Q &amp; Y-o-Y'!AG21</f>
        <v>97595</v>
      </c>
      <c r="AE21" s="5">
        <f>'Grafik Q-t-Q &amp; Y-o-Y'!AH21</f>
        <v>70649.600000000006</v>
      </c>
      <c r="AF21" s="5">
        <f>'Grafik Q-t-Q &amp; Y-o-Y'!AI21</f>
        <v>92631</v>
      </c>
      <c r="AG21" s="5">
        <f>'Grafik Q-t-Q &amp; Y-o-Y'!AJ21</f>
        <v>106840.8</v>
      </c>
      <c r="AH21" s="5">
        <f>'Grafik Q-t-Q &amp; Y-o-Y'!AK21</f>
        <v>111547.6</v>
      </c>
      <c r="AI21" s="5">
        <f>'Grafik Q-t-Q &amp; Y-o-Y'!AL21</f>
        <v>77392.399999999994</v>
      </c>
      <c r="AJ21" s="5">
        <f>'Grafik Q-t-Q &amp; Y-o-Y'!AM21</f>
        <v>105675.5</v>
      </c>
      <c r="AK21" s="5">
        <f>'Grafik Q-t-Q &amp; Y-o-Y'!AN21</f>
        <v>116165.7</v>
      </c>
      <c r="AL21" s="5">
        <f>'Grafik Q-t-Q &amp; Y-o-Y'!AO21</f>
        <v>123725.5</v>
      </c>
      <c r="AM21" s="5">
        <f>'Grafik Q-t-Q &amp; Y-o-Y'!AP21</f>
        <v>85200.8</v>
      </c>
      <c r="AN21" s="5">
        <f>'Grafik Q-t-Q &amp; Y-o-Y'!AQ21</f>
        <v>113221.2</v>
      </c>
      <c r="AO21" s="5">
        <f>'Grafik Q-t-Q &amp; Y-o-Y'!AR21</f>
        <v>124165.7</v>
      </c>
      <c r="AP21" s="5">
        <f>'Grafik Q-t-Q &amp; Y-o-Y'!AS21</f>
        <v>127957.3</v>
      </c>
      <c r="AQ21" s="5">
        <f>'Grafik Q-t-Q &amp; Y-o-Y'!AT21</f>
        <v>88312.6</v>
      </c>
      <c r="AR21" s="5">
        <f>'Grafik Q-t-Q &amp; Y-o-Y'!AU21</f>
        <v>91341</v>
      </c>
      <c r="AS21" s="5">
        <f>'Grafik Q-t-Q &amp; Y-o-Y'!AV21</f>
        <v>95520.9</v>
      </c>
      <c r="AT21" s="5">
        <f>'Grafik Q-t-Q &amp; Y-o-Y'!AW21</f>
        <v>116217.9</v>
      </c>
      <c r="AU21" s="5">
        <f>'Grafik Q-t-Q &amp; Y-o-Y'!AX21</f>
        <v>94302.9</v>
      </c>
      <c r="AV21" s="5">
        <f>'Grafik Q-t-Q &amp; Y-o-Y'!AY21</f>
        <v>98843.9</v>
      </c>
      <c r="AW21" s="5">
        <f>'Grafik Q-t-Q &amp; Y-o-Y'!AZ21</f>
        <v>112237.9</v>
      </c>
      <c r="AX21" s="5">
        <f>'Grafik Q-t-Q &amp; Y-o-Y'!BA21</f>
        <v>144131.1</v>
      </c>
      <c r="AY21" s="5">
        <f>'Grafik Q-t-Q &amp; Y-o-Y'!BB21</f>
        <v>107378.89788000053</v>
      </c>
      <c r="AZ21" s="5">
        <f>'Grafik Q-t-Q &amp; Y-o-Y'!BC21</f>
        <v>134864.09845879115</v>
      </c>
      <c r="BA21" s="5">
        <f>'Grafik Q-t-Q &amp; Y-o-Y'!BD21</f>
        <v>96379.086387387011</v>
      </c>
      <c r="BB21" s="5">
        <f>'Grafik Q-t-Q &amp; Y-o-Y'!BE21</f>
        <v>163860.90373693639</v>
      </c>
    </row>
    <row r="22" spans="1:54" x14ac:dyDescent="0.3">
      <c r="B22" t="s">
        <v>75</v>
      </c>
      <c r="C22">
        <v>1642356.3</v>
      </c>
      <c r="D22">
        <v>1709132</v>
      </c>
      <c r="E22">
        <v>1775109.9</v>
      </c>
      <c r="F22">
        <v>1737534.9</v>
      </c>
      <c r="G22">
        <v>1748731.2</v>
      </c>
      <c r="H22">
        <v>1816268.2</v>
      </c>
      <c r="I22">
        <v>1881849.7</v>
      </c>
      <c r="J22">
        <v>1840786.2</v>
      </c>
      <c r="K22">
        <v>1855580.2</v>
      </c>
      <c r="L22">
        <v>1929018.7</v>
      </c>
      <c r="M22">
        <v>1993632.3</v>
      </c>
      <c r="N22">
        <v>1948852.2</v>
      </c>
      <c r="O22">
        <v>1958395.5</v>
      </c>
      <c r="P22">
        <v>2036816.6</v>
      </c>
      <c r="Q22">
        <v>2103598.1</v>
      </c>
      <c r="R22">
        <v>2057687.6</v>
      </c>
      <c r="S22">
        <v>2058584.9</v>
      </c>
      <c r="T22">
        <v>2137385.6</v>
      </c>
      <c r="U22">
        <v>2207343.6</v>
      </c>
      <c r="V22">
        <v>2161552.5</v>
      </c>
      <c r="W22">
        <v>2158040</v>
      </c>
      <c r="X22">
        <v>2238704.4</v>
      </c>
      <c r="Y22">
        <v>2312843.5</v>
      </c>
      <c r="Z22">
        <v>2272929.2000000002</v>
      </c>
      <c r="AA22" s="5">
        <f>'Grafik Q-t-Q &amp; Y-o-Y'!AD22</f>
        <v>2264721</v>
      </c>
      <c r="AB22" s="5">
        <f>'Grafik Q-t-Q &amp; Y-o-Y'!AE22</f>
        <v>2355445</v>
      </c>
      <c r="AC22" s="5">
        <f>'Grafik Q-t-Q &amp; Y-o-Y'!AF22</f>
        <v>2429260.6</v>
      </c>
      <c r="AD22" s="5">
        <f>'Grafik Q-t-Q &amp; Y-o-Y'!AG22</f>
        <v>2385186.7999999998</v>
      </c>
      <c r="AE22" s="5">
        <f>'Grafik Q-t-Q &amp; Y-o-Y'!AH22</f>
        <v>2378146.4</v>
      </c>
      <c r="AF22" s="5">
        <f>'Grafik Q-t-Q &amp; Y-o-Y'!AI22</f>
        <v>2473512.9</v>
      </c>
      <c r="AG22" s="5">
        <f>'Grafik Q-t-Q &amp; Y-o-Y'!AJ22</f>
        <v>2552296.9</v>
      </c>
      <c r="AH22" s="5">
        <f>'Grafik Q-t-Q &amp; Y-o-Y'!AK22</f>
        <v>2508971.9</v>
      </c>
      <c r="AI22" s="5">
        <f>'Grafik Q-t-Q &amp; Y-o-Y'!AL22</f>
        <v>2498697.5</v>
      </c>
      <c r="AJ22" s="5">
        <f>'Grafik Q-t-Q &amp; Y-o-Y'!AM22</f>
        <v>2603852.6</v>
      </c>
      <c r="AK22" s="5">
        <f>'Grafik Q-t-Q &amp; Y-o-Y'!AN22</f>
        <v>2684332.2000000002</v>
      </c>
      <c r="AL22" s="5">
        <f>'Grafik Q-t-Q &amp; Y-o-Y'!AO22</f>
        <v>2638969.6</v>
      </c>
      <c r="AM22" s="5">
        <f>'Grafik Q-t-Q &amp; Y-o-Y'!AP22</f>
        <v>2625180.5</v>
      </c>
      <c r="AN22" s="5">
        <f>'Grafik Q-t-Q &amp; Y-o-Y'!AQ22</f>
        <v>2735414.1</v>
      </c>
      <c r="AO22" s="5">
        <f>'Grafik Q-t-Q &amp; Y-o-Y'!AR22</f>
        <v>2818812.7</v>
      </c>
      <c r="AP22" s="5">
        <f>'Grafik Q-t-Q &amp; Y-o-Y'!AS22</f>
        <v>2769748.1</v>
      </c>
      <c r="AQ22" s="5">
        <f>'Grafik Q-t-Q &amp; Y-o-Y'!AT22</f>
        <v>2703033</v>
      </c>
      <c r="AR22" s="5">
        <f>'Grafik Q-t-Q &amp; Y-o-Y'!AU22</f>
        <v>2589789.1</v>
      </c>
      <c r="AS22" s="5">
        <f>'Grafik Q-t-Q &amp; Y-o-Y'!AV22</f>
        <v>2720491.9</v>
      </c>
      <c r="AT22" s="5">
        <f>'Grafik Q-t-Q &amp; Y-o-Y'!AW22</f>
        <v>2709740.8</v>
      </c>
      <c r="AU22" s="5">
        <f>'Grafik Q-t-Q &amp; Y-o-Y'!AX22</f>
        <v>2684200.7999999998</v>
      </c>
      <c r="AV22" s="5">
        <f>'Grafik Q-t-Q &amp; Y-o-Y'!AY22</f>
        <v>2772939.4</v>
      </c>
      <c r="AW22" s="5">
        <f>'Grafik Q-t-Q &amp; Y-o-Y'!AZ22</f>
        <v>2815869.7</v>
      </c>
      <c r="AX22" s="5">
        <f>'Grafik Q-t-Q &amp; Y-o-Y'!BA22</f>
        <v>2845858.6</v>
      </c>
      <c r="AY22" s="5">
        <f>'Grafik Q-t-Q &amp; Y-o-Y'!BB22</f>
        <v>2806868.7765600001</v>
      </c>
      <c r="AZ22" s="5">
        <f>'Grafik Q-t-Q &amp; Y-o-Y'!BC22</f>
        <v>2914359.3093999997</v>
      </c>
      <c r="BA22" s="5">
        <f>'Grafik Q-t-Q &amp; Y-o-Y'!BD22</f>
        <v>2968771.4247100004</v>
      </c>
      <c r="BB22" s="5">
        <f>'Grafik Q-t-Q &amp; Y-o-Y'!BE22</f>
        <v>2994412.4189200001</v>
      </c>
    </row>
    <row r="23" spans="1:54" x14ac:dyDescent="0.3">
      <c r="B23" t="s">
        <v>76</v>
      </c>
      <c r="C23">
        <v>9.4587448984384537E-11</v>
      </c>
      <c r="D23">
        <v>0</v>
      </c>
      <c r="E23">
        <v>0</v>
      </c>
      <c r="F23">
        <v>0</v>
      </c>
      <c r="G23">
        <v>-1.3824319466948509E-10</v>
      </c>
      <c r="H23">
        <v>0</v>
      </c>
      <c r="I23">
        <v>0</v>
      </c>
      <c r="J23">
        <v>0</v>
      </c>
      <c r="K23">
        <v>0</v>
      </c>
      <c r="L23">
        <v>0</v>
      </c>
      <c r="M23">
        <v>1.3824319466948509E-10</v>
      </c>
      <c r="N23">
        <v>-1.3824319466948509E-10</v>
      </c>
      <c r="O23">
        <v>0</v>
      </c>
      <c r="P23">
        <v>9.4587448984384537E-11</v>
      </c>
      <c r="Q23">
        <v>0</v>
      </c>
      <c r="R23">
        <v>0</v>
      </c>
      <c r="S23">
        <v>-9.4587448984384537E-11</v>
      </c>
      <c r="T23">
        <v>0</v>
      </c>
      <c r="U23">
        <v>2.7648638933897018E-10</v>
      </c>
      <c r="V23">
        <v>-9.4587448984384537E-11</v>
      </c>
      <c r="W23">
        <v>-9.4587448984384537E-11</v>
      </c>
      <c r="X23">
        <v>0</v>
      </c>
      <c r="Y23">
        <v>0</v>
      </c>
      <c r="Z23">
        <v>3.7834979593753815E-10</v>
      </c>
      <c r="AA23" s="5">
        <f>'Grafik Q-t-Q &amp; Y-o-Y'!AD23</f>
        <v>0</v>
      </c>
      <c r="AB23" s="5">
        <f>'Grafik Q-t-Q &amp; Y-o-Y'!AE23</f>
        <v>0</v>
      </c>
      <c r="AC23" s="5">
        <f>'Grafik Q-t-Q &amp; Y-o-Y'!AF23</f>
        <v>0</v>
      </c>
      <c r="AD23" s="5">
        <f>'Grafik Q-t-Q &amp; Y-o-Y'!AG23</f>
        <v>0</v>
      </c>
      <c r="AE23" s="5">
        <f>'Grafik Q-t-Q &amp; Y-o-Y'!AH23</f>
        <v>0</v>
      </c>
      <c r="AF23" s="5">
        <f>'Grafik Q-t-Q &amp; Y-o-Y'!AI23</f>
        <v>0</v>
      </c>
      <c r="AG23" s="5">
        <f>'Grafik Q-t-Q &amp; Y-o-Y'!AJ23</f>
        <v>-1.8917489796876907E-10</v>
      </c>
      <c r="AH23" s="5">
        <f>'Grafik Q-t-Q &amp; Y-o-Y'!AK23</f>
        <v>0</v>
      </c>
      <c r="AI23" s="5">
        <f>'Grafik Q-t-Q &amp; Y-o-Y'!AL23</f>
        <v>0</v>
      </c>
      <c r="AJ23" s="5">
        <f>'Grafik Q-t-Q &amp; Y-o-Y'!AM23</f>
        <v>0</v>
      </c>
      <c r="AK23" s="5">
        <f>'Grafik Q-t-Q &amp; Y-o-Y'!AN23</f>
        <v>1.8917489796876907E-10</v>
      </c>
      <c r="AL23" s="5">
        <f>'Grafik Q-t-Q &amp; Y-o-Y'!AO23</f>
        <v>0</v>
      </c>
      <c r="AM23" s="5">
        <f>'Grafik Q-t-Q &amp; Y-o-Y'!AP23</f>
        <v>-1.8917489796876907E-10</v>
      </c>
      <c r="AN23" s="5">
        <f>'Grafik Q-t-Q &amp; Y-o-Y'!AQ23</f>
        <v>1.8917489796876907E-10</v>
      </c>
      <c r="AO23" s="5">
        <f>'Grafik Q-t-Q &amp; Y-o-Y'!AR23</f>
        <v>1.8917489796876907E-10</v>
      </c>
      <c r="AP23" s="5">
        <f>'Grafik Q-t-Q &amp; Y-o-Y'!AS23</f>
        <v>2.7648638933897018E-10</v>
      </c>
      <c r="AQ23" s="5">
        <f>'Grafik Q-t-Q &amp; Y-o-Y'!AT23</f>
        <v>0</v>
      </c>
      <c r="AR23" s="5">
        <f>'Grafik Q-t-Q &amp; Y-o-Y'!AU23</f>
        <v>0</v>
      </c>
      <c r="AS23" s="5">
        <f>'Grafik Q-t-Q &amp; Y-o-Y'!AV23</f>
        <v>0</v>
      </c>
      <c r="AT23" s="5">
        <f>'Grafik Q-t-Q &amp; Y-o-Y'!AW23</f>
        <v>0</v>
      </c>
      <c r="AU23" s="5">
        <f>'Grafik Q-t-Q &amp; Y-o-Y'!AX23</f>
        <v>0</v>
      </c>
      <c r="AV23" s="5">
        <f>'Grafik Q-t-Q &amp; Y-o-Y'!AY23</f>
        <v>0</v>
      </c>
      <c r="AW23" s="5">
        <f>'Grafik Q-t-Q &amp; Y-o-Y'!AZ23</f>
        <v>3.7834979593753815E-10</v>
      </c>
      <c r="AX23" s="5">
        <f>'Grafik Q-t-Q &amp; Y-o-Y'!BA23</f>
        <v>0</v>
      </c>
      <c r="AY23" s="5">
        <f>'Grafik Q-t-Q &amp; Y-o-Y'!BB23</f>
        <v>0</v>
      </c>
      <c r="AZ23" s="5">
        <f>'Grafik Q-t-Q &amp; Y-o-Y'!BC23</f>
        <v>0</v>
      </c>
      <c r="BA23" s="5">
        <f>'Grafik Q-t-Q &amp; Y-o-Y'!BD23</f>
        <v>0</v>
      </c>
      <c r="BB23" s="5">
        <f>'Grafik Q-t-Q &amp; Y-o-Y'!BE23</f>
        <v>0</v>
      </c>
    </row>
    <row r="26" spans="1:54" x14ac:dyDescent="0.3">
      <c r="A26" s="49" t="s">
        <v>77</v>
      </c>
    </row>
    <row r="27" spans="1:54" x14ac:dyDescent="0.3">
      <c r="C27" t="s">
        <v>0</v>
      </c>
      <c r="G27" t="s">
        <v>1</v>
      </c>
      <c r="K27" t="s">
        <v>2</v>
      </c>
      <c r="O27" t="s">
        <v>3</v>
      </c>
      <c r="S27" t="s">
        <v>4</v>
      </c>
      <c r="W27" t="s">
        <v>5</v>
      </c>
      <c r="AA27" t="s">
        <v>6</v>
      </c>
      <c r="AE27" t="s">
        <v>7</v>
      </c>
      <c r="AI27" t="s">
        <v>8</v>
      </c>
      <c r="AM27" t="s">
        <v>9</v>
      </c>
      <c r="AQ27" t="s">
        <v>10</v>
      </c>
      <c r="AU27" t="s">
        <v>11</v>
      </c>
      <c r="AY27" t="s">
        <v>12</v>
      </c>
    </row>
    <row r="28" spans="1:54" x14ac:dyDescent="0.3">
      <c r="B28" t="s">
        <v>13</v>
      </c>
      <c r="C28" t="s">
        <v>14</v>
      </c>
      <c r="D28" t="s">
        <v>15</v>
      </c>
      <c r="E28" t="s">
        <v>16</v>
      </c>
      <c r="F28" t="s">
        <v>17</v>
      </c>
      <c r="G28" t="s">
        <v>14</v>
      </c>
      <c r="H28" t="s">
        <v>15</v>
      </c>
      <c r="I28" t="s">
        <v>16</v>
      </c>
      <c r="J28" t="s">
        <v>17</v>
      </c>
      <c r="K28" t="s">
        <v>14</v>
      </c>
      <c r="L28" t="s">
        <v>15</v>
      </c>
      <c r="M28" t="s">
        <v>16</v>
      </c>
      <c r="N28" t="s">
        <v>17</v>
      </c>
      <c r="O28" t="s">
        <v>14</v>
      </c>
      <c r="P28" t="s">
        <v>15</v>
      </c>
      <c r="Q28" t="s">
        <v>16</v>
      </c>
      <c r="R28" t="s">
        <v>17</v>
      </c>
      <c r="S28" t="s">
        <v>14</v>
      </c>
      <c r="T28" t="s">
        <v>15</v>
      </c>
      <c r="U28" t="s">
        <v>16</v>
      </c>
      <c r="V28" t="s">
        <v>17</v>
      </c>
      <c r="W28" t="s">
        <v>14</v>
      </c>
      <c r="X28" t="s">
        <v>15</v>
      </c>
      <c r="Y28" t="s">
        <v>16</v>
      </c>
      <c r="Z28" t="s">
        <v>17</v>
      </c>
      <c r="AA28" t="s">
        <v>14</v>
      </c>
      <c r="AB28" t="s">
        <v>15</v>
      </c>
      <c r="AC28" t="s">
        <v>16</v>
      </c>
      <c r="AD28" t="s">
        <v>17</v>
      </c>
      <c r="AE28" t="s">
        <v>14</v>
      </c>
      <c r="AF28" t="s">
        <v>15</v>
      </c>
      <c r="AG28" t="s">
        <v>16</v>
      </c>
      <c r="AH28" t="s">
        <v>17</v>
      </c>
      <c r="AI28" t="s">
        <v>14</v>
      </c>
      <c r="AJ28" t="s">
        <v>15</v>
      </c>
      <c r="AK28" t="s">
        <v>16</v>
      </c>
      <c r="AL28" t="s">
        <v>17</v>
      </c>
      <c r="AM28" t="s">
        <v>14</v>
      </c>
      <c r="AN28" t="s">
        <v>15</v>
      </c>
      <c r="AO28" t="s">
        <v>16</v>
      </c>
      <c r="AP28" t="s">
        <v>17</v>
      </c>
      <c r="AQ28" t="s">
        <v>14</v>
      </c>
      <c r="AR28" t="s">
        <v>15</v>
      </c>
      <c r="AS28" t="s">
        <v>16</v>
      </c>
      <c r="AT28" t="s">
        <v>17</v>
      </c>
      <c r="AU28" t="s">
        <v>14</v>
      </c>
      <c r="AV28" t="s">
        <v>15</v>
      </c>
      <c r="AW28" t="s">
        <v>16</v>
      </c>
      <c r="AX28" t="s">
        <v>17</v>
      </c>
      <c r="AY28" t="s">
        <v>14</v>
      </c>
      <c r="AZ28" t="s">
        <v>15</v>
      </c>
      <c r="BA28" t="s">
        <v>16</v>
      </c>
      <c r="BB28" t="s">
        <v>17</v>
      </c>
    </row>
    <row r="29" spans="1:54" x14ac:dyDescent="0.3">
      <c r="A29" t="s">
        <v>19</v>
      </c>
      <c r="B29" t="s">
        <v>20</v>
      </c>
      <c r="C29">
        <v>225677.1</v>
      </c>
      <c r="D29">
        <v>243260.6</v>
      </c>
      <c r="E29">
        <v>270493.90000000002</v>
      </c>
      <c r="F29">
        <v>216688.1</v>
      </c>
      <c r="G29">
        <v>235110</v>
      </c>
      <c r="H29">
        <v>255305.3</v>
      </c>
      <c r="I29">
        <v>280486.90000000002</v>
      </c>
      <c r="J29">
        <v>222955.1</v>
      </c>
      <c r="K29">
        <v>248019.4</v>
      </c>
      <c r="L29">
        <v>266057.8</v>
      </c>
      <c r="M29">
        <v>296205.7</v>
      </c>
      <c r="N29">
        <v>229157.8</v>
      </c>
      <c r="O29">
        <v>258472.7</v>
      </c>
      <c r="P29">
        <v>278294.09999999998</v>
      </c>
      <c r="Q29">
        <v>306599.59999999998</v>
      </c>
      <c r="R29">
        <v>239775.4</v>
      </c>
      <c r="S29">
        <v>271803.90000000002</v>
      </c>
      <c r="T29">
        <v>291882.8</v>
      </c>
      <c r="U29">
        <v>317624.3</v>
      </c>
      <c r="V29">
        <v>247741.7</v>
      </c>
      <c r="W29">
        <v>281894.2</v>
      </c>
      <c r="X29">
        <v>310969.59999999998</v>
      </c>
      <c r="Y29">
        <v>326782.7</v>
      </c>
      <c r="Z29">
        <v>251799.3</v>
      </c>
      <c r="AT29">
        <f>'Grafik Q-t-Q &amp; Y-o-Y'!AW75</f>
        <v>302293.7</v>
      </c>
      <c r="AU29">
        <f>'Grafik Q-t-Q &amp; Y-o-Y'!AX75</f>
        <v>333336.79999999993</v>
      </c>
      <c r="AV29">
        <f>'Grafik Q-t-Q &amp; Y-o-Y'!AY75</f>
        <v>376254.1</v>
      </c>
      <c r="AW29">
        <f>'Grafik Q-t-Q &amp; Y-o-Y'!AZ75</f>
        <v>383514.6</v>
      </c>
      <c r="AX29">
        <f>'Grafik Q-t-Q &amp; Y-o-Y'!BA75</f>
        <v>302958.7</v>
      </c>
      <c r="AY29">
        <f>'Grafik Q-t-Q &amp; Y-o-Y'!BB75</f>
        <v>340303.49999999994</v>
      </c>
      <c r="AZ29">
        <f>'Grafik Q-t-Q &amp; Y-o-Y'!BC75</f>
        <v>391841.50640222826</v>
      </c>
      <c r="BA29">
        <f>'Grafik Q-t-Q &amp; Y-o-Y'!BD75</f>
        <v>398838.2</v>
      </c>
      <c r="BB29">
        <f>'Grafik Q-t-Q &amp; Y-o-Y'!BE75</f>
        <v>322923.2</v>
      </c>
    </row>
    <row r="30" spans="1:54" x14ac:dyDescent="0.3">
      <c r="A30" t="s">
        <v>22</v>
      </c>
      <c r="B30" t="s">
        <v>23</v>
      </c>
      <c r="C30">
        <v>171254.7</v>
      </c>
      <c r="D30">
        <v>176963.4</v>
      </c>
      <c r="E30">
        <v>184706.5</v>
      </c>
      <c r="F30">
        <v>185204</v>
      </c>
      <c r="G30">
        <v>180027.4</v>
      </c>
      <c r="H30">
        <v>181780.1</v>
      </c>
      <c r="I30">
        <v>189873.7</v>
      </c>
      <c r="J30">
        <v>197275.1</v>
      </c>
      <c r="K30">
        <v>193122.1</v>
      </c>
      <c r="L30">
        <v>191766.6</v>
      </c>
      <c r="M30">
        <v>191051.9</v>
      </c>
      <c r="N30">
        <v>195621</v>
      </c>
      <c r="O30">
        <v>194748.6</v>
      </c>
      <c r="P30">
        <v>194571.1</v>
      </c>
      <c r="Q30">
        <v>199013.4</v>
      </c>
      <c r="R30">
        <v>202721.3</v>
      </c>
      <c r="S30">
        <v>192375.8</v>
      </c>
      <c r="T30">
        <v>195958.7</v>
      </c>
      <c r="U30">
        <v>200470</v>
      </c>
      <c r="V30">
        <v>205685</v>
      </c>
      <c r="W30">
        <v>193496.6</v>
      </c>
      <c r="X30">
        <v>188914.9</v>
      </c>
      <c r="Y30">
        <v>191629.5</v>
      </c>
      <c r="Z30">
        <v>193286.2</v>
      </c>
      <c r="AT30">
        <f>'Grafik Q-t-Q &amp; Y-o-Y'!AW76</f>
        <v>199834.4</v>
      </c>
      <c r="AU30">
        <f>'Grafik Q-t-Q &amp; Y-o-Y'!AX76</f>
        <v>196726.1</v>
      </c>
      <c r="AV30">
        <f>'Grafik Q-t-Q &amp; Y-o-Y'!AY76</f>
        <v>203356.1</v>
      </c>
      <c r="AW30">
        <f>'Grafik Q-t-Q &amp; Y-o-Y'!AZ76</f>
        <v>211889.9</v>
      </c>
      <c r="AX30">
        <f>'Grafik Q-t-Q &amp; Y-o-Y'!BA76</f>
        <v>212503.9</v>
      </c>
      <c r="AY30">
        <f>'Grafik Q-t-Q &amp; Y-o-Y'!BB76</f>
        <v>208293.60000000003</v>
      </c>
      <c r="AZ30">
        <f>'Grafik Q-t-Q &amp; Y-o-Y'!BC76</f>
        <v>210858.7</v>
      </c>
      <c r="BA30">
        <f>'Grafik Q-t-Q &amp; Y-o-Y'!BD76</f>
        <v>215960.30000000002</v>
      </c>
      <c r="BB30">
        <f>'Grafik Q-t-Q &amp; Y-o-Y'!BE76</f>
        <v>215463.49999999997</v>
      </c>
    </row>
    <row r="31" spans="1:54" x14ac:dyDescent="0.3">
      <c r="A31" t="s">
        <v>25</v>
      </c>
      <c r="B31" t="s">
        <v>26</v>
      </c>
      <c r="C31">
        <v>371813.3</v>
      </c>
      <c r="D31">
        <v>376831.9</v>
      </c>
      <c r="E31">
        <v>381827</v>
      </c>
      <c r="F31">
        <v>382288.6</v>
      </c>
      <c r="G31">
        <v>388876.5</v>
      </c>
      <c r="H31">
        <v>400406.5</v>
      </c>
      <c r="I31">
        <v>409101.9</v>
      </c>
      <c r="J31">
        <v>409067.1</v>
      </c>
      <c r="K31">
        <v>411748.4</v>
      </c>
      <c r="L31">
        <v>421984.5</v>
      </c>
      <c r="M31">
        <v>430505.9</v>
      </c>
      <c r="N31">
        <v>433548.4</v>
      </c>
      <c r="O31">
        <v>430780.1</v>
      </c>
      <c r="P31">
        <v>443932.4</v>
      </c>
      <c r="Q31">
        <v>445628.5</v>
      </c>
      <c r="R31">
        <v>451620.9</v>
      </c>
      <c r="S31">
        <v>449951.5</v>
      </c>
      <c r="T31">
        <v>465493.4</v>
      </c>
      <c r="U31">
        <v>468015.5</v>
      </c>
      <c r="V31">
        <v>470796.3</v>
      </c>
      <c r="W31">
        <v>468270.5</v>
      </c>
      <c r="X31">
        <v>485053</v>
      </c>
      <c r="Y31">
        <v>489547.9</v>
      </c>
      <c r="Z31">
        <v>491661.8</v>
      </c>
      <c r="AT31">
        <f>'Grafik Q-t-Q &amp; Y-o-Y'!AW77</f>
        <v>555528.1</v>
      </c>
      <c r="AU31">
        <f>'Grafik Q-t-Q &amp; Y-o-Y'!AX77</f>
        <v>558907.5</v>
      </c>
      <c r="AV31">
        <f>'Grafik Q-t-Q &amp; Y-o-Y'!AY77</f>
        <v>564865.5</v>
      </c>
      <c r="AW31">
        <f>'Grafik Q-t-Q &amp; Y-o-Y'!AZ77</f>
        <v>578167.1</v>
      </c>
      <c r="AX31">
        <f>'Grafik Q-t-Q &amp; Y-o-Y'!BA77</f>
        <v>580638</v>
      </c>
      <c r="AY31">
        <f>'Grafik Q-t-Q &amp; Y-o-Y'!BB77</f>
        <v>581655</v>
      </c>
      <c r="AZ31">
        <f>'Grafik Q-t-Q &amp; Y-o-Y'!BC77</f>
        <v>590153.9</v>
      </c>
      <c r="BA31">
        <f>'Grafik Q-t-Q &amp; Y-o-Y'!BD77</f>
        <v>612082.13030000008</v>
      </c>
      <c r="BB31">
        <f>'Grafik Q-t-Q &amp; Y-o-Y'!BE77</f>
        <v>599772.1</v>
      </c>
    </row>
    <row r="32" spans="1:54" x14ac:dyDescent="0.3">
      <c r="A32" t="s">
        <v>28</v>
      </c>
      <c r="B32" s="24" t="s">
        <v>29</v>
      </c>
      <c r="C32">
        <v>17346.900000000001</v>
      </c>
      <c r="D32">
        <v>18265.599999999999</v>
      </c>
      <c r="E32">
        <v>18261.900000000001</v>
      </c>
      <c r="F32">
        <v>18674.7</v>
      </c>
      <c r="G32">
        <v>18489</v>
      </c>
      <c r="H32">
        <v>19033.5</v>
      </c>
      <c r="I32">
        <v>19225</v>
      </c>
      <c r="J32">
        <v>19930.599999999999</v>
      </c>
      <c r="K32">
        <v>19700</v>
      </c>
      <c r="L32">
        <v>21126.2</v>
      </c>
      <c r="M32">
        <v>21557.4</v>
      </c>
      <c r="N32">
        <v>22009.4</v>
      </c>
      <c r="O32">
        <v>21622.7</v>
      </c>
      <c r="P32">
        <v>22118.7</v>
      </c>
      <c r="Q32">
        <v>22080.6</v>
      </c>
      <c r="R32">
        <v>22983.1</v>
      </c>
      <c r="S32">
        <v>22334.3</v>
      </c>
      <c r="T32">
        <v>23544.3</v>
      </c>
      <c r="U32">
        <v>23390.400000000001</v>
      </c>
      <c r="V32">
        <v>24778.2</v>
      </c>
      <c r="W32">
        <v>22721</v>
      </c>
      <c r="X32">
        <v>23728.1</v>
      </c>
      <c r="Y32">
        <v>23525.9</v>
      </c>
      <c r="Z32">
        <v>24919.8</v>
      </c>
      <c r="AT32" s="24">
        <f>'Grafik Q-t-Q &amp; Y-o-Y'!AW78</f>
        <v>27914.799999999999</v>
      </c>
      <c r="AU32" s="24">
        <f>'Grafik Q-t-Q &amp; Y-o-Y'!AX78</f>
        <v>28188.2</v>
      </c>
      <c r="AV32" s="24">
        <f>'Grafik Q-t-Q &amp; Y-o-Y'!AY78</f>
        <v>27857.3</v>
      </c>
      <c r="AW32" s="24">
        <f>'Grafik Q-t-Q &amp; Y-o-Y'!AZ78</f>
        <v>28719.7</v>
      </c>
      <c r="AX32" s="24">
        <f>'Grafik Q-t-Q &amp; Y-o-Y'!BA78</f>
        <v>28839.49</v>
      </c>
      <c r="AY32" s="24">
        <f>'Grafik Q-t-Q &amp; Y-o-Y'!BB78</f>
        <v>28502.579999999998</v>
      </c>
      <c r="AZ32" s="24">
        <f>'Grafik Q-t-Q &amp; Y-o-Y'!BC78</f>
        <v>28883.980000000003</v>
      </c>
      <c r="BA32" s="24">
        <f>'Grafik Q-t-Q &amp; Y-o-Y'!BD78</f>
        <v>30923.18</v>
      </c>
      <c r="BB32" s="24">
        <f>'Grafik Q-t-Q &amp; Y-o-Y'!BE78</f>
        <v>30367.419999999995</v>
      </c>
    </row>
    <row r="33" spans="1:54" x14ac:dyDescent="0.3">
      <c r="A33" t="s">
        <v>31</v>
      </c>
      <c r="B33" s="24" t="s">
        <v>32</v>
      </c>
      <c r="C33">
        <v>1400.4</v>
      </c>
      <c r="D33">
        <v>1450.6</v>
      </c>
      <c r="E33">
        <v>1478.9</v>
      </c>
      <c r="F33">
        <v>1518.6</v>
      </c>
      <c r="G33">
        <v>1517.6</v>
      </c>
      <c r="H33">
        <v>1520</v>
      </c>
      <c r="I33">
        <v>1531.3</v>
      </c>
      <c r="J33">
        <v>1556.2</v>
      </c>
      <c r="K33">
        <v>1567.4</v>
      </c>
      <c r="L33">
        <v>1577.9</v>
      </c>
      <c r="M33">
        <v>1586.8</v>
      </c>
      <c r="N33">
        <v>1597.7</v>
      </c>
      <c r="O33">
        <v>1617.5</v>
      </c>
      <c r="P33">
        <v>1623.4</v>
      </c>
      <c r="Q33">
        <v>1639.9</v>
      </c>
      <c r="R33">
        <v>1659.1</v>
      </c>
      <c r="S33">
        <v>1689.6</v>
      </c>
      <c r="T33">
        <v>1707.2</v>
      </c>
      <c r="U33">
        <v>1726.7</v>
      </c>
      <c r="V33">
        <v>1759</v>
      </c>
      <c r="W33">
        <v>1775.2</v>
      </c>
      <c r="X33">
        <v>1832.2</v>
      </c>
      <c r="Y33">
        <v>1872.2</v>
      </c>
      <c r="Z33">
        <v>1889.4</v>
      </c>
      <c r="AT33" s="24">
        <f>'Grafik Q-t-Q &amp; Y-o-Y'!AW79</f>
        <v>2443</v>
      </c>
      <c r="AU33" s="24">
        <f>'Grafik Q-t-Q &amp; Y-o-Y'!AX79</f>
        <v>2428.6999999999998</v>
      </c>
      <c r="AV33" s="24">
        <f>'Grafik Q-t-Q &amp; Y-o-Y'!AY79</f>
        <v>2469.1</v>
      </c>
      <c r="AW33" s="24">
        <f>'Grafik Q-t-Q &amp; Y-o-Y'!AZ79</f>
        <v>2477.3000000000002</v>
      </c>
      <c r="AX33" s="24">
        <f>'Grafik Q-t-Q &amp; Y-o-Y'!BA79</f>
        <v>2568.4780000000001</v>
      </c>
      <c r="AY33" s="24">
        <f>'Grafik Q-t-Q &amp; Y-o-Y'!BB79</f>
        <v>2566.9310000000005</v>
      </c>
      <c r="AZ33" s="24">
        <f>'Grafik Q-t-Q &amp; Y-o-Y'!BC79</f>
        <v>2602.7075888141908</v>
      </c>
      <c r="BA33" s="24">
        <f>'Grafik Q-t-Q &amp; Y-o-Y'!BD79</f>
        <v>2632.2499999999995</v>
      </c>
      <c r="BB33" s="24">
        <f>'Grafik Q-t-Q &amp; Y-o-Y'!BE79</f>
        <v>2701.0059999999999</v>
      </c>
    </row>
    <row r="34" spans="1:54" x14ac:dyDescent="0.3">
      <c r="A34" t="s">
        <v>34</v>
      </c>
      <c r="B34" t="s">
        <v>35</v>
      </c>
      <c r="C34">
        <v>149919</v>
      </c>
      <c r="D34">
        <v>153138.9</v>
      </c>
      <c r="E34">
        <v>159863.4</v>
      </c>
      <c r="F34">
        <v>163984.1</v>
      </c>
      <c r="G34">
        <v>162272.1</v>
      </c>
      <c r="H34">
        <v>169063.9</v>
      </c>
      <c r="I34">
        <v>172845.3</v>
      </c>
      <c r="J34">
        <v>179240.6</v>
      </c>
      <c r="K34">
        <v>172524.4</v>
      </c>
      <c r="L34">
        <v>178851</v>
      </c>
      <c r="M34">
        <v>184628.4</v>
      </c>
      <c r="N34">
        <v>192222.6</v>
      </c>
      <c r="O34">
        <v>181865.3</v>
      </c>
      <c r="P34">
        <v>190136.1</v>
      </c>
      <c r="Q34">
        <v>196549.1</v>
      </c>
      <c r="R34">
        <v>204169.1</v>
      </c>
      <c r="S34">
        <v>194998.3</v>
      </c>
      <c r="T34">
        <v>202412.3</v>
      </c>
      <c r="U34">
        <v>209376.3</v>
      </c>
      <c r="V34">
        <v>219828.7</v>
      </c>
      <c r="W34">
        <v>206755</v>
      </c>
      <c r="X34">
        <v>213247.1</v>
      </c>
      <c r="Y34">
        <v>223649.5</v>
      </c>
      <c r="Z34">
        <v>235512.3</v>
      </c>
      <c r="AT34">
        <f>'Grafik Q-t-Q &amp; Y-o-Y'!AW80</f>
        <v>277292.79999999999</v>
      </c>
      <c r="AU34">
        <f>'Grafik Q-t-Q &amp; Y-o-Y'!AX80</f>
        <v>271471.40000000002</v>
      </c>
      <c r="AV34">
        <f>'Grafik Q-t-Q &amp; Y-o-Y'!AY80</f>
        <v>264663.7</v>
      </c>
      <c r="AW34">
        <f>'Grafik Q-t-Q &amp; Y-o-Y'!AZ80</f>
        <v>278240.8</v>
      </c>
      <c r="AX34">
        <f>'Grafik Q-t-Q &amp; Y-o-Y'!BA80</f>
        <v>291822.90000000002</v>
      </c>
      <c r="AY34">
        <f>'Grafik Q-t-Q &amp; Y-o-Y'!BB80</f>
        <v>279181.2</v>
      </c>
      <c r="AZ34">
        <f>'Grafik Q-t-Q &amp; Y-o-Y'!BC80</f>
        <v>276658.96369999996</v>
      </c>
      <c r="BA34">
        <f>'Grafik Q-t-Q &amp; Y-o-Y'!BD80</f>
        <v>293377.8</v>
      </c>
      <c r="BB34">
        <f>'Grafik Q-t-Q &amp; Y-o-Y'!BE80</f>
        <v>305773.32289999997</v>
      </c>
    </row>
    <row r="35" spans="1:54" x14ac:dyDescent="0.3">
      <c r="A35" t="s">
        <v>37</v>
      </c>
      <c r="B35" s="60" t="s">
        <v>38</v>
      </c>
      <c r="C35">
        <v>222691.8</v>
      </c>
      <c r="D35">
        <v>230324.8</v>
      </c>
      <c r="E35">
        <v>235277.9</v>
      </c>
      <c r="F35">
        <v>235629.3</v>
      </c>
      <c r="G35">
        <v>238434.5</v>
      </c>
      <c r="H35">
        <v>256239.6</v>
      </c>
      <c r="I35">
        <v>263384.40000000002</v>
      </c>
      <c r="J35">
        <v>255141.1</v>
      </c>
      <c r="K35">
        <v>256214.7</v>
      </c>
      <c r="L35">
        <v>270227</v>
      </c>
      <c r="M35">
        <v>275207.09999999998</v>
      </c>
      <c r="N35">
        <v>266262.7</v>
      </c>
      <c r="O35">
        <v>264095.3</v>
      </c>
      <c r="P35">
        <v>283478.59999999998</v>
      </c>
      <c r="Q35">
        <v>288923.59999999998</v>
      </c>
      <c r="R35">
        <v>282774.59999999998</v>
      </c>
      <c r="S35">
        <v>280190.40000000002</v>
      </c>
      <c r="T35">
        <v>297883.8</v>
      </c>
      <c r="U35">
        <v>303900.59999999998</v>
      </c>
      <c r="V35">
        <v>295322.7</v>
      </c>
      <c r="W35">
        <v>290775.40000000002</v>
      </c>
      <c r="X35">
        <v>302556</v>
      </c>
      <c r="Y35">
        <v>308304.90000000002</v>
      </c>
      <c r="Z35">
        <v>305528.2</v>
      </c>
      <c r="AT35" s="60">
        <f>'Grafik Q-t-Q &amp; Y-o-Y'!AW81</f>
        <v>347832.7</v>
      </c>
      <c r="AU35" s="60">
        <f>'Grafik Q-t-Q &amp; Y-o-Y'!AX81</f>
        <v>351576.8</v>
      </c>
      <c r="AV35" s="60">
        <f>'Grafik Q-t-Q &amp; Y-o-Y'!AY81</f>
        <v>363388.8</v>
      </c>
      <c r="AW35" s="60">
        <f>'Grafik Q-t-Q &amp; Y-o-Y'!AZ81</f>
        <v>368999.5</v>
      </c>
      <c r="AX35" s="60">
        <f>'Grafik Q-t-Q &amp; Y-o-Y'!BA81</f>
        <v>371833.2</v>
      </c>
      <c r="AY35" s="60">
        <f>'Grafik Q-t-Q &amp; Y-o-Y'!BB81</f>
        <v>370772.9</v>
      </c>
      <c r="AZ35" s="60">
        <f>'Grafik Q-t-Q &amp; Y-o-Y'!BC81</f>
        <v>380955.12835970719</v>
      </c>
      <c r="BA35" s="60">
        <f>'Grafik Q-t-Q &amp; Y-o-Y'!BD81</f>
        <v>398350.2</v>
      </c>
      <c r="BB35" s="60">
        <f>'Grafik Q-t-Q &amp; Y-o-Y'!BE81</f>
        <v>383014.2</v>
      </c>
    </row>
    <row r="36" spans="1:54" x14ac:dyDescent="0.3">
      <c r="A36" t="s">
        <v>40</v>
      </c>
      <c r="B36" s="27" t="s">
        <v>41</v>
      </c>
      <c r="C36">
        <v>58429.5</v>
      </c>
      <c r="D36">
        <v>60139.9</v>
      </c>
      <c r="E36">
        <v>62509.2</v>
      </c>
      <c r="F36">
        <v>64296.800000000003</v>
      </c>
      <c r="G36">
        <v>63923.4</v>
      </c>
      <c r="H36">
        <v>65630.7</v>
      </c>
      <c r="I36">
        <v>67705.399999999994</v>
      </c>
      <c r="J36">
        <v>68514.5</v>
      </c>
      <c r="K36">
        <v>68510.5</v>
      </c>
      <c r="L36">
        <v>69785.100000000006</v>
      </c>
      <c r="M36">
        <v>72747.600000000006</v>
      </c>
      <c r="N36">
        <v>73619.399999999994</v>
      </c>
      <c r="O36">
        <v>73258.8</v>
      </c>
      <c r="P36">
        <v>75348.3</v>
      </c>
      <c r="Q36">
        <v>77344.600000000006</v>
      </c>
      <c r="R36">
        <v>78554.5</v>
      </c>
      <c r="S36">
        <v>78378.8</v>
      </c>
      <c r="T36">
        <v>81046</v>
      </c>
      <c r="U36">
        <v>83296.800000000003</v>
      </c>
      <c r="V36">
        <v>84211.4</v>
      </c>
      <c r="W36">
        <v>83287.399999999994</v>
      </c>
      <c r="X36">
        <v>85932.6</v>
      </c>
      <c r="Y36">
        <v>89096.3</v>
      </c>
      <c r="Z36">
        <v>90539.6</v>
      </c>
      <c r="AT36" s="27">
        <f>'Grafik Q-t-Q &amp; Y-o-Y'!AW82</f>
        <v>103582.7</v>
      </c>
      <c r="AU36" s="27">
        <f>'Grafik Q-t-Q &amp; Y-o-Y'!AX82</f>
        <v>97315.500000000029</v>
      </c>
      <c r="AV36" s="27">
        <f>'Grafik Q-t-Q &amp; Y-o-Y'!AY82</f>
        <v>99221.4</v>
      </c>
      <c r="AW36" s="27">
        <f>'Grafik Q-t-Q &amp; Y-o-Y'!AZ82</f>
        <v>97857.600000000006</v>
      </c>
      <c r="AX36" s="27">
        <f>'Grafik Q-t-Q &amp; Y-o-Y'!BA82</f>
        <v>110709.19999999998</v>
      </c>
      <c r="AY36" s="27">
        <f>'Grafik Q-t-Q &amp; Y-o-Y'!BB82</f>
        <v>103193.40000000004</v>
      </c>
      <c r="AZ36" s="27">
        <f>'Grafik Q-t-Q &amp; Y-o-Y'!BC82</f>
        <v>105321.66419999998</v>
      </c>
      <c r="BA36" s="27">
        <f>'Grafik Q-t-Q &amp; Y-o-Y'!BD82</f>
        <v>106758.3152</v>
      </c>
      <c r="BB36" s="27">
        <f>'Grafik Q-t-Q &amp; Y-o-Y'!BE82</f>
        <v>114621.62759999996</v>
      </c>
    </row>
    <row r="37" spans="1:54" x14ac:dyDescent="0.3">
      <c r="A37" t="s">
        <v>43</v>
      </c>
      <c r="B37" s="60" t="s">
        <v>44</v>
      </c>
      <c r="C37">
        <v>48274</v>
      </c>
      <c r="D37">
        <v>49650</v>
      </c>
      <c r="E37">
        <v>50878.9</v>
      </c>
      <c r="F37">
        <v>51478.9</v>
      </c>
      <c r="G37">
        <v>52077.1</v>
      </c>
      <c r="H37">
        <v>53120.2</v>
      </c>
      <c r="I37">
        <v>54002.400000000001</v>
      </c>
      <c r="J37">
        <v>54822.3</v>
      </c>
      <c r="K37">
        <v>55663.6</v>
      </c>
      <c r="L37">
        <v>56468.3</v>
      </c>
      <c r="M37">
        <v>57313.1</v>
      </c>
      <c r="N37">
        <v>58787.6</v>
      </c>
      <c r="O37">
        <v>59543.3</v>
      </c>
      <c r="P37">
        <v>60419.6</v>
      </c>
      <c r="Q37">
        <v>61293.1</v>
      </c>
      <c r="R37">
        <v>62492.3</v>
      </c>
      <c r="S37">
        <v>63376.1</v>
      </c>
      <c r="T37">
        <v>64259</v>
      </c>
      <c r="U37">
        <v>64833.2</v>
      </c>
      <c r="V37">
        <v>65347.199999999997</v>
      </c>
      <c r="W37">
        <v>65474.2</v>
      </c>
      <c r="X37">
        <v>66640.100000000006</v>
      </c>
      <c r="Y37">
        <v>67715.100000000006</v>
      </c>
      <c r="Z37">
        <v>69093</v>
      </c>
      <c r="AT37" s="60">
        <f>'Grafik Q-t-Q &amp; Y-o-Y'!AW83</f>
        <v>78200.399999999994</v>
      </c>
      <c r="AU37" s="60">
        <f>'Grafik Q-t-Q &amp; Y-o-Y'!AX83</f>
        <v>76794.60000000002</v>
      </c>
      <c r="AV37" s="60">
        <f>'Grafik Q-t-Q &amp; Y-o-Y'!AY83</f>
        <v>78258.599999999962</v>
      </c>
      <c r="AW37" s="60">
        <f>'Grafik Q-t-Q &amp; Y-o-Y'!AZ83</f>
        <v>73777.600000000006</v>
      </c>
      <c r="AX37" s="60">
        <f>'Grafik Q-t-Q &amp; Y-o-Y'!BA83</f>
        <v>86505.279999999984</v>
      </c>
      <c r="AY37" s="60">
        <f>'Grafik Q-t-Q &amp; Y-o-Y'!BB83</f>
        <v>85050.01999999999</v>
      </c>
      <c r="AZ37" s="60">
        <f>'Grafik Q-t-Q &amp; Y-o-Y'!BC83</f>
        <v>80735.26999999996</v>
      </c>
      <c r="BA37" s="60">
        <f>'Grafik Q-t-Q &amp; Y-o-Y'!BD83</f>
        <v>79198.237599999993</v>
      </c>
      <c r="BB37" s="60">
        <f>'Grafik Q-t-Q &amp; Y-o-Y'!BE83</f>
        <v>87734.88</v>
      </c>
    </row>
    <row r="38" spans="1:54" x14ac:dyDescent="0.3">
      <c r="A38" t="s">
        <v>46</v>
      </c>
      <c r="B38" s="27" t="s">
        <v>47</v>
      </c>
      <c r="C38">
        <v>60051.8</v>
      </c>
      <c r="D38">
        <v>62762.5</v>
      </c>
      <c r="E38">
        <v>65804.800000000003</v>
      </c>
      <c r="F38">
        <v>67429</v>
      </c>
      <c r="G38">
        <v>67953.8</v>
      </c>
      <c r="H38">
        <v>68678.7</v>
      </c>
      <c r="I38">
        <v>71173</v>
      </c>
      <c r="J38">
        <v>73888.3</v>
      </c>
      <c r="K38">
        <v>76289.7</v>
      </c>
      <c r="L38">
        <v>77211.5</v>
      </c>
      <c r="M38">
        <v>80289.600000000006</v>
      </c>
      <c r="N38">
        <v>82487.899999999994</v>
      </c>
      <c r="O38">
        <v>84389.9</v>
      </c>
      <c r="P38">
        <v>86017.7</v>
      </c>
      <c r="Q38">
        <v>88422.8</v>
      </c>
      <c r="R38">
        <v>90319.7</v>
      </c>
      <c r="S38">
        <v>92736.9</v>
      </c>
      <c r="T38">
        <v>95237.1</v>
      </c>
      <c r="U38">
        <v>97044.800000000003</v>
      </c>
      <c r="V38">
        <v>99456.8</v>
      </c>
      <c r="W38">
        <v>101692</v>
      </c>
      <c r="X38">
        <v>104050.9</v>
      </c>
      <c r="Y38">
        <v>107379.9</v>
      </c>
      <c r="Z38">
        <v>108647</v>
      </c>
      <c r="AT38" s="27">
        <f>'Grafik Q-t-Q &amp; Y-o-Y'!AW84</f>
        <v>168133.3</v>
      </c>
      <c r="AU38" s="27">
        <f>'Grafik Q-t-Q &amp; Y-o-Y'!AX84</f>
        <v>169605.3</v>
      </c>
      <c r="AV38" s="27">
        <f>'Grafik Q-t-Q &amp; Y-o-Y'!AY84</f>
        <v>172386.2</v>
      </c>
      <c r="AW38" s="27">
        <f>'Grafik Q-t-Q &amp; Y-o-Y'!AZ84</f>
        <v>175654.3</v>
      </c>
      <c r="AX38" s="27">
        <f>'Grafik Q-t-Q &amp; Y-o-Y'!BA84</f>
        <v>180121.19999999998</v>
      </c>
      <c r="AY38" s="27">
        <f>'Grafik Q-t-Q &amp; Y-o-Y'!BB84</f>
        <v>183886.1</v>
      </c>
      <c r="AZ38" s="27">
        <f>'Grafik Q-t-Q &amp; Y-o-Y'!BC84</f>
        <v>188040.29992178085</v>
      </c>
      <c r="BA38" s="27">
        <f>'Grafik Q-t-Q &amp; Y-o-Y'!BD84</f>
        <v>191906.9828</v>
      </c>
      <c r="BB38" s="27">
        <f>'Grafik Q-t-Q &amp; Y-o-Y'!BE84</f>
        <v>193913.14239999995</v>
      </c>
    </row>
    <row r="39" spans="1:54" x14ac:dyDescent="0.3">
      <c r="A39" t="s">
        <v>49</v>
      </c>
      <c r="B39" s="28" t="s">
        <v>50</v>
      </c>
      <c r="C39">
        <v>59084.3</v>
      </c>
      <c r="D39">
        <v>60051.3</v>
      </c>
      <c r="E39">
        <v>60013.599999999999</v>
      </c>
      <c r="F39">
        <v>60579.199999999997</v>
      </c>
      <c r="G39">
        <v>64171.1</v>
      </c>
      <c r="H39">
        <v>65748.7</v>
      </c>
      <c r="I39">
        <v>63884.4</v>
      </c>
      <c r="J39">
        <v>62638.8</v>
      </c>
      <c r="K39">
        <v>66511.8</v>
      </c>
      <c r="L39">
        <v>69235.7</v>
      </c>
      <c r="M39">
        <v>72333.600000000006</v>
      </c>
      <c r="N39">
        <v>72815</v>
      </c>
      <c r="O39">
        <v>74870.7</v>
      </c>
      <c r="P39">
        <v>76382.3</v>
      </c>
      <c r="Q39">
        <v>78716.2</v>
      </c>
      <c r="R39">
        <v>75545.899999999994</v>
      </c>
      <c r="S39">
        <v>77567.5</v>
      </c>
      <c r="T39">
        <v>80552.600000000006</v>
      </c>
      <c r="U39">
        <v>80214.8</v>
      </c>
      <c r="V39">
        <v>81490.600000000006</v>
      </c>
      <c r="W39">
        <v>84202.2</v>
      </c>
      <c r="X39">
        <v>82657.3</v>
      </c>
      <c r="Y39">
        <v>88511.6</v>
      </c>
      <c r="Z39">
        <v>91897.9</v>
      </c>
      <c r="AT39" s="28">
        <f>'Grafik Q-t-Q &amp; Y-o-Y'!AW85</f>
        <v>117337.8</v>
      </c>
      <c r="AU39" s="28">
        <f>'Grafik Q-t-Q &amp; Y-o-Y'!AX85</f>
        <v>117144.1</v>
      </c>
      <c r="AV39" s="28">
        <f>'Grafik Q-t-Q &amp; Y-o-Y'!AY85</f>
        <v>117341.59999999999</v>
      </c>
      <c r="AW39" s="28">
        <f>'Grafik Q-t-Q &amp; Y-o-Y'!AZ85</f>
        <v>115869.4</v>
      </c>
      <c r="AX39" s="28">
        <f>'Grafik Q-t-Q &amp; Y-o-Y'!BA85</f>
        <v>121381.1</v>
      </c>
      <c r="AY39" s="28">
        <f>'Grafik Q-t-Q &amp; Y-o-Y'!BB85</f>
        <v>126856.89999999998</v>
      </c>
      <c r="AZ39" s="28">
        <f>'Grafik Q-t-Q &amp; Y-o-Y'!BC85</f>
        <v>123846.38097408756</v>
      </c>
      <c r="BA39" s="28">
        <f>'Grafik Q-t-Q &amp; Y-o-Y'!BD85</f>
        <v>126067.20000000001</v>
      </c>
      <c r="BB39" s="28">
        <f>'Grafik Q-t-Q &amp; Y-o-Y'!BE85</f>
        <v>126082.2</v>
      </c>
    </row>
    <row r="40" spans="1:54" x14ac:dyDescent="0.3">
      <c r="A40" t="s">
        <v>52</v>
      </c>
      <c r="B40" s="28" t="s">
        <v>53</v>
      </c>
      <c r="C40">
        <v>47326.9</v>
      </c>
      <c r="D40">
        <v>48549.1</v>
      </c>
      <c r="E40">
        <v>50421.8</v>
      </c>
      <c r="F40">
        <v>51915.7</v>
      </c>
      <c r="G40">
        <v>52401.599999999999</v>
      </c>
      <c r="H40">
        <v>52970.9</v>
      </c>
      <c r="I40">
        <v>53717</v>
      </c>
      <c r="J40">
        <v>54351.9</v>
      </c>
      <c r="K40">
        <v>55124.800000000003</v>
      </c>
      <c r="L40">
        <v>56343.5</v>
      </c>
      <c r="M40">
        <v>58280.6</v>
      </c>
      <c r="N40">
        <v>59505.3</v>
      </c>
      <c r="O40">
        <v>60037.5</v>
      </c>
      <c r="P40">
        <v>60660</v>
      </c>
      <c r="Q40">
        <v>61456.2</v>
      </c>
      <c r="R40">
        <v>62083.8</v>
      </c>
      <c r="S40">
        <v>62837.4</v>
      </c>
      <c r="T40">
        <v>63653.4</v>
      </c>
      <c r="U40">
        <v>64574.3</v>
      </c>
      <c r="V40">
        <v>65375.1</v>
      </c>
      <c r="W40">
        <v>65691.3</v>
      </c>
      <c r="X40">
        <v>66397.7</v>
      </c>
      <c r="Y40">
        <v>67199.7</v>
      </c>
      <c r="Z40">
        <v>67690.899999999994</v>
      </c>
      <c r="AT40" s="28">
        <f>'Grafik Q-t-Q &amp; Y-o-Y'!AW86</f>
        <v>81437.5</v>
      </c>
      <c r="AU40" s="28">
        <f>'Grafik Q-t-Q &amp; Y-o-Y'!AX86</f>
        <v>81587.100000000006</v>
      </c>
      <c r="AV40" s="28">
        <f>'Grafik Q-t-Q &amp; Y-o-Y'!AY86</f>
        <v>82887.3</v>
      </c>
      <c r="AW40" s="28">
        <f>'Grafik Q-t-Q &amp; Y-o-Y'!AZ86</f>
        <v>84164.300000000017</v>
      </c>
      <c r="AX40" s="28">
        <f>'Grafik Q-t-Q &amp; Y-o-Y'!BA86</f>
        <v>81880.039999999994</v>
      </c>
      <c r="AY40" s="28">
        <f>'Grafik Q-t-Q &amp; Y-o-Y'!BB86</f>
        <v>83138.460000000006</v>
      </c>
      <c r="AZ40" s="28">
        <f>'Grafik Q-t-Q &amp; Y-o-Y'!BC86</f>
        <v>84803.14</v>
      </c>
      <c r="BA40" s="28">
        <f>'Grafik Q-t-Q &amp; Y-o-Y'!BD86</f>
        <v>86955.110000000015</v>
      </c>
      <c r="BB40" s="28">
        <f>'Grafik Q-t-Q &amp; Y-o-Y'!BE86</f>
        <v>85545.93</v>
      </c>
    </row>
    <row r="41" spans="1:54" x14ac:dyDescent="0.3">
      <c r="A41" t="s">
        <v>55</v>
      </c>
      <c r="B41" s="28" t="s">
        <v>56</v>
      </c>
      <c r="C41">
        <v>23736.799999999999</v>
      </c>
      <c r="D41">
        <v>24337.599999999999</v>
      </c>
      <c r="E41">
        <v>25157.200000000001</v>
      </c>
      <c r="F41">
        <v>25853.8</v>
      </c>
      <c r="G41">
        <v>26167.4</v>
      </c>
      <c r="H41">
        <v>26668</v>
      </c>
      <c r="I41">
        <v>27400.5</v>
      </c>
      <c r="J41">
        <v>28003.4</v>
      </c>
      <c r="K41">
        <v>28257.200000000001</v>
      </c>
      <c r="L41">
        <v>28820.400000000001</v>
      </c>
      <c r="M41">
        <v>29441.1</v>
      </c>
      <c r="N41">
        <v>29774.6</v>
      </c>
      <c r="O41">
        <v>30461.7</v>
      </c>
      <c r="P41">
        <v>31002.5</v>
      </c>
      <c r="Q41">
        <v>31869.8</v>
      </c>
      <c r="R41">
        <v>32156.7</v>
      </c>
      <c r="S41">
        <v>33589.800000000003</v>
      </c>
      <c r="T41">
        <v>34098.199999999997</v>
      </c>
      <c r="U41">
        <v>34834.9</v>
      </c>
      <c r="V41">
        <v>35272.400000000001</v>
      </c>
      <c r="W41">
        <v>36061.5</v>
      </c>
      <c r="X41">
        <v>36703.199999999997</v>
      </c>
      <c r="Y41">
        <v>37491.4</v>
      </c>
      <c r="Z41">
        <v>38139.4</v>
      </c>
      <c r="AT41" s="28">
        <f>'Grafik Q-t-Q &amp; Y-o-Y'!AW87</f>
        <v>49817.4</v>
      </c>
      <c r="AU41" s="28">
        <f>'Grafik Q-t-Q &amp; Y-o-Y'!AX87</f>
        <v>49162.9</v>
      </c>
      <c r="AV41" s="28">
        <f>'Grafik Q-t-Q &amp; Y-o-Y'!AY87</f>
        <v>49438.399999999994</v>
      </c>
      <c r="AW41" s="28">
        <f>'Grafik Q-t-Q &amp; Y-o-Y'!AZ87</f>
        <v>48242.2</v>
      </c>
      <c r="AX41" s="28">
        <f>'Grafik Q-t-Q &amp; Y-o-Y'!BA87</f>
        <v>52460.37</v>
      </c>
      <c r="AY41" s="28">
        <f>'Grafik Q-t-Q &amp; Y-o-Y'!BB87</f>
        <v>54710.789999999979</v>
      </c>
      <c r="AZ41" s="28">
        <f>'Grafik Q-t-Q &amp; Y-o-Y'!BC87</f>
        <v>54087.849999999991</v>
      </c>
      <c r="BA41" s="28">
        <f>'Grafik Q-t-Q &amp; Y-o-Y'!BD87</f>
        <v>52608.08</v>
      </c>
      <c r="BB41" s="28">
        <f>'Grafik Q-t-Q &amp; Y-o-Y'!BE87</f>
        <v>55230.61</v>
      </c>
    </row>
    <row r="42" spans="1:54" x14ac:dyDescent="0.3">
      <c r="A42" t="s">
        <v>58</v>
      </c>
      <c r="B42" s="26" t="s">
        <v>59</v>
      </c>
      <c r="C42">
        <v>58394.5</v>
      </c>
      <c r="D42">
        <v>67522.899999999994</v>
      </c>
      <c r="E42">
        <v>65146.9</v>
      </c>
      <c r="F42">
        <v>68581.8</v>
      </c>
      <c r="G42">
        <v>66376.7</v>
      </c>
      <c r="H42">
        <v>68294.399999999994</v>
      </c>
      <c r="I42">
        <v>70591</v>
      </c>
      <c r="J42">
        <v>71074.7</v>
      </c>
      <c r="K42">
        <v>67948.800000000003</v>
      </c>
      <c r="L42">
        <v>73484</v>
      </c>
      <c r="M42">
        <v>69173.5</v>
      </c>
      <c r="N42">
        <v>71629</v>
      </c>
      <c r="O42">
        <v>69167.100000000006</v>
      </c>
      <c r="P42">
        <v>72152.3</v>
      </c>
      <c r="Q42">
        <v>73756</v>
      </c>
      <c r="R42">
        <v>74373.5</v>
      </c>
      <c r="S42">
        <v>71005.7</v>
      </c>
      <c r="T42">
        <v>70355.100000000006</v>
      </c>
      <c r="U42">
        <v>75509.7</v>
      </c>
      <c r="V42">
        <v>79459.199999999997</v>
      </c>
      <c r="W42">
        <v>74367.3</v>
      </c>
      <c r="X42">
        <v>74778.7</v>
      </c>
      <c r="Y42">
        <v>76467.600000000006</v>
      </c>
      <c r="Z42">
        <v>84441</v>
      </c>
      <c r="AT42" s="26">
        <f>'Grafik Q-t-Q &amp; Y-o-Y'!AW88</f>
        <v>97412.1</v>
      </c>
      <c r="AU42" s="26">
        <f>'Grafik Q-t-Q &amp; Y-o-Y'!AX88</f>
        <v>87837.10000000002</v>
      </c>
      <c r="AV42" s="26">
        <f>'Grafik Q-t-Q &amp; Y-o-Y'!AY88</f>
        <v>96518.5</v>
      </c>
      <c r="AW42" s="26">
        <f>'Grafik Q-t-Q &amp; Y-o-Y'!AZ88</f>
        <v>80508</v>
      </c>
      <c r="AX42" s="26">
        <f>'Grafik Q-t-Q &amp; Y-o-Y'!BA88</f>
        <v>106238.59999999999</v>
      </c>
      <c r="AY42" s="26">
        <f>'Grafik Q-t-Q &amp; Y-o-Y'!BB88</f>
        <v>94308.258700000006</v>
      </c>
      <c r="AZ42" s="26">
        <f>'Grafik Q-t-Q &amp; Y-o-Y'!BC88</f>
        <v>92279.587384513827</v>
      </c>
      <c r="BA42" s="26">
        <f>'Grafik Q-t-Q &amp; Y-o-Y'!BD88</f>
        <v>86990.286000000007</v>
      </c>
      <c r="BB42" s="26">
        <f>'Grafik Q-t-Q &amp; Y-o-Y'!BE88</f>
        <v>102986.21580000001</v>
      </c>
    </row>
    <row r="43" spans="1:54" x14ac:dyDescent="0.3">
      <c r="A43" t="s">
        <v>61</v>
      </c>
      <c r="B43" s="26" t="s">
        <v>62</v>
      </c>
      <c r="C43">
        <v>43368.3</v>
      </c>
      <c r="D43">
        <v>50217.7</v>
      </c>
      <c r="E43">
        <v>52991.199999999997</v>
      </c>
      <c r="F43">
        <v>54982.3</v>
      </c>
      <c r="G43">
        <v>49549.7</v>
      </c>
      <c r="H43">
        <v>52418.400000000001</v>
      </c>
      <c r="I43">
        <v>55172.7</v>
      </c>
      <c r="J43">
        <v>57888.3</v>
      </c>
      <c r="K43">
        <v>53566.8</v>
      </c>
      <c r="L43">
        <v>58048</v>
      </c>
      <c r="M43">
        <v>57287.5</v>
      </c>
      <c r="N43">
        <v>63802</v>
      </c>
      <c r="O43">
        <v>59538.6</v>
      </c>
      <c r="P43">
        <v>59650.6</v>
      </c>
      <c r="Q43">
        <v>61717.2</v>
      </c>
      <c r="R43">
        <v>69109.8</v>
      </c>
      <c r="S43">
        <v>62229.7</v>
      </c>
      <c r="T43">
        <v>62274.400000000001</v>
      </c>
      <c r="U43">
        <v>65557.8</v>
      </c>
      <c r="V43">
        <v>73623.100000000006</v>
      </c>
      <c r="W43">
        <v>65283</v>
      </c>
      <c r="X43">
        <v>69501</v>
      </c>
      <c r="Y43">
        <v>70756.899999999994</v>
      </c>
      <c r="Z43">
        <v>77479.199999999997</v>
      </c>
      <c r="AT43" s="26">
        <f>'Grafik Q-t-Q &amp; Y-o-Y'!AW89</f>
        <v>94964</v>
      </c>
      <c r="AU43" s="26">
        <f>'Grafik Q-t-Q &amp; Y-o-Y'!AX89</f>
        <v>82644.2</v>
      </c>
      <c r="AV43" s="26">
        <f>'Grafik Q-t-Q &amp; Y-o-Y'!AY89</f>
        <v>88145.600000000006</v>
      </c>
      <c r="AW43" s="26">
        <f>'Grafik Q-t-Q &amp; Y-o-Y'!AZ89</f>
        <v>84172.800000000017</v>
      </c>
      <c r="AX43" s="26">
        <f>'Grafik Q-t-Q &amp; Y-o-Y'!BA89</f>
        <v>96592.24</v>
      </c>
      <c r="AY43" s="26">
        <f>'Grafik Q-t-Q &amp; Y-o-Y'!BB89</f>
        <v>85372.109999999986</v>
      </c>
      <c r="AZ43" s="26">
        <f>'Grafik Q-t-Q &amp; Y-o-Y'!BC89</f>
        <v>89306.254242730778</v>
      </c>
      <c r="BA43" s="26">
        <f>'Grafik Q-t-Q &amp; Y-o-Y'!BD89</f>
        <v>92289.12</v>
      </c>
      <c r="BB43" s="26">
        <f>'Grafik Q-t-Q &amp; Y-o-Y'!BE89</f>
        <v>101729.79999999999</v>
      </c>
    </row>
    <row r="44" spans="1:54" x14ac:dyDescent="0.3">
      <c r="A44" t="s">
        <v>64</v>
      </c>
      <c r="B44" s="26" t="s">
        <v>65</v>
      </c>
      <c r="C44">
        <v>15359.8</v>
      </c>
      <c r="D44">
        <v>16486.5</v>
      </c>
      <c r="E44">
        <v>17205.5</v>
      </c>
      <c r="F44">
        <v>17392.900000000001</v>
      </c>
      <c r="G44">
        <v>17198.5</v>
      </c>
      <c r="H44">
        <v>17822.599999999999</v>
      </c>
      <c r="I44">
        <v>18481</v>
      </c>
      <c r="J44">
        <v>19090</v>
      </c>
      <c r="K44">
        <v>18641.5</v>
      </c>
      <c r="L44">
        <v>19281.2</v>
      </c>
      <c r="M44">
        <v>19493.599999999999</v>
      </c>
      <c r="N44">
        <v>20963.8</v>
      </c>
      <c r="O44">
        <v>19954.2</v>
      </c>
      <c r="P44">
        <v>20322.7</v>
      </c>
      <c r="Q44">
        <v>21140.5</v>
      </c>
      <c r="R44">
        <v>23204</v>
      </c>
      <c r="S44">
        <v>21478.400000000001</v>
      </c>
      <c r="T44">
        <v>22099.599999999999</v>
      </c>
      <c r="U44">
        <v>23176</v>
      </c>
      <c r="V44">
        <v>24603.1</v>
      </c>
      <c r="W44">
        <v>23314</v>
      </c>
      <c r="X44">
        <v>23938.799999999999</v>
      </c>
      <c r="Y44">
        <v>24220.7</v>
      </c>
      <c r="Z44">
        <v>25992.3</v>
      </c>
      <c r="AT44" s="26">
        <f>'Grafik Q-t-Q &amp; Y-o-Y'!AW90</f>
        <v>39049.1</v>
      </c>
      <c r="AU44" s="26">
        <f>'Grafik Q-t-Q &amp; Y-o-Y'!AX90</f>
        <v>35020</v>
      </c>
      <c r="AV44" s="26">
        <f>'Grafik Q-t-Q &amp; Y-o-Y'!AY90</f>
        <v>36245.5</v>
      </c>
      <c r="AW44" s="26">
        <f>'Grafik Q-t-Q &amp; Y-o-Y'!AZ90</f>
        <v>42104.799999999974</v>
      </c>
      <c r="AX44" s="26">
        <f>'Grafik Q-t-Q &amp; Y-o-Y'!BA90</f>
        <v>40469.97</v>
      </c>
      <c r="AY44" s="26">
        <f>'Grafik Q-t-Q &amp; Y-o-Y'!BB90</f>
        <v>36675.42</v>
      </c>
      <c r="AZ44" s="26">
        <f>'Grafik Q-t-Q &amp; Y-o-Y'!BC90</f>
        <v>38734.912019798161</v>
      </c>
      <c r="BA44" s="26">
        <f>'Grafik Q-t-Q &amp; Y-o-Y'!BD90</f>
        <v>45850.989999999969</v>
      </c>
      <c r="BB44" s="26">
        <f>'Grafik Q-t-Q &amp; Y-o-Y'!BE90</f>
        <v>43782.239999999998</v>
      </c>
    </row>
    <row r="45" spans="1:54" x14ac:dyDescent="0.3">
      <c r="A45" t="s">
        <v>67</v>
      </c>
      <c r="B45" t="s">
        <v>68</v>
      </c>
      <c r="C45">
        <v>24446.1</v>
      </c>
      <c r="D45">
        <v>24935.7</v>
      </c>
      <c r="E45">
        <v>25425.8</v>
      </c>
      <c r="F45">
        <v>26253.4</v>
      </c>
      <c r="G45">
        <v>26623.7</v>
      </c>
      <c r="H45">
        <v>27083.7</v>
      </c>
      <c r="I45">
        <v>27572.799999999999</v>
      </c>
      <c r="J45">
        <v>28092.2</v>
      </c>
      <c r="K45">
        <v>28432.3</v>
      </c>
      <c r="L45">
        <v>28697.200000000001</v>
      </c>
      <c r="M45">
        <v>29117</v>
      </c>
      <c r="N45">
        <v>29428.9</v>
      </c>
      <c r="O45">
        <v>30028.2</v>
      </c>
      <c r="P45">
        <v>30300.1</v>
      </c>
      <c r="Q45">
        <v>30913.7</v>
      </c>
      <c r="R45">
        <v>31841.1</v>
      </c>
      <c r="S45">
        <v>32541.4</v>
      </c>
      <c r="T45">
        <v>33167.4</v>
      </c>
      <c r="U45">
        <v>33850.699999999997</v>
      </c>
      <c r="V45">
        <v>34510.6</v>
      </c>
      <c r="W45">
        <v>35139.800000000003</v>
      </c>
      <c r="X45">
        <v>35842.699999999997</v>
      </c>
      <c r="Y45">
        <v>36597.199999999997</v>
      </c>
      <c r="Z45">
        <v>37324.5</v>
      </c>
      <c r="AT45">
        <f>'Grafik Q-t-Q &amp; Y-o-Y'!AW91</f>
        <v>50448.9</v>
      </c>
      <c r="AU45">
        <f>'Grafik Q-t-Q &amp; Y-o-Y'!AX91</f>
        <v>49679.7</v>
      </c>
      <c r="AV45">
        <f>'Grafik Q-t-Q &amp; Y-o-Y'!AY91</f>
        <v>49781.9</v>
      </c>
      <c r="AW45">
        <f>'Grafik Q-t-Q &amp; Y-o-Y'!AZ91</f>
        <v>49170.7</v>
      </c>
      <c r="AX45">
        <f>'Grafik Q-t-Q &amp; Y-o-Y'!BA91</f>
        <v>55878.86</v>
      </c>
      <c r="AY45">
        <f>'Grafik Q-t-Q &amp; Y-o-Y'!BB91</f>
        <v>55761.239999999991</v>
      </c>
      <c r="AZ45">
        <f>'Grafik Q-t-Q &amp; Y-o-Y'!BC91</f>
        <v>53229.869664639191</v>
      </c>
      <c r="BA45">
        <f>'Grafik Q-t-Q &amp; Y-o-Y'!BD91</f>
        <v>53864.175999999992</v>
      </c>
      <c r="BB45">
        <f>'Grafik Q-t-Q &amp; Y-o-Y'!BE91</f>
        <v>55703.215092171718</v>
      </c>
    </row>
    <row r="46" spans="1:54" x14ac:dyDescent="0.3">
      <c r="A46" t="s">
        <v>70</v>
      </c>
      <c r="B46" t="s">
        <v>71</v>
      </c>
      <c r="C46">
        <v>1598575.2</v>
      </c>
      <c r="D46">
        <v>1664889</v>
      </c>
      <c r="E46">
        <v>1727464.4</v>
      </c>
      <c r="F46">
        <v>1692751.2</v>
      </c>
      <c r="G46">
        <v>1711170.1</v>
      </c>
      <c r="H46">
        <v>1781785.2</v>
      </c>
      <c r="I46">
        <v>1846148.7</v>
      </c>
      <c r="J46">
        <v>1803530.2</v>
      </c>
      <c r="K46">
        <v>1821843.4</v>
      </c>
      <c r="L46">
        <v>1888965.9</v>
      </c>
      <c r="M46">
        <v>1946220.4</v>
      </c>
      <c r="N46">
        <v>1903233.1</v>
      </c>
      <c r="O46">
        <v>1914452.2</v>
      </c>
      <c r="P46">
        <v>1986410.5</v>
      </c>
      <c r="Q46">
        <v>2047064.8</v>
      </c>
      <c r="R46">
        <v>2005384.8</v>
      </c>
      <c r="S46">
        <v>2009085.5</v>
      </c>
      <c r="T46">
        <v>2085625.3</v>
      </c>
      <c r="U46">
        <v>2147396.7999999998</v>
      </c>
      <c r="V46">
        <v>2109261.1</v>
      </c>
      <c r="W46">
        <v>2100200.6</v>
      </c>
      <c r="X46">
        <v>2172743.9</v>
      </c>
      <c r="Y46">
        <v>2230749</v>
      </c>
      <c r="Z46">
        <v>2195841.7999999998</v>
      </c>
      <c r="AT46">
        <f>'Grafik Q-t-Q &amp; Y-o-Y'!AW92</f>
        <v>2593522.7000000002</v>
      </c>
      <c r="AU46">
        <f>'Grafik Q-t-Q &amp; Y-o-Y'!AX92</f>
        <v>2589426.0000000005</v>
      </c>
      <c r="AV46">
        <f>'Grafik Q-t-Q &amp; Y-o-Y'!AY92</f>
        <v>2673079.5999999996</v>
      </c>
      <c r="AW46">
        <f>'Grafik Q-t-Q &amp; Y-o-Y'!AZ92</f>
        <v>2703530.6</v>
      </c>
      <c r="AX46">
        <f>'Grafik Q-t-Q &amp; Y-o-Y'!BA92</f>
        <v>2723403.1480000005</v>
      </c>
      <c r="AY46">
        <f>'Grafik Q-t-Q &amp; Y-o-Y'!BB92</f>
        <v>2718027.6422816729</v>
      </c>
      <c r="AZ46">
        <f>'Grafik Q-t-Q &amp; Y-o-Y'!BC92</f>
        <v>2794919.6035243664</v>
      </c>
      <c r="BA46">
        <f>'Grafik Q-t-Q &amp; Y-o-Y'!BD92</f>
        <v>2875474.9558999999</v>
      </c>
      <c r="BB46">
        <f>'Grafik Q-t-Q &amp; Y-o-Y'!BE92</f>
        <v>2827027.5088999998</v>
      </c>
    </row>
    <row r="47" spans="1:54" x14ac:dyDescent="0.3">
      <c r="A47" t="s">
        <v>73</v>
      </c>
      <c r="B47" t="s">
        <v>74</v>
      </c>
      <c r="C47">
        <v>43781.1</v>
      </c>
      <c r="D47">
        <v>44243</v>
      </c>
      <c r="E47">
        <v>47645.5</v>
      </c>
      <c r="F47">
        <v>44783.7</v>
      </c>
      <c r="G47">
        <v>37561.1</v>
      </c>
      <c r="H47">
        <v>34483</v>
      </c>
      <c r="I47">
        <v>35701</v>
      </c>
      <c r="J47">
        <v>37256</v>
      </c>
      <c r="K47">
        <v>33736.800000000003</v>
      </c>
      <c r="L47">
        <v>40052.800000000003</v>
      </c>
      <c r="M47">
        <v>47411.9</v>
      </c>
      <c r="N47">
        <v>45619.1</v>
      </c>
      <c r="O47">
        <v>43943.3</v>
      </c>
      <c r="P47">
        <v>50406.1</v>
      </c>
      <c r="Q47">
        <v>56533.3</v>
      </c>
      <c r="R47">
        <v>52302.8</v>
      </c>
      <c r="S47">
        <v>49499.4</v>
      </c>
      <c r="T47">
        <v>51760.3</v>
      </c>
      <c r="U47">
        <v>59946.8</v>
      </c>
      <c r="V47">
        <v>52291.4</v>
      </c>
      <c r="W47">
        <v>57839.4</v>
      </c>
      <c r="X47">
        <v>65960.5</v>
      </c>
      <c r="Y47">
        <v>82094.5</v>
      </c>
      <c r="Z47">
        <v>77087.399999999994</v>
      </c>
      <c r="AT47">
        <f>'Grafik Q-t-Q &amp; Y-o-Y'!AW93</f>
        <v>115474.4</v>
      </c>
      <c r="AU47">
        <f>'Grafik Q-t-Q &amp; Y-o-Y'!AX93</f>
        <v>94530.642099999357</v>
      </c>
      <c r="AV47">
        <f>'Grafik Q-t-Q &amp; Y-o-Y'!AY93</f>
        <v>99838.639670000412</v>
      </c>
      <c r="AW47">
        <f>'Grafik Q-t-Q &amp; Y-o-Y'!AZ93</f>
        <v>112436.6953499997</v>
      </c>
      <c r="AX47">
        <f>'Grafik Q-t-Q &amp; Y-o-Y'!BA93</f>
        <v>116979.95684998715</v>
      </c>
      <c r="AY47">
        <f>'Grafik Q-t-Q &amp; Y-o-Y'!BB93</f>
        <v>87512.357718327083</v>
      </c>
      <c r="AZ47">
        <f>'Grafik Q-t-Q &amp; Y-o-Y'!BC93</f>
        <v>118585.50897407951</v>
      </c>
      <c r="BA47">
        <f>'Grafik Q-t-Q &amp; Y-o-Y'!BD93</f>
        <v>91990.498705971986</v>
      </c>
      <c r="BB47">
        <f>'Grafik Q-t-Q &amp; Y-o-Y'!BE93</f>
        <v>161623.60142315738</v>
      </c>
    </row>
    <row r="48" spans="1:54" x14ac:dyDescent="0.3">
      <c r="B48" t="s">
        <v>75</v>
      </c>
      <c r="C48">
        <v>1642356.3</v>
      </c>
      <c r="D48">
        <v>1709132</v>
      </c>
      <c r="E48">
        <v>1775109.9</v>
      </c>
      <c r="F48">
        <v>1737534.9</v>
      </c>
      <c r="G48">
        <v>1748731.2</v>
      </c>
      <c r="H48">
        <v>1816268.2</v>
      </c>
      <c r="I48">
        <v>1881849.7</v>
      </c>
      <c r="J48">
        <v>1840786.2</v>
      </c>
      <c r="K48">
        <v>1855580.2</v>
      </c>
      <c r="L48">
        <v>1929018.7</v>
      </c>
      <c r="M48">
        <v>1993632.3</v>
      </c>
      <c r="N48">
        <v>1948852.2</v>
      </c>
      <c r="O48">
        <v>1958395.5</v>
      </c>
      <c r="P48">
        <v>2036816.6</v>
      </c>
      <c r="Q48">
        <v>2103598.1</v>
      </c>
      <c r="R48">
        <v>2057687.6</v>
      </c>
      <c r="S48">
        <v>2058584.9</v>
      </c>
      <c r="T48">
        <v>2137385.6</v>
      </c>
      <c r="U48">
        <v>2207343.6</v>
      </c>
      <c r="V48">
        <v>2161552.5</v>
      </c>
      <c r="W48">
        <v>2158040</v>
      </c>
      <c r="X48">
        <v>2238704.4</v>
      </c>
      <c r="Y48">
        <v>2312843.5</v>
      </c>
      <c r="Z48">
        <v>2272929.2000000002</v>
      </c>
      <c r="AT48">
        <f>'Grafik Q-t-Q &amp; Y-o-Y'!AW94</f>
        <v>2708997.1000000006</v>
      </c>
      <c r="AU48">
        <f>'Grafik Q-t-Q &amp; Y-o-Y'!AX94</f>
        <v>2683956.6420999998</v>
      </c>
      <c r="AV48">
        <f>'Grafik Q-t-Q &amp; Y-o-Y'!AY94</f>
        <v>2772918.23967</v>
      </c>
      <c r="AW48">
        <f>'Grafik Q-t-Q &amp; Y-o-Y'!AZ94</f>
        <v>2815967.2953499998</v>
      </c>
      <c r="AX48">
        <f>'Grafik Q-t-Q &amp; Y-o-Y'!BA94</f>
        <v>2840383.1048499877</v>
      </c>
      <c r="AY48">
        <f>'Grafik Q-t-Q &amp; Y-o-Y'!BB94</f>
        <v>2805540</v>
      </c>
      <c r="AZ48">
        <f>'Grafik Q-t-Q &amp; Y-o-Y'!BC94</f>
        <v>2913505.1124984459</v>
      </c>
      <c r="BA48">
        <f>'Grafik Q-t-Q &amp; Y-o-Y'!BD94</f>
        <v>2967465.4546059719</v>
      </c>
      <c r="BB48">
        <f>'Grafik Q-t-Q &amp; Y-o-Y'!BE94</f>
        <v>2988651.1103231572</v>
      </c>
    </row>
    <row r="49" spans="1:54" x14ac:dyDescent="0.3">
      <c r="B49" t="s">
        <v>76</v>
      </c>
      <c r="C49">
        <v>9.4587448984384537E-11</v>
      </c>
      <c r="D49">
        <v>0</v>
      </c>
      <c r="E49">
        <v>0</v>
      </c>
      <c r="F49">
        <v>0</v>
      </c>
      <c r="G49">
        <v>-1.3824319466948509E-10</v>
      </c>
      <c r="H49">
        <v>0</v>
      </c>
      <c r="I49">
        <v>0</v>
      </c>
      <c r="J49">
        <v>0</v>
      </c>
      <c r="K49">
        <v>0</v>
      </c>
      <c r="L49">
        <v>0</v>
      </c>
      <c r="M49">
        <v>1.3824319466948509E-10</v>
      </c>
      <c r="N49">
        <v>-1.3824319466948509E-10</v>
      </c>
      <c r="O49">
        <v>0</v>
      </c>
      <c r="P49">
        <v>9.4587448984384537E-11</v>
      </c>
      <c r="Q49">
        <v>0</v>
      </c>
      <c r="R49">
        <v>0</v>
      </c>
      <c r="S49">
        <v>-9.4587448984384537E-11</v>
      </c>
      <c r="T49">
        <v>0</v>
      </c>
      <c r="U49">
        <v>2.7648638933897018E-10</v>
      </c>
      <c r="V49">
        <v>-9.4587448984384537E-11</v>
      </c>
      <c r="W49">
        <v>-9.4587448984384537E-11</v>
      </c>
      <c r="X49">
        <v>0</v>
      </c>
      <c r="Y49">
        <v>0</v>
      </c>
      <c r="Z49">
        <v>3.7834979593753815E-10</v>
      </c>
      <c r="AT49">
        <f>'Grafik Q-t-Q &amp; Y-o-Y'!AW95</f>
        <v>3.7834979593753815E-10</v>
      </c>
      <c r="AU49">
        <f>'Grafik Q-t-Q &amp; Y-o-Y'!AX95</f>
        <v>0</v>
      </c>
      <c r="AV49">
        <f>'Grafik Q-t-Q &amp; Y-o-Y'!AY95</f>
        <v>0</v>
      </c>
      <c r="AW49">
        <f>'Grafik Q-t-Q &amp; Y-o-Y'!AZ95</f>
        <v>0</v>
      </c>
      <c r="AX49">
        <f>'Grafik Q-t-Q &amp; Y-o-Y'!BA95</f>
        <v>0</v>
      </c>
      <c r="AY49">
        <f>'Grafik Q-t-Q &amp; Y-o-Y'!BB95</f>
        <v>0</v>
      </c>
      <c r="AZ49">
        <f>'Grafik Q-t-Q &amp; Y-o-Y'!BC95</f>
        <v>0</v>
      </c>
      <c r="BA49">
        <f>'Grafik Q-t-Q &amp; Y-o-Y'!BD95</f>
        <v>0</v>
      </c>
      <c r="BB49">
        <f>'Grafik Q-t-Q &amp; Y-o-Y'!BE95</f>
        <v>0</v>
      </c>
    </row>
    <row r="52" spans="1:54" x14ac:dyDescent="0.3">
      <c r="A52" s="69" t="s">
        <v>85</v>
      </c>
      <c r="B52" s="69"/>
    </row>
  </sheetData>
  <mergeCells count="1">
    <mergeCell ref="A52:B5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BD6B-75ED-4DBF-85EB-8C1842DE954B}">
  <dimension ref="A1:CN52"/>
  <sheetViews>
    <sheetView topLeftCell="A31" zoomScale="45" zoomScaleNormal="85" workbookViewId="0">
      <selection activeCell="A26" sqref="A26"/>
    </sheetView>
  </sheetViews>
  <sheetFormatPr defaultRowHeight="14.4" x14ac:dyDescent="0.3"/>
  <cols>
    <col min="1" max="1" width="68.109375" bestFit="1" customWidth="1"/>
    <col min="2" max="2" width="10.88671875" bestFit="1" customWidth="1"/>
    <col min="3" max="3" width="8.88671875" hidden="1" customWidth="1"/>
    <col min="4" max="5" width="9" hidden="1" customWidth="1"/>
    <col min="6" max="7" width="9.21875" hidden="1" customWidth="1"/>
    <col min="8" max="9" width="9" hidden="1" customWidth="1"/>
    <col min="10" max="10" width="9.21875" hidden="1" customWidth="1"/>
    <col min="11" max="13" width="9" hidden="1" customWidth="1"/>
    <col min="14" max="14" width="9.21875" hidden="1" customWidth="1"/>
    <col min="15" max="17" width="9" hidden="1" customWidth="1"/>
    <col min="18" max="18" width="9.21875" hidden="1" customWidth="1"/>
    <col min="19" max="21" width="9" hidden="1" customWidth="1"/>
    <col min="22" max="23" width="9.21875" hidden="1" customWidth="1"/>
    <col min="24" max="25" width="9" hidden="1" customWidth="1"/>
    <col min="26" max="26" width="9.21875" hidden="1" customWidth="1"/>
    <col min="27" max="27" width="9.21875" bestFit="1" customWidth="1"/>
    <col min="28" max="29" width="9" bestFit="1" customWidth="1"/>
    <col min="30" max="31" width="9.21875" bestFit="1" customWidth="1"/>
    <col min="32" max="33" width="9" bestFit="1" customWidth="1"/>
    <col min="34" max="35" width="9.21875" bestFit="1" customWidth="1"/>
    <col min="36" max="37" width="9" bestFit="1" customWidth="1"/>
    <col min="38" max="39" width="9.21875" bestFit="1" customWidth="1"/>
    <col min="40" max="41" width="9" bestFit="1" customWidth="1"/>
    <col min="42" max="44" width="9.21875" bestFit="1" customWidth="1"/>
    <col min="45" max="45" width="9" bestFit="1" customWidth="1"/>
    <col min="46" max="47" width="9.21875" bestFit="1" customWidth="1"/>
    <col min="48" max="49" width="9" bestFit="1" customWidth="1"/>
    <col min="50" max="51" width="9.21875" bestFit="1" customWidth="1"/>
    <col min="52" max="52" width="9" bestFit="1" customWidth="1"/>
    <col min="53" max="54" width="9.21875" bestFit="1" customWidth="1"/>
    <col min="55" max="58" width="9.21875" customWidth="1"/>
  </cols>
  <sheetData>
    <row r="1" spans="1:92" x14ac:dyDescent="0.3">
      <c r="A1" s="69" t="str">
        <f>'Grafik Q-t-Q &amp; Y-o-Y'!D48</f>
        <v>Q-t-Q Februari</v>
      </c>
      <c r="B1" s="69"/>
    </row>
    <row r="3" spans="1:92" x14ac:dyDescent="0.3">
      <c r="C3" t="s">
        <v>0</v>
      </c>
      <c r="G3" t="s">
        <v>1</v>
      </c>
      <c r="K3" t="s">
        <v>2</v>
      </c>
      <c r="O3" t="s">
        <v>3</v>
      </c>
      <c r="S3" t="s">
        <v>4</v>
      </c>
      <c r="W3" t="s">
        <v>5</v>
      </c>
      <c r="AA3" t="s">
        <v>6</v>
      </c>
      <c r="AE3" t="s">
        <v>7</v>
      </c>
      <c r="AI3" t="s">
        <v>8</v>
      </c>
      <c r="AM3" t="s">
        <v>9</v>
      </c>
      <c r="AQ3" t="s">
        <v>10</v>
      </c>
      <c r="AU3" t="s">
        <v>11</v>
      </c>
      <c r="AY3" t="s">
        <v>12</v>
      </c>
      <c r="BC3">
        <v>2023</v>
      </c>
      <c r="BI3" t="s">
        <v>86</v>
      </c>
    </row>
    <row r="4" spans="1:92" x14ac:dyDescent="0.3"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14</v>
      </c>
      <c r="H4" t="s">
        <v>15</v>
      </c>
      <c r="I4" t="s">
        <v>16</v>
      </c>
      <c r="J4" t="s">
        <v>17</v>
      </c>
      <c r="K4" t="s">
        <v>14</v>
      </c>
      <c r="L4" t="s">
        <v>15</v>
      </c>
      <c r="M4" t="s">
        <v>16</v>
      </c>
      <c r="N4" t="s">
        <v>17</v>
      </c>
      <c r="O4" t="s">
        <v>14</v>
      </c>
      <c r="P4" t="s">
        <v>15</v>
      </c>
      <c r="Q4" t="s">
        <v>16</v>
      </c>
      <c r="R4" t="s">
        <v>17</v>
      </c>
      <c r="S4" t="s">
        <v>14</v>
      </c>
      <c r="T4" t="s">
        <v>15</v>
      </c>
      <c r="U4" t="s">
        <v>16</v>
      </c>
      <c r="V4" t="s">
        <v>17</v>
      </c>
      <c r="W4" t="s">
        <v>14</v>
      </c>
      <c r="X4" t="s">
        <v>15</v>
      </c>
      <c r="Y4" t="s">
        <v>16</v>
      </c>
      <c r="Z4" t="s">
        <v>17</v>
      </c>
      <c r="AA4" t="s">
        <v>14</v>
      </c>
      <c r="AB4" t="s">
        <v>15</v>
      </c>
      <c r="AC4" t="s">
        <v>16</v>
      </c>
      <c r="AD4" t="s">
        <v>17</v>
      </c>
      <c r="AE4" t="s">
        <v>14</v>
      </c>
      <c r="AF4" t="s">
        <v>15</v>
      </c>
      <c r="AG4" t="s">
        <v>16</v>
      </c>
      <c r="AH4" t="s">
        <v>17</v>
      </c>
      <c r="AI4" t="s">
        <v>14</v>
      </c>
      <c r="AJ4" t="s">
        <v>15</v>
      </c>
      <c r="AK4" t="s">
        <v>16</v>
      </c>
      <c r="AL4" t="s">
        <v>17</v>
      </c>
      <c r="AM4" t="s">
        <v>14</v>
      </c>
      <c r="AN4" t="s">
        <v>15</v>
      </c>
      <c r="AO4" t="s">
        <v>16</v>
      </c>
      <c r="AP4" t="s">
        <v>17</v>
      </c>
      <c r="AQ4" t="s">
        <v>14</v>
      </c>
      <c r="AR4" t="s">
        <v>15</v>
      </c>
      <c r="AS4" t="s">
        <v>16</v>
      </c>
      <c r="AT4" t="s">
        <v>17</v>
      </c>
      <c r="AU4" t="s">
        <v>14</v>
      </c>
      <c r="AV4" t="s">
        <v>15</v>
      </c>
      <c r="AW4" t="s">
        <v>16</v>
      </c>
      <c r="AX4" t="s">
        <v>17</v>
      </c>
      <c r="AY4" t="s">
        <v>14</v>
      </c>
      <c r="AZ4" t="s">
        <v>15</v>
      </c>
      <c r="BA4" t="s">
        <v>16</v>
      </c>
      <c r="BB4" t="s">
        <v>17</v>
      </c>
      <c r="BC4" t="s">
        <v>14</v>
      </c>
      <c r="BD4" t="s">
        <v>15</v>
      </c>
      <c r="BE4" t="s">
        <v>16</v>
      </c>
      <c r="BF4" t="s">
        <v>17</v>
      </c>
      <c r="BI4" t="s">
        <v>6</v>
      </c>
      <c r="BM4" t="s">
        <v>7</v>
      </c>
      <c r="BQ4" t="s">
        <v>8</v>
      </c>
      <c r="BU4" t="s">
        <v>9</v>
      </c>
      <c r="BY4" t="s">
        <v>10</v>
      </c>
      <c r="CC4" t="s">
        <v>11</v>
      </c>
      <c r="CG4" t="s">
        <v>12</v>
      </c>
      <c r="CK4" s="68">
        <v>2023</v>
      </c>
    </row>
    <row r="5" spans="1:92" x14ac:dyDescent="0.3">
      <c r="A5" t="s">
        <v>19</v>
      </c>
      <c r="B5" t="s">
        <v>20</v>
      </c>
      <c r="D5" s="7">
        <f>'Grafik Q-t-Q &amp; Y-o-Y'!G51</f>
        <v>7.7914418432353125</v>
      </c>
      <c r="E5" s="7">
        <f>'Grafik Q-t-Q &amp; Y-o-Y'!H51</f>
        <v>11.195113388686872</v>
      </c>
      <c r="F5" s="7">
        <f>'Grafik Q-t-Q &amp; Y-o-Y'!I51</f>
        <v>-19.891687021407879</v>
      </c>
      <c r="G5" s="7">
        <f>'Grafik Q-t-Q &amp; Y-o-Y'!J51</f>
        <v>8.5015743827187524</v>
      </c>
      <c r="H5" s="7">
        <f>'Grafik Q-t-Q &amp; Y-o-Y'!K51</f>
        <v>8.5897239589979115</v>
      </c>
      <c r="I5" s="7">
        <f>'Grafik Q-t-Q &amp; Y-o-Y'!L51</f>
        <v>9.8633283367012101</v>
      </c>
      <c r="J5" s="7">
        <f>'Grafik Q-t-Q &amp; Y-o-Y'!M51</f>
        <v>-20.511403562875845</v>
      </c>
      <c r="K5" s="7">
        <f>'Grafik Q-t-Q &amp; Y-o-Y'!N51</f>
        <v>11.241859908116023</v>
      </c>
      <c r="L5" s="7">
        <f>'Grafik Q-t-Q &amp; Y-o-Y'!O51</f>
        <v>7.2729794524138009</v>
      </c>
      <c r="M5" s="7">
        <f>'Grafik Q-t-Q &amp; Y-o-Y'!P51</f>
        <v>11.331334770113871</v>
      </c>
      <c r="N5" s="7">
        <f>'Grafik Q-t-Q &amp; Y-o-Y'!Q51</f>
        <v>-22.635587363781326</v>
      </c>
      <c r="O5" s="7">
        <f>'Grafik Q-t-Q &amp; Y-o-Y'!R51</f>
        <v>12.792451315207263</v>
      </c>
      <c r="P5" s="7">
        <f>'Grafik Q-t-Q &amp; Y-o-Y'!S51</f>
        <v>7.6686628800643035</v>
      </c>
      <c r="Q5" s="7">
        <f>'Grafik Q-t-Q &amp; Y-o-Y'!T51</f>
        <v>10.171074413722749</v>
      </c>
      <c r="R5" s="7">
        <f>'Grafik Q-t-Q &amp; Y-o-Y'!U51</f>
        <v>-21.795266530028083</v>
      </c>
      <c r="S5" s="7">
        <f>'Grafik Q-t-Q &amp; Y-o-Y'!V51</f>
        <v>13.357708922600079</v>
      </c>
      <c r="T5" s="7">
        <f>'Grafik Q-t-Q &amp; Y-o-Y'!W51</f>
        <v>7.387274428365437</v>
      </c>
      <c r="U5" s="7">
        <f>'Grafik Q-t-Q &amp; Y-o-Y'!X51</f>
        <v>8.8191219215383718</v>
      </c>
      <c r="V5" s="7">
        <f>'Grafik Q-t-Q &amp; Y-o-Y'!Y51</f>
        <v>-22.001654155554213</v>
      </c>
      <c r="W5" s="7">
        <f>'Grafik Q-t-Q &amp; Y-o-Y'!Z51</f>
        <v>13.785527426347683</v>
      </c>
      <c r="X5" s="7">
        <f>'Grafik Q-t-Q &amp; Y-o-Y'!AA51</f>
        <v>10.314295221398654</v>
      </c>
      <c r="Y5" s="7">
        <f>'Grafik Q-t-Q &amp; Y-o-Y'!AB51</f>
        <v>5.0850951347012812</v>
      </c>
      <c r="Z5" s="7">
        <f>'Grafik Q-t-Q &amp; Y-o-Y'!AC51</f>
        <v>-22.945951545170544</v>
      </c>
      <c r="AA5" s="7">
        <f>'Grafik Q-t-Q &amp; Y-o-Y'!AD51</f>
        <v>13.610006064353644</v>
      </c>
      <c r="AB5" s="7">
        <f>'Grafik Q-t-Q &amp; Y-o-Y'!AE51</f>
        <v>12.536232491998433</v>
      </c>
      <c r="AC5" s="7">
        <f>'Grafik Q-t-Q &amp; Y-o-Y'!AF51</f>
        <v>4.7734378276123994</v>
      </c>
      <c r="AD5" s="7">
        <f>'Grafik Q-t-Q &amp; Y-o-Y'!AG51</f>
        <v>-21.240105580009658</v>
      </c>
      <c r="AE5" s="7">
        <f>'Grafik Q-t-Q &amp; Y-o-Y'!AH51</f>
        <v>15.372054321357592</v>
      </c>
      <c r="AF5" s="7">
        <f>'Grafik Q-t-Q &amp; Y-o-Y'!AI51</f>
        <v>8.5572944756632197</v>
      </c>
      <c r="AG5" s="7">
        <f>'Grafik Q-t-Q &amp; Y-o-Y'!AJ51</f>
        <v>4.2777960113055808</v>
      </c>
      <c r="AH5" s="7">
        <f>'Grafik Q-t-Q &amp; Y-o-Y'!AK51</f>
        <v>-21.543117449456474</v>
      </c>
      <c r="AI5" s="7">
        <f>'Grafik Q-t-Q &amp; Y-o-Y'!AL51</f>
        <v>16.357069882726083</v>
      </c>
      <c r="AJ5" s="7">
        <f>'Grafik Q-t-Q &amp; Y-o-Y'!AM51</f>
        <v>9.9819312275304597</v>
      </c>
      <c r="AK5" s="7">
        <f>'Grafik Q-t-Q &amp; Y-o-Y'!AN51</f>
        <v>3.2059664045264751</v>
      </c>
      <c r="AL5" s="7">
        <f>'Grafik Q-t-Q &amp; Y-o-Y'!AO51</f>
        <v>-21.381041587567815</v>
      </c>
      <c r="AM5" s="7">
        <f>'Grafik Q-t-Q &amp; Y-o-Y'!AP51</f>
        <v>14.069853957035852</v>
      </c>
      <c r="AN5" s="7">
        <f>'Grafik Q-t-Q &amp; Y-o-Y'!AQ51</f>
        <v>13.753074036476248</v>
      </c>
      <c r="AO5" s="7">
        <f>'Grafik Q-t-Q &amp; Y-o-Y'!AR51</f>
        <v>1.03612575509085</v>
      </c>
      <c r="AP5" s="7">
        <f>'Grafik Q-t-Q &amp; Y-o-Y'!AS51</f>
        <v>-20.482668691706554</v>
      </c>
      <c r="AQ5" s="7">
        <f>'Grafik Q-t-Q &amp; Y-o-Y'!AT51</f>
        <v>9.4431919647023523</v>
      </c>
      <c r="AR5" s="7">
        <f>'Grafik Q-t-Q &amp; Y-o-Y'!AU51</f>
        <v>16.227907513275021</v>
      </c>
      <c r="AS5" s="7">
        <f>'Grafik Q-t-Q &amp; Y-o-Y'!AV51</f>
        <v>1.0135858008878007</v>
      </c>
      <c r="AT5" s="7">
        <f>'Grafik Q-t-Q &amp; Y-o-Y'!AW51</f>
        <v>-20.127310746033793</v>
      </c>
      <c r="AU5" s="7">
        <f>'Grafik Q-t-Q &amp; Y-o-Y'!AX51</f>
        <v>10.307577588815237</v>
      </c>
      <c r="AV5" s="7">
        <f>'Grafik Q-t-Q &amp; Y-o-Y'!AY51</f>
        <v>12.951986733128937</v>
      </c>
      <c r="AW5" s="7">
        <f>'Grafik Q-t-Q &amp; Y-o-Y'!AZ51</f>
        <v>1.9218213724201576</v>
      </c>
      <c r="AX5" s="7">
        <f>'Grafik Q-t-Q &amp; Y-o-Y'!BA51</f>
        <v>-19.456937694386049</v>
      </c>
      <c r="AY5" s="7">
        <f>'Grafik Q-t-Q &amp; Y-o-Y'!BB51</f>
        <v>10.058558684966364</v>
      </c>
      <c r="AZ5" s="7">
        <f>'Grafik Q-t-Q &amp; Y-o-Y'!BC51</f>
        <v>13.018396524446782</v>
      </c>
      <c r="BA5" s="7">
        <f>'Grafik Q-t-Q &amp; Y-o-Y'!BD51</f>
        <v>5.201337874650064</v>
      </c>
      <c r="BB5" s="7">
        <f>'Grafik Q-t-Q &amp; Y-o-Y'!BE51</f>
        <v>-17.932920496965071</v>
      </c>
      <c r="BC5" s="7">
        <f>'Grafik Q-t-Q &amp; Y-o-Y'!BF51</f>
        <v>7.1953631723144325</v>
      </c>
      <c r="BD5" s="7">
        <f>'Grafik Q-t-Q &amp; Y-o-Y'!BG51</f>
        <v>14.269614214089991</v>
      </c>
      <c r="BE5" s="7">
        <f>'Grafik Q-t-Q &amp; Y-o-Y'!BH51</f>
        <v>4.6565601000222108</v>
      </c>
      <c r="BF5" s="7">
        <f>'Grafik Q-t-Q &amp; Y-o-Y'!BI51</f>
        <v>-18.380941286729197</v>
      </c>
      <c r="BI5" t="s">
        <v>14</v>
      </c>
      <c r="BJ5" t="s">
        <v>15</v>
      </c>
      <c r="BK5" t="s">
        <v>16</v>
      </c>
      <c r="BL5" t="s">
        <v>17</v>
      </c>
      <c r="BM5" t="s">
        <v>14</v>
      </c>
      <c r="BN5" t="s">
        <v>15</v>
      </c>
      <c r="BO5" t="s">
        <v>16</v>
      </c>
      <c r="BP5" t="s">
        <v>17</v>
      </c>
      <c r="BQ5" t="s">
        <v>14</v>
      </c>
      <c r="BR5" t="s">
        <v>15</v>
      </c>
      <c r="BS5" t="s">
        <v>16</v>
      </c>
      <c r="BT5" t="s">
        <v>17</v>
      </c>
      <c r="BU5" t="s">
        <v>14</v>
      </c>
      <c r="BV5" t="s">
        <v>15</v>
      </c>
      <c r="BW5" t="s">
        <v>16</v>
      </c>
      <c r="BX5" t="s">
        <v>17</v>
      </c>
      <c r="BY5" t="s">
        <v>14</v>
      </c>
      <c r="BZ5" t="s">
        <v>15</v>
      </c>
      <c r="CA5" t="s">
        <v>16</v>
      </c>
      <c r="CB5" t="s">
        <v>17</v>
      </c>
      <c r="CC5" t="s">
        <v>14</v>
      </c>
      <c r="CD5" t="s">
        <v>15</v>
      </c>
      <c r="CE5" t="s">
        <v>16</v>
      </c>
      <c r="CF5" t="s">
        <v>17</v>
      </c>
      <c r="CG5" t="s">
        <v>14</v>
      </c>
      <c r="CH5" t="s">
        <v>15</v>
      </c>
      <c r="CI5" t="s">
        <v>16</v>
      </c>
      <c r="CJ5" t="s">
        <v>17</v>
      </c>
      <c r="CK5" t="s">
        <v>14</v>
      </c>
      <c r="CL5" t="s">
        <v>15</v>
      </c>
      <c r="CM5" t="s">
        <v>16</v>
      </c>
      <c r="CN5" t="s">
        <v>17</v>
      </c>
    </row>
    <row r="6" spans="1:92" x14ac:dyDescent="0.3">
      <c r="A6" t="s">
        <v>22</v>
      </c>
      <c r="B6" t="s">
        <v>23</v>
      </c>
      <c r="D6" s="7">
        <f>'Grafik Q-t-Q &amp; Y-o-Y'!G52</f>
        <v>3.333455957705092</v>
      </c>
      <c r="E6" s="7">
        <f>'Grafik Q-t-Q &amp; Y-o-Y'!H52</f>
        <v>4.3755375405309831</v>
      </c>
      <c r="F6" s="7">
        <f>'Grafik Q-t-Q &amp; Y-o-Y'!I52</f>
        <v>0.26934623307788302</v>
      </c>
      <c r="G6" s="7">
        <f>'Grafik Q-t-Q &amp; Y-o-Y'!J52</f>
        <v>-2.7950800198699843</v>
      </c>
      <c r="H6" s="7">
        <f>'Grafik Q-t-Q &amp; Y-o-Y'!K52</f>
        <v>0.97357402262100745</v>
      </c>
      <c r="I6" s="7">
        <f>'Grafik Q-t-Q &amp; Y-o-Y'!L52</f>
        <v>4.452412557810236</v>
      </c>
      <c r="J6" s="7">
        <f>'Grafik Q-t-Q &amp; Y-o-Y'!M52</f>
        <v>3.8980648715435544</v>
      </c>
      <c r="K6" s="7">
        <f>'Grafik Q-t-Q &amp; Y-o-Y'!N52</f>
        <v>-2.1051820528794565</v>
      </c>
      <c r="L6" s="7">
        <f>'Grafik Q-t-Q &amp; Y-o-Y'!O52</f>
        <v>-0.7018875623245604</v>
      </c>
      <c r="M6" s="7">
        <f>'Grafik Q-t-Q &amp; Y-o-Y'!P52</f>
        <v>-0.37269263782119078</v>
      </c>
      <c r="N6" s="7">
        <f>'Grafik Q-t-Q &amp; Y-o-Y'!Q52</f>
        <v>2.3915491026260436</v>
      </c>
      <c r="O6" s="7">
        <f>'Grafik Q-t-Q &amp; Y-o-Y'!R52</f>
        <v>-0.44596439032618901</v>
      </c>
      <c r="P6" s="7">
        <f>'Grafik Q-t-Q &amp; Y-o-Y'!S52</f>
        <v>-9.1143145573318624E-2</v>
      </c>
      <c r="Q6" s="7">
        <f>'Grafik Q-t-Q &amp; Y-o-Y'!T52</f>
        <v>2.2831242666562446</v>
      </c>
      <c r="R6" s="7">
        <f>'Grafik Q-t-Q &amp; Y-o-Y'!U52</f>
        <v>1.8631408739310993</v>
      </c>
      <c r="S6" s="7">
        <f>'Grafik Q-t-Q &amp; Y-o-Y'!V52</f>
        <v>-5.1033117881544765</v>
      </c>
      <c r="T6" s="7">
        <f>'Grafik Q-t-Q &amp; Y-o-Y'!W52</f>
        <v>1.8624483952763411</v>
      </c>
      <c r="U6" s="7">
        <f>'Grafik Q-t-Q &amp; Y-o-Y'!X52</f>
        <v>2.3021687733180451</v>
      </c>
      <c r="V6" s="7">
        <f>'Grafik Q-t-Q &amp; Y-o-Y'!Y52</f>
        <v>2.6013867411582781</v>
      </c>
      <c r="W6" s="7">
        <f>'Grafik Q-t-Q &amp; Y-o-Y'!Z52</f>
        <v>-5.9257602644820935</v>
      </c>
      <c r="X6" s="7">
        <f>'Grafik Q-t-Q &amp; Y-o-Y'!AA52</f>
        <v>-2.3678452231202054</v>
      </c>
      <c r="Y6" s="7">
        <f>'Grafik Q-t-Q &amp; Y-o-Y'!AB52</f>
        <v>1.4369433009254462</v>
      </c>
      <c r="Z6" s="7">
        <f>'Grafik Q-t-Q &amp; Y-o-Y'!AC52</f>
        <v>0.86453286158968834</v>
      </c>
      <c r="AA6" s="7">
        <f>'Grafik Q-t-Q &amp; Y-o-Y'!AD52</f>
        <v>1.3274615570071677</v>
      </c>
      <c r="AB6" s="7">
        <f>'Grafik Q-t-Q &amp; Y-o-Y'!AE52</f>
        <v>-2.5352817433572259</v>
      </c>
      <c r="AC6" s="7">
        <f>'Grafik Q-t-Q &amp; Y-o-Y'!AF52</f>
        <v>0.55938971095927548</v>
      </c>
      <c r="AD6" s="7">
        <f>'Grafik Q-t-Q &amp; Y-o-Y'!AG52</f>
        <v>2.0555402741484494</v>
      </c>
      <c r="AE6" s="7">
        <f>'Grafik Q-t-Q &amp; Y-o-Y'!AH52</f>
        <v>-1.3236848781598405</v>
      </c>
      <c r="AF6" s="7">
        <f>'Grafik Q-t-Q &amp; Y-o-Y'!AI52</f>
        <v>0.83504477333982297</v>
      </c>
      <c r="AG6" s="7">
        <f>'Grafik Q-t-Q &amp; Y-o-Y'!AJ52</f>
        <v>0.28416611430670147</v>
      </c>
      <c r="AH6" s="7">
        <f>'Grafik Q-t-Q &amp; Y-o-Y'!AK52</f>
        <v>0.25578705420792724</v>
      </c>
      <c r="AI6" s="7">
        <f>'Grafik Q-t-Q &amp; Y-o-Y'!AL52</f>
        <v>-0.3200406582264847</v>
      </c>
      <c r="AJ6" s="7">
        <f>'Grafik Q-t-Q &amp; Y-o-Y'!AM52</f>
        <v>2.4221913826562824</v>
      </c>
      <c r="AK6" s="7">
        <f>'Grafik Q-t-Q &amp; Y-o-Y'!AN52</f>
        <v>0.31022652984111448</v>
      </c>
      <c r="AL6" s="7">
        <f>'Grafik Q-t-Q &amp; Y-o-Y'!AO52</f>
        <v>-0.16098630644796083</v>
      </c>
      <c r="AM6" s="7">
        <f>'Grafik Q-t-Q &amp; Y-o-Y'!AP52</f>
        <v>-0.24344087051821137</v>
      </c>
      <c r="AN6" s="7">
        <f>'Grafik Q-t-Q &amp; Y-o-Y'!AQ52</f>
        <v>-0.61243867858925116</v>
      </c>
      <c r="AO6" s="7">
        <f>'Grafik Q-t-Q &amp; Y-o-Y'!AR52</f>
        <v>3.3841357218073305</v>
      </c>
      <c r="AP6" s="7">
        <f>'Grafik Q-t-Q &amp; Y-o-Y'!AS52</f>
        <v>-1.5215082845517491</v>
      </c>
      <c r="AQ6" s="7">
        <f>'Grafik Q-t-Q &amp; Y-o-Y'!AT52</f>
        <v>-0.73117565074830393</v>
      </c>
      <c r="AR6" s="7">
        <f>'Grafik Q-t-Q &amp; Y-o-Y'!AU52</f>
        <v>-3.7467552260036112</v>
      </c>
      <c r="AS6" s="7">
        <f>'Grafik Q-t-Q &amp; Y-o-Y'!AV52</f>
        <v>1.7248132711378077</v>
      </c>
      <c r="AT6" s="7">
        <f>'Grafik Q-t-Q &amp; Y-o-Y'!AW52</f>
        <v>1.6478046989011415</v>
      </c>
      <c r="AU6" s="7">
        <f>'Grafik Q-t-Q &amp; Y-o-Y'!AX52</f>
        <v>-1.5554379025833331</v>
      </c>
      <c r="AV6" s="7">
        <f>'Grafik Q-t-Q &amp; Y-o-Y'!AY52</f>
        <v>3.3701679644947977</v>
      </c>
      <c r="AW6" s="7">
        <f>'Grafik Q-t-Q &amp; Y-o-Y'!AZ52</f>
        <v>4.1964809513951078</v>
      </c>
      <c r="AX6" s="7">
        <f>'Grafik Q-t-Q &amp; Y-o-Y'!BA52</f>
        <v>-0.83179991118028751</v>
      </c>
      <c r="AY6" s="7">
        <f>'Grafik Q-t-Q &amp; Y-o-Y'!BB52</f>
        <v>-1.9587298372320823</v>
      </c>
      <c r="AZ6" s="7">
        <f>'Grafik Q-t-Q &amp; Y-o-Y'!BC52</f>
        <v>1.1689124778559215</v>
      </c>
      <c r="BA6" s="7">
        <f>'Grafik Q-t-Q &amp; Y-o-Y'!BD52</f>
        <v>3.4239729947204895</v>
      </c>
      <c r="BB6" s="7">
        <f>'Grafik Q-t-Q &amp; Y-o-Y'!BE52</f>
        <v>-0.10285035111541022</v>
      </c>
      <c r="BC6" s="7">
        <f>'Grafik Q-t-Q &amp; Y-o-Y'!BF52</f>
        <v>-2.237035359210191</v>
      </c>
      <c r="BD6" s="7">
        <f>'Grafik Q-t-Q &amp; Y-o-Y'!BG52</f>
        <v>1.372257747575534</v>
      </c>
      <c r="BE6" s="7">
        <f>'Grafik Q-t-Q &amp; Y-o-Y'!BH52</f>
        <v>3.5154530778216722</v>
      </c>
      <c r="BF6" s="7">
        <f>'Grafik Q-t-Q &amp; Y-o-Y'!BI52</f>
        <v>-0.16685285229248986</v>
      </c>
      <c r="BI6" s="7">
        <v>6.7823324973131198</v>
      </c>
      <c r="BJ6" s="7">
        <v>5.06849518893757</v>
      </c>
      <c r="BK6" s="7">
        <v>4.9563226831733402</v>
      </c>
      <c r="BL6" s="7">
        <v>4.0715905554998804</v>
      </c>
      <c r="BM6" s="7">
        <v>5.8703606310059202</v>
      </c>
      <c r="BN6" s="7">
        <v>6.0693753526148404</v>
      </c>
      <c r="BO6" s="7">
        <v>6.2828489387028501</v>
      </c>
      <c r="BP6" s="7">
        <v>6.6822011735453604</v>
      </c>
      <c r="BQ6" s="7">
        <v>6.1233156829492597</v>
      </c>
      <c r="BR6" s="7">
        <v>4.9569701264635402</v>
      </c>
      <c r="BS6" s="7">
        <v>5.6045460929373601</v>
      </c>
      <c r="BT6" s="7">
        <v>5.0170850411549202</v>
      </c>
      <c r="BU6" s="7">
        <v>5.4840667517637298</v>
      </c>
      <c r="BV6" s="7">
        <v>5.4563837097046699</v>
      </c>
      <c r="BW6" s="7">
        <v>5.0297665244934198</v>
      </c>
      <c r="BX6" s="7">
        <v>5.5256789611130399</v>
      </c>
      <c r="BY6" s="7">
        <v>2.7639068478553201</v>
      </c>
      <c r="BZ6" s="7">
        <v>-5.25712950586259</v>
      </c>
      <c r="CA6" s="7">
        <v>-5.5999999999994001</v>
      </c>
      <c r="CB6" s="7">
        <v>-6.6338143062889596</v>
      </c>
      <c r="CC6" s="7">
        <v>-0.73999999999999599</v>
      </c>
      <c r="CD6" s="7">
        <v>4.3600000000000003</v>
      </c>
      <c r="CE6" s="7">
        <v>3.36</v>
      </c>
      <c r="CF6" s="7">
        <v>3.82</v>
      </c>
      <c r="CG6" s="7">
        <v>1.78</v>
      </c>
      <c r="CH6" s="7">
        <v>5.0199999999999996</v>
      </c>
      <c r="CI6" s="7">
        <v>6.0799999999999903</v>
      </c>
      <c r="CJ6" s="7">
        <v>6.38</v>
      </c>
      <c r="CK6" s="7">
        <v>5.50999999999999</v>
      </c>
      <c r="CL6" s="7">
        <v>6.8</v>
      </c>
      <c r="CM6" s="7">
        <v>8.0899999999999892</v>
      </c>
      <c r="CN6" s="7">
        <v>9.3699999999999903</v>
      </c>
    </row>
    <row r="7" spans="1:92" x14ac:dyDescent="0.3">
      <c r="A7" t="s">
        <v>25</v>
      </c>
      <c r="B7" t="s">
        <v>26</v>
      </c>
      <c r="D7" s="7">
        <f>'Grafik Q-t-Q &amp; Y-o-Y'!G53</f>
        <v>1.3497634431043846</v>
      </c>
      <c r="E7" s="7">
        <f>'Grafik Q-t-Q &amp; Y-o-Y'!H53</f>
        <v>1.3255512603895732</v>
      </c>
      <c r="F7" s="7">
        <f>'Grafik Q-t-Q &amp; Y-o-Y'!I53</f>
        <v>0.12089244605540644</v>
      </c>
      <c r="G7" s="7">
        <f>'Grafik Q-t-Q &amp; Y-o-Y'!J53</f>
        <v>1.7232792188937949</v>
      </c>
      <c r="H7" s="7">
        <f>'Grafik Q-t-Q &amp; Y-o-Y'!K53</f>
        <v>2.9649515977437568</v>
      </c>
      <c r="I7" s="7">
        <f>'Grafik Q-t-Q &amp; Y-o-Y'!L53</f>
        <v>2.1716430677324228</v>
      </c>
      <c r="J7" s="7">
        <f>'Grafik Q-t-Q &amp; Y-o-Y'!M53</f>
        <v>-8.5064381270403694E-3</v>
      </c>
      <c r="K7" s="7">
        <f>'Grafik Q-t-Q &amp; Y-o-Y'!N53</f>
        <v>0.65546703707045784</v>
      </c>
      <c r="L7" s="7">
        <f>'Grafik Q-t-Q &amp; Y-o-Y'!O53</f>
        <v>2.4860084459344534</v>
      </c>
      <c r="M7" s="7">
        <f>'Grafik Q-t-Q &amp; Y-o-Y'!P53</f>
        <v>2.0193632704518825</v>
      </c>
      <c r="N7" s="7">
        <f>'Grafik Q-t-Q &amp; Y-o-Y'!Q53</f>
        <v>0.70672666739294387</v>
      </c>
      <c r="O7" s="7">
        <f>'Grafik Q-t-Q &amp; Y-o-Y'!R53</f>
        <v>-0.63852155837734526</v>
      </c>
      <c r="P7" s="7">
        <f>'Grafik Q-t-Q &amp; Y-o-Y'!S53</f>
        <v>3.0531354628498502</v>
      </c>
      <c r="Q7" s="7">
        <f>'Grafik Q-t-Q &amp; Y-o-Y'!T53</f>
        <v>0.38206267440717928</v>
      </c>
      <c r="R7" s="7">
        <f>'Grafik Q-t-Q &amp; Y-o-Y'!U53</f>
        <v>1.3447075310488497</v>
      </c>
      <c r="S7" s="7">
        <f>'Grafik Q-t-Q &amp; Y-o-Y'!V53</f>
        <v>-0.36964631176281326</v>
      </c>
      <c r="T7" s="7">
        <f>'Grafik Q-t-Q &amp; Y-o-Y'!W53</f>
        <v>3.4541278337776453</v>
      </c>
      <c r="U7" s="7">
        <f>'Grafik Q-t-Q &amp; Y-o-Y'!X53</f>
        <v>0.54181219325558139</v>
      </c>
      <c r="V7" s="7">
        <f>'Grafik Q-t-Q &amp; Y-o-Y'!Y53</f>
        <v>0.59416835553523084</v>
      </c>
      <c r="W7" s="7">
        <f>'Grafik Q-t-Q &amp; Y-o-Y'!Z53</f>
        <v>-0.53649529531136675</v>
      </c>
      <c r="X7" s="7">
        <f>'Grafik Q-t-Q &amp; Y-o-Y'!AA53</f>
        <v>3.5839327909829897</v>
      </c>
      <c r="Y7" s="7">
        <f>'Grafik Q-t-Q &amp; Y-o-Y'!AB53</f>
        <v>0.92668223884813072</v>
      </c>
      <c r="Z7" s="7">
        <f>'Grafik Q-t-Q &amp; Y-o-Y'!AC53</f>
        <v>0.431806570919815</v>
      </c>
      <c r="AA7" s="7">
        <f>'Grafik Q-t-Q &amp; Y-o-Y'!AD53</f>
        <v>-0.30490471295512012</v>
      </c>
      <c r="AB7" s="7">
        <f>'Grafik Q-t-Q &amp; Y-o-Y'!AE53</f>
        <v>3.5326229433614547</v>
      </c>
      <c r="AC7" s="7">
        <f>'Grafik Q-t-Q &amp; Y-o-Y'!AF53</f>
        <v>0.78143242775110477</v>
      </c>
      <c r="AD7" s="7">
        <f>'Grafik Q-t-Q &amp; Y-o-Y'!AG53</f>
        <v>-0.71403725804531504</v>
      </c>
      <c r="AE7" s="7">
        <f>'Grafik Q-t-Q &amp; Y-o-Y'!AH53</f>
        <v>0.65820257113148462</v>
      </c>
      <c r="AF7" s="7">
        <f>'Grafik Q-t-Q &amp; Y-o-Y'!AI53</f>
        <v>2.7609964739208395</v>
      </c>
      <c r="AG7" s="7">
        <f>'Grafik Q-t-Q &amp; Y-o-Y'!AJ53</f>
        <v>2.1212698718526024</v>
      </c>
      <c r="AH7" s="7">
        <f>'Grafik Q-t-Q &amp; Y-o-Y'!AK53</f>
        <v>-1.0611895927691188</v>
      </c>
      <c r="AI7" s="7">
        <f>'Grafik Q-t-Q &amp; Y-o-Y'!AL53</f>
        <v>0.752200174676114</v>
      </c>
      <c r="AJ7" s="7">
        <f>'Grafik Q-t-Q &amp; Y-o-Y'!AM53</f>
        <v>2.0558702975415213</v>
      </c>
      <c r="AK7" s="7">
        <f>'Grafik Q-t-Q &amp; Y-o-Y'!AN53</f>
        <v>2.5802075901868569</v>
      </c>
      <c r="AL7" s="7">
        <f>'Grafik Q-t-Q &amp; Y-o-Y'!AO53</f>
        <v>-1.1651588196811238</v>
      </c>
      <c r="AM7" s="7">
        <f>'Grafik Q-t-Q &amp; Y-o-Y'!AP53</f>
        <v>0.37045505690583719</v>
      </c>
      <c r="AN7" s="7">
        <f>'Grafik Q-t-Q &amp; Y-o-Y'!AQ53</f>
        <v>1.7333347740271714</v>
      </c>
      <c r="AO7" s="7">
        <f>'Grafik Q-t-Q &amp; Y-o-Y'!AR53</f>
        <v>3.1919074264532767</v>
      </c>
      <c r="AP7" s="7">
        <f>'Grafik Q-t-Q &amp; Y-o-Y'!AS53</f>
        <v>-1.6163116728950961</v>
      </c>
      <c r="AQ7" s="7">
        <f>'Grafik Q-t-Q &amp; Y-o-Y'!AT53</f>
        <v>-1.180477202019877</v>
      </c>
      <c r="AR7" s="7">
        <f>'Grafik Q-t-Q &amp; Y-o-Y'!AU53</f>
        <v>-6.4866467167297079</v>
      </c>
      <c r="AS7" s="7">
        <f>'Grafik Q-t-Q &amp; Y-o-Y'!AV53</f>
        <v>5.2194687887743996</v>
      </c>
      <c r="AT7" s="7">
        <f>'Grafik Q-t-Q &amp; Y-o-Y'!AW53</f>
        <v>-0.38075758439771629</v>
      </c>
      <c r="AU7" s="7">
        <f>'Grafik Q-t-Q &amp; Y-o-Y'!AX53</f>
        <v>0.60832206327637128</v>
      </c>
      <c r="AV7" s="7">
        <f>'Grafik Q-t-Q &amp; Y-o-Y'!AY53</f>
        <v>1.0660082392882544</v>
      </c>
      <c r="AW7" s="7">
        <f>'Grafik Q-t-Q &amp; Y-o-Y'!AZ53</f>
        <v>2.3548260603630378</v>
      </c>
      <c r="AX7" s="7">
        <f>'Grafik Q-t-Q &amp; Y-o-Y'!BA53</f>
        <v>0.81542170075052711</v>
      </c>
      <c r="AY7" s="7">
        <f>'Grafik Q-t-Q &amp; Y-o-Y'!BB53</f>
        <v>2.9286222107547569E-2</v>
      </c>
      <c r="AZ7" s="7">
        <f>'Grafik Q-t-Q &amp; Y-o-Y'!BC53</f>
        <v>1.2307055303223662</v>
      </c>
      <c r="BA7" s="7">
        <f>'Grafik Q-t-Q &amp; Y-o-Y'!BD53</f>
        <v>3.7574136803523386</v>
      </c>
      <c r="BB7" s="7">
        <f>'Grafik Q-t-Q &amp; Y-o-Y'!BE53</f>
        <v>-1.6554240214175842</v>
      </c>
      <c r="BC7" s="7">
        <f>'Grafik Q-t-Q &amp; Y-o-Y'!BF53</f>
        <v>1.5600289272877685</v>
      </c>
      <c r="BD7" s="7">
        <f>'Grafik Q-t-Q &amp; Y-o-Y'!BG53</f>
        <v>1.7719961196927707</v>
      </c>
      <c r="BE7" s="7">
        <f>'Grafik Q-t-Q &amp; Y-o-Y'!BH53</f>
        <v>4.2477425870018521</v>
      </c>
      <c r="BF7" s="7">
        <f>'Grafik Q-t-Q &amp; Y-o-Y'!BI53</f>
        <v>-2.3608242596013116</v>
      </c>
    </row>
    <row r="8" spans="1:92" x14ac:dyDescent="0.3">
      <c r="A8" s="24" t="s">
        <v>28</v>
      </c>
      <c r="B8" s="24" t="s">
        <v>29</v>
      </c>
      <c r="C8" s="24"/>
      <c r="D8" s="7">
        <f>'Grafik Q-t-Q &amp; Y-o-Y'!G54</f>
        <v>5.2960471323406315</v>
      </c>
      <c r="E8" s="7">
        <f>'Grafik Q-t-Q &amp; Y-o-Y'!H54</f>
        <v>-2.0256657323039426E-2</v>
      </c>
      <c r="F8" s="7">
        <f>'Grafik Q-t-Q &amp; Y-o-Y'!I54</f>
        <v>2.2604438749527662</v>
      </c>
      <c r="G8" s="7">
        <f>'Grafik Q-t-Q &amp; Y-o-Y'!J54</f>
        <v>-0.99439348423268226</v>
      </c>
      <c r="H8" s="7">
        <f>'Grafik Q-t-Q &amp; Y-o-Y'!K54</f>
        <v>2.9449943209475906</v>
      </c>
      <c r="I8" s="7">
        <f>'Grafik Q-t-Q &amp; Y-o-Y'!L54</f>
        <v>1.0061207870333886</v>
      </c>
      <c r="J8" s="7">
        <f>'Grafik Q-t-Q &amp; Y-o-Y'!M54</f>
        <v>3.6702210663198884</v>
      </c>
      <c r="K8" s="7">
        <f>'Grafik Q-t-Q &amp; Y-o-Y'!N54</f>
        <v>-1.1570148414999977</v>
      </c>
      <c r="L8" s="7">
        <f>'Grafik Q-t-Q &amp; Y-o-Y'!O54</f>
        <v>7.2395939086294447</v>
      </c>
      <c r="M8" s="7">
        <f>'Grafik Q-t-Q &amp; Y-o-Y'!P54</f>
        <v>2.0410674896573959</v>
      </c>
      <c r="N8" s="7">
        <f>'Grafik Q-t-Q &amp; Y-o-Y'!Q54</f>
        <v>2.0967278057650738</v>
      </c>
      <c r="O8" s="7">
        <f>'Grafik Q-t-Q &amp; Y-o-Y'!R54</f>
        <v>-1.7569765645587827</v>
      </c>
      <c r="P8" s="7">
        <f>'Grafik Q-t-Q &amp; Y-o-Y'!S54</f>
        <v>2.2938855924560762</v>
      </c>
      <c r="Q8" s="7">
        <f>'Grafik Q-t-Q &amp; Y-o-Y'!T54</f>
        <v>-0.1722524379823506</v>
      </c>
      <c r="R8" s="7">
        <f>'Grafik Q-t-Q &amp; Y-o-Y'!U54</f>
        <v>4.0872983523998441</v>
      </c>
      <c r="S8" s="7">
        <f>'Grafik Q-t-Q &amp; Y-o-Y'!V54</f>
        <v>-2.8229438152381503</v>
      </c>
      <c r="T8" s="7">
        <f>'Grafik Q-t-Q &amp; Y-o-Y'!W54</f>
        <v>5.4176759513394197</v>
      </c>
      <c r="U8" s="7">
        <f>'Grafik Q-t-Q &amp; Y-o-Y'!X54</f>
        <v>-0.6536613957518288</v>
      </c>
      <c r="V8" s="7">
        <f>'Grafik Q-t-Q &amp; Y-o-Y'!Y54</f>
        <v>5.9332033654832719</v>
      </c>
      <c r="W8" s="7">
        <f>'Grafik Q-t-Q &amp; Y-o-Y'!Z54</f>
        <v>-8.3024594199740118</v>
      </c>
      <c r="X8" s="7">
        <f>'Grafik Q-t-Q &amp; Y-o-Y'!AA54</f>
        <v>4.432463359887322</v>
      </c>
      <c r="Y8" s="7">
        <f>'Grafik Q-t-Q &amp; Y-o-Y'!AB54</f>
        <v>-0.85215419692262384</v>
      </c>
      <c r="Z8" s="7">
        <f>'Grafik Q-t-Q &amp; Y-o-Y'!AC54</f>
        <v>5.9249593001755416</v>
      </c>
      <c r="AA8" s="7">
        <f>'Grafik Q-t-Q &amp; Y-o-Y'!AD54</f>
        <v>-1.9839645583030272</v>
      </c>
      <c r="AB8" s="7">
        <f>'Grafik Q-t-Q &amp; Y-o-Y'!AE54</f>
        <v>3.2044511041784256</v>
      </c>
      <c r="AC8" s="7">
        <f>'Grafik Q-t-Q &amp; Y-o-Y'!AF54</f>
        <v>-2.1215402985548271</v>
      </c>
      <c r="AD8" s="7">
        <f>'Grafik Q-t-Q &amp; Y-o-Y'!AG54</f>
        <v>4.1737424665529108</v>
      </c>
      <c r="AE8" s="7">
        <f>'Grafik Q-t-Q &amp; Y-o-Y'!AH54</f>
        <v>-3.4490003151370852</v>
      </c>
      <c r="AF8" s="7">
        <f>'Grafik Q-t-Q &amp; Y-o-Y'!AI54</f>
        <v>-0.99167492726642059</v>
      </c>
      <c r="AG8" s="7">
        <f>'Grafik Q-t-Q &amp; Y-o-Y'!AJ54</f>
        <v>5.3226430068578141</v>
      </c>
      <c r="AH8" s="7">
        <f>'Grafik Q-t-Q &amp; Y-o-Y'!AK54</f>
        <v>1.5750648226506463</v>
      </c>
      <c r="AI8" s="7">
        <f>'Grafik Q-t-Q &amp; Y-o-Y'!AL54</f>
        <v>-2.4682434308888146</v>
      </c>
      <c r="AJ8" s="7">
        <f>'Grafik Q-t-Q &amp; Y-o-Y'!AM54</f>
        <v>3.0888829079732165</v>
      </c>
      <c r="AK8" s="7">
        <f>'Grafik Q-t-Q &amp; Y-o-Y'!AN54</f>
        <v>3.3762155208293891</v>
      </c>
      <c r="AL8" s="7">
        <f>'Grafik Q-t-Q &amp; Y-o-Y'!AO54</f>
        <v>1.4636931624776326</v>
      </c>
      <c r="AM8" s="7">
        <f>'Grafik Q-t-Q &amp; Y-o-Y'!AP54</f>
        <v>-3.7047458262990061</v>
      </c>
      <c r="AN8" s="7">
        <f>'Grafik Q-t-Q &amp; Y-o-Y'!AQ54</f>
        <v>1.1886477212278295</v>
      </c>
      <c r="AO8" s="7">
        <f>'Grafik Q-t-Q &amp; Y-o-Y'!AR54</f>
        <v>4.935305332913754</v>
      </c>
      <c r="AP8" s="7">
        <f>'Grafik Q-t-Q &amp; Y-o-Y'!AS54</f>
        <v>3.6754796328048482</v>
      </c>
      <c r="AQ8" s="7">
        <f>'Grafik Q-t-Q &amp; Y-o-Y'!AT54</f>
        <v>-5.6631639125581925</v>
      </c>
      <c r="AR8" s="7">
        <f>'Grafik Q-t-Q &amp; Y-o-Y'!AU54</f>
        <v>-7.8882628362828315</v>
      </c>
      <c r="AS8" s="7">
        <f>'Grafik Q-t-Q &amp; Y-o-Y'!AV54</f>
        <v>8.2967174980615077</v>
      </c>
      <c r="AT8" s="7">
        <f>'Grafik Q-t-Q &amp; Y-o-Y'!AW54</f>
        <v>0.9430823750632793</v>
      </c>
      <c r="AU8" s="7">
        <f>'Grafik Q-t-Q &amp; Y-o-Y'!AX54</f>
        <v>0.97940877240747382</v>
      </c>
      <c r="AV8" s="7">
        <f>'Grafik Q-t-Q &amp; Y-o-Y'!AY54</f>
        <v>-1.1738954598023337</v>
      </c>
      <c r="AW8" s="7">
        <f>'Grafik Q-t-Q &amp; Y-o-Y'!AZ54</f>
        <v>3.0957774084351373</v>
      </c>
      <c r="AX8" s="7">
        <f>'Grafik Q-t-Q &amp; Y-o-Y'!BA54</f>
        <v>4.7918327837686352</v>
      </c>
      <c r="AY8" s="7">
        <f>'Grafik Q-t-Q &amp; Y-o-Y'!BB54</f>
        <v>-5.2192140457670435</v>
      </c>
      <c r="AZ8" s="7">
        <f>'Grafik Q-t-Q &amp; Y-o-Y'!BC54</f>
        <v>1.3263727196767041</v>
      </c>
      <c r="BA8" s="7">
        <f>'Grafik Q-t-Q &amp; Y-o-Y'!BD54</f>
        <v>7.0771672207468219</v>
      </c>
      <c r="BB8" s="7">
        <f>'Grafik Q-t-Q &amp; Y-o-Y'!BE54</f>
        <v>2.4148954222027408</v>
      </c>
      <c r="BC8" s="7">
        <f>'Grafik Q-t-Q &amp; Y-o-Y'!BF54</f>
        <v>-6.5852443992666929</v>
      </c>
      <c r="BD8" s="7">
        <f>'Grafik Q-t-Q &amp; Y-o-Y'!BG54</f>
        <v>1.5130528446525557</v>
      </c>
      <c r="BE8" s="7">
        <f>'Grafik Q-t-Q &amp; Y-o-Y'!BH54</f>
        <v>8.1222000640733985</v>
      </c>
      <c r="BF8" s="7">
        <f>'Grafik Q-t-Q &amp; Y-o-Y'!BI54</f>
        <v>2.4341614394413558</v>
      </c>
    </row>
    <row r="9" spans="1:92" x14ac:dyDescent="0.3">
      <c r="A9" s="24" t="s">
        <v>31</v>
      </c>
      <c r="B9" s="24" t="s">
        <v>32</v>
      </c>
      <c r="C9" s="24"/>
      <c r="D9" s="7">
        <f>'Grafik Q-t-Q &amp; Y-o-Y'!G55</f>
        <v>3.5846900885461164</v>
      </c>
      <c r="E9" s="7">
        <f>'Grafik Q-t-Q &amp; Y-o-Y'!H55</f>
        <v>1.9509168619881556</v>
      </c>
      <c r="F9" s="7">
        <f>'Grafik Q-t-Q &amp; Y-o-Y'!I55</f>
        <v>2.6844276151193327</v>
      </c>
      <c r="G9" s="7">
        <f>'Grafik Q-t-Q &amp; Y-o-Y'!J55</f>
        <v>-6.5850125115237718E-2</v>
      </c>
      <c r="H9" s="7">
        <f>'Grafik Q-t-Q &amp; Y-o-Y'!K55</f>
        <v>0.15814443858724903</v>
      </c>
      <c r="I9" s="7">
        <f>'Grafik Q-t-Q &amp; Y-o-Y'!L55</f>
        <v>0.74342105263157598</v>
      </c>
      <c r="J9" s="7">
        <f>'Grafik Q-t-Q &amp; Y-o-Y'!M55</f>
        <v>1.6260693528374643</v>
      </c>
      <c r="K9" s="7">
        <f>'Grafik Q-t-Q &amp; Y-o-Y'!N55</f>
        <v>0.71970183781005304</v>
      </c>
      <c r="L9" s="7">
        <f>'Grafik Q-t-Q &amp; Y-o-Y'!O55</f>
        <v>0.6698991961209646</v>
      </c>
      <c r="M9" s="7">
        <f>'Grafik Q-t-Q &amp; Y-o-Y'!P55</f>
        <v>0.564040813739772</v>
      </c>
      <c r="N9" s="7">
        <f>'Grafik Q-t-Q &amp; Y-o-Y'!Q55</f>
        <v>0.68691706579279632</v>
      </c>
      <c r="O9" s="7">
        <f>'Grafik Q-t-Q &amp; Y-o-Y'!R55</f>
        <v>1.2392814671089663</v>
      </c>
      <c r="P9" s="7">
        <f>'Grafik Q-t-Q &amp; Y-o-Y'!S55</f>
        <v>0.36476043276662073</v>
      </c>
      <c r="Q9" s="7">
        <f>'Grafik Q-t-Q &amp; Y-o-Y'!T55</f>
        <v>1.0163853640507576</v>
      </c>
      <c r="R9" s="7">
        <f>'Grafik Q-t-Q &amp; Y-o-Y'!U55</f>
        <v>1.1708030977498516</v>
      </c>
      <c r="S9" s="7">
        <f>'Grafik Q-t-Q &amp; Y-o-Y'!V55</f>
        <v>1.8383460912542944</v>
      </c>
      <c r="T9" s="7">
        <f>'Grafik Q-t-Q &amp; Y-o-Y'!W55</f>
        <v>1.0416666666666747</v>
      </c>
      <c r="U9" s="7">
        <f>'Grafik Q-t-Q &amp; Y-o-Y'!X55</f>
        <v>1.1422211808809746</v>
      </c>
      <c r="V9" s="7">
        <f>'Grafik Q-t-Q &amp; Y-o-Y'!Y55</f>
        <v>1.8706202582961691</v>
      </c>
      <c r="W9" s="7">
        <f>'Grafik Q-t-Q &amp; Y-o-Y'!Z55</f>
        <v>0.92097782831154318</v>
      </c>
      <c r="X9" s="7">
        <f>'Grafik Q-t-Q &amp; Y-o-Y'!AA55</f>
        <v>3.2109058134294726</v>
      </c>
      <c r="Y9" s="7">
        <f>'Grafik Q-t-Q &amp; Y-o-Y'!AB55</f>
        <v>2.1831677764436197</v>
      </c>
      <c r="Z9" s="7">
        <f>'Grafik Q-t-Q &amp; Y-o-Y'!AC55</f>
        <v>0.91870526653135587</v>
      </c>
      <c r="AA9" s="7">
        <f>'Grafik Q-t-Q &amp; Y-o-Y'!AD55</f>
        <v>-0.97914681909600931</v>
      </c>
      <c r="AB9" s="7">
        <f>'Grafik Q-t-Q &amp; Y-o-Y'!AE55</f>
        <v>1.9669677695226873</v>
      </c>
      <c r="AC9" s="7">
        <f>'Grafik Q-t-Q &amp; Y-o-Y'!AF55</f>
        <v>0.45604654819940477</v>
      </c>
      <c r="AD9" s="7">
        <f>'Grafik Q-t-Q &amp; Y-o-Y'!AG55</f>
        <v>1.2106032143602492</v>
      </c>
      <c r="AE9" s="7">
        <f>'Grafik Q-t-Q &amp; Y-o-Y'!AH55</f>
        <v>0.68570839348320178</v>
      </c>
      <c r="AF9" s="7">
        <f>'Grafik Q-t-Q &amp; Y-o-Y'!AI55</f>
        <v>1.2596651134210612</v>
      </c>
      <c r="AG9" s="7">
        <f>'Grafik Q-t-Q &amp; Y-o-Y'!AJ55</f>
        <v>1.5676359039190897</v>
      </c>
      <c r="AH9" s="7">
        <f>'Grafik Q-t-Q &amp; Y-o-Y'!AK55</f>
        <v>1.8869803335822797</v>
      </c>
      <c r="AI9" s="7">
        <f>'Grafik Q-t-Q &amp; Y-o-Y'!AL55</f>
        <v>-1.040852228303371</v>
      </c>
      <c r="AJ9" s="7">
        <f>'Grafik Q-t-Q &amp; Y-o-Y'!AM55</f>
        <v>1.8715125179003551</v>
      </c>
      <c r="AK9" s="7">
        <f>'Grafik Q-t-Q &amp; Y-o-Y'!AN55</f>
        <v>3.3882695104217202</v>
      </c>
      <c r="AL9" s="7">
        <f>'Grafik Q-t-Q &amp; Y-o-Y'!AO55</f>
        <v>3.5397815181208681</v>
      </c>
      <c r="AM9" s="7">
        <f>'Grafik Q-t-Q &amp; Y-o-Y'!AP55</f>
        <v>-9.5091468936782692E-2</v>
      </c>
      <c r="AN9" s="7">
        <f>'Grafik Q-t-Q &amp; Y-o-Y'!AQ55</f>
        <v>1.300820378008422</v>
      </c>
      <c r="AO9" s="7">
        <f>'Grafik Q-t-Q &amp; Y-o-Y'!AR55</f>
        <v>6.2639821029086842E-2</v>
      </c>
      <c r="AP9" s="7">
        <f>'Grafik Q-t-Q &amp; Y-o-Y'!AS55</f>
        <v>4.0600965837953726</v>
      </c>
      <c r="AQ9" s="7">
        <f>'Grafik Q-t-Q &amp; Y-o-Y'!AT55</f>
        <v>-1.0441732554142202</v>
      </c>
      <c r="AR9" s="7">
        <f>'Grafik Q-t-Q &amp; Y-o-Y'!AU55</f>
        <v>1.3591558469755407</v>
      </c>
      <c r="AS9" s="7">
        <f>'Grafik Q-t-Q &amp; Y-o-Y'!AV55</f>
        <v>1.4994430640047982</v>
      </c>
      <c r="AT9" s="7">
        <f>'Grafik Q-t-Q &amp; Y-o-Y'!AW55</f>
        <v>3.1149755191625945</v>
      </c>
      <c r="AU9" s="7">
        <f>'Grafik Q-t-Q &amp; Y-o-Y'!AX55</f>
        <v>-0.58534588620549255</v>
      </c>
      <c r="AV9" s="7">
        <f>'Grafik Q-t-Q &amp; Y-o-Y'!AY55</f>
        <v>1.663441347222798</v>
      </c>
      <c r="AW9" s="7">
        <f>'Grafik Q-t-Q &amp; Y-o-Y'!AZ55</f>
        <v>0.33210481551983612</v>
      </c>
      <c r="AX9" s="7">
        <f>'Grafik Q-t-Q &amp; Y-o-Y'!BA55</f>
        <v>2.6964840754046633</v>
      </c>
      <c r="AY9" s="7">
        <f>'Grafik Q-t-Q &amp; Y-o-Y'!BB55</f>
        <v>0.93559529892694027</v>
      </c>
      <c r="AZ9" s="7">
        <f>'Grafik Q-t-Q &amp; Y-o-Y'!BC55</f>
        <v>1.4323125235733525</v>
      </c>
      <c r="BA9" s="7">
        <f>'Grafik Q-t-Q &amp; Y-o-Y'!BD55</f>
        <v>1.1059227797249274</v>
      </c>
      <c r="BB9" s="7">
        <f>'Grafik Q-t-Q &amp; Y-o-Y'!BE55</f>
        <v>1.6483062141786859</v>
      </c>
      <c r="BC9" s="7">
        <f>'Grafik Q-t-Q &amp; Y-o-Y'!BF55</f>
        <v>0.59353332769801048</v>
      </c>
      <c r="BD9" s="7">
        <f>'Grafik Q-t-Q &amp; Y-o-Y'!BG55</f>
        <v>2.312690820302401</v>
      </c>
      <c r="BE9" s="7">
        <f>'Grafik Q-t-Q &amp; Y-o-Y'!BH55</f>
        <v>1.4478905913151745</v>
      </c>
      <c r="BF9" s="7">
        <f>'Grafik Q-t-Q &amp; Y-o-Y'!BI55</f>
        <v>2.4416101915688526</v>
      </c>
    </row>
    <row r="10" spans="1:92" x14ac:dyDescent="0.3">
      <c r="A10" t="s">
        <v>34</v>
      </c>
      <c r="B10" t="s">
        <v>35</v>
      </c>
      <c r="D10" s="7">
        <f>'Grafik Q-t-Q &amp; Y-o-Y'!G56</f>
        <v>2.1477597902867509</v>
      </c>
      <c r="E10" s="7">
        <f>'Grafik Q-t-Q &amp; Y-o-Y'!H56</f>
        <v>4.3911115986858995</v>
      </c>
      <c r="F10" s="7">
        <f>'Grafik Q-t-Q &amp; Y-o-Y'!I56</f>
        <v>2.5776381585778934</v>
      </c>
      <c r="G10" s="7">
        <f>'Grafik Q-t-Q &amp; Y-o-Y'!J56</f>
        <v>-1.0440036564520585</v>
      </c>
      <c r="H10" s="7">
        <f>'Grafik Q-t-Q &amp; Y-o-Y'!K56</f>
        <v>4.1854391481961395</v>
      </c>
      <c r="I10" s="7">
        <f>'Grafik Q-t-Q &amp; Y-o-Y'!L56</f>
        <v>2.2366690937568543</v>
      </c>
      <c r="J10" s="7">
        <f>'Grafik Q-t-Q &amp; Y-o-Y'!M56</f>
        <v>3.7000138273936392</v>
      </c>
      <c r="K10" s="7">
        <f>'Grafik Q-t-Q &amp; Y-o-Y'!N56</f>
        <v>-3.7470305276817926</v>
      </c>
      <c r="L10" s="7">
        <f>'Grafik Q-t-Q &amp; Y-o-Y'!O56</f>
        <v>3.6670754977267017</v>
      </c>
      <c r="M10" s="7">
        <f>'Grafik Q-t-Q &amp; Y-o-Y'!P56</f>
        <v>3.2302866632000908</v>
      </c>
      <c r="N10" s="7">
        <f>'Grafik Q-t-Q &amp; Y-o-Y'!Q56</f>
        <v>4.1132350169313128</v>
      </c>
      <c r="O10" s="7">
        <f>'Grafik Q-t-Q &amp; Y-o-Y'!R56</f>
        <v>-5.388180161958072</v>
      </c>
      <c r="P10" s="7">
        <f>'Grafik Q-t-Q &amp; Y-o-Y'!S56</f>
        <v>4.547761447620859</v>
      </c>
      <c r="Q10" s="7">
        <f>'Grafik Q-t-Q &amp; Y-o-Y'!T56</f>
        <v>3.3728471342370017</v>
      </c>
      <c r="R10" s="7">
        <f>'Grafik Q-t-Q &amp; Y-o-Y'!U56</f>
        <v>3.8768938651970424</v>
      </c>
      <c r="S10" s="7">
        <f>'Grafik Q-t-Q &amp; Y-o-Y'!V56</f>
        <v>-4.4917668736356369</v>
      </c>
      <c r="T10" s="7">
        <f>'Grafik Q-t-Q &amp; Y-o-Y'!W56</f>
        <v>3.8020844284283504</v>
      </c>
      <c r="U10" s="7">
        <f>'Grafik Q-t-Q &amp; Y-o-Y'!X56</f>
        <v>3.4405023805371511</v>
      </c>
      <c r="V10" s="7">
        <f>'Grafik Q-t-Q &amp; Y-o-Y'!Y56</f>
        <v>4.9921600486779187</v>
      </c>
      <c r="W10" s="7">
        <f>'Grafik Q-t-Q &amp; Y-o-Y'!Z56</f>
        <v>-5.9472216321162845</v>
      </c>
      <c r="X10" s="7">
        <f>'Grafik Q-t-Q &amp; Y-o-Y'!AA56</f>
        <v>3.1399966143503208</v>
      </c>
      <c r="Y10" s="7">
        <f>'Grafik Q-t-Q &amp; Y-o-Y'!AB56</f>
        <v>4.8780968181982285</v>
      </c>
      <c r="Z10" s="7">
        <f>'Grafik Q-t-Q &amp; Y-o-Y'!AC56</f>
        <v>5.304192497635805</v>
      </c>
      <c r="AA10" s="7">
        <f>'Grafik Q-t-Q &amp; Y-o-Y'!AD56</f>
        <v>-6.2755957969074183</v>
      </c>
      <c r="AB10" s="7">
        <f>'Grafik Q-t-Q &amp; Y-o-Y'!AE56</f>
        <v>1.5528750863601923</v>
      </c>
      <c r="AC10" s="7">
        <f>'Grafik Q-t-Q &amp; Y-o-Y'!AF56</f>
        <v>4.7136378357977806</v>
      </c>
      <c r="AD10" s="7">
        <f>'Grafik Q-t-Q &amp; Y-o-Y'!AG56</f>
        <v>4.5563705473140415</v>
      </c>
      <c r="AE10" s="7">
        <f>'Grafik Q-t-Q &amp; Y-o-Y'!AH56</f>
        <v>-4.6972288061386687</v>
      </c>
      <c r="AF10" s="7">
        <f>'Grafik Q-t-Q &amp; Y-o-Y'!AI56</f>
        <v>2.5005846683081612</v>
      </c>
      <c r="AG10" s="7">
        <f>'Grafik Q-t-Q &amp; Y-o-Y'!AJ56</f>
        <v>4.7407212753710235</v>
      </c>
      <c r="AH10" s="7">
        <f>'Grafik Q-t-Q &amp; Y-o-Y'!AK56</f>
        <v>4.8085381758808392</v>
      </c>
      <c r="AI10" s="7">
        <f>'Grafik Q-t-Q &amp; Y-o-Y'!AL56</f>
        <v>-4.5953733175622444</v>
      </c>
      <c r="AJ10" s="7">
        <f>'Grafik Q-t-Q &amp; Y-o-Y'!AM56</f>
        <v>0.95392888307242674</v>
      </c>
      <c r="AK10" s="7">
        <f>'Grafik Q-t-Q &amp; Y-o-Y'!AN56</f>
        <v>4.7959015808154533</v>
      </c>
      <c r="AL10" s="7">
        <f>'Grafik Q-t-Q &amp; Y-o-Y'!AO56</f>
        <v>4.6047299370312968</v>
      </c>
      <c r="AM10" s="7">
        <f>'Grafik Q-t-Q &amp; Y-o-Y'!AP56</f>
        <v>-4.302594109012106</v>
      </c>
      <c r="AN10" s="7">
        <f>'Grafik Q-t-Q &amp; Y-o-Y'!AQ56</f>
        <v>0.74835606104479524</v>
      </c>
      <c r="AO10" s="7">
        <f>'Grafik Q-t-Q &amp; Y-o-Y'!AR56</f>
        <v>4.7550224668186098</v>
      </c>
      <c r="AP10" s="7">
        <f>'Grafik Q-t-Q &amp; Y-o-Y'!AS56</f>
        <v>4.7434269319411166</v>
      </c>
      <c r="AQ10" s="7">
        <f>'Grafik Q-t-Q &amp; Y-o-Y'!AT56</f>
        <v>-6.9169206150279079</v>
      </c>
      <c r="AR10" s="7">
        <f>'Grafik Q-t-Q &amp; Y-o-Y'!AU56</f>
        <v>-7.3698052002634187</v>
      </c>
      <c r="AS10" s="7">
        <f>'Grafik Q-t-Q &amp; Y-o-Y'!AV56</f>
        <v>5.7206096449524475</v>
      </c>
      <c r="AT10" s="7">
        <f>'Grafik Q-t-Q &amp; Y-o-Y'!AW56</f>
        <v>3.4835258010198467</v>
      </c>
      <c r="AU10" s="7">
        <f>'Grafik Q-t-Q &amp; Y-o-Y'!AX56</f>
        <v>-2.0993693309021961</v>
      </c>
      <c r="AV10" s="7">
        <f>'Grafik Q-t-Q &amp; Y-o-Y'!AY56</f>
        <v>-2.5077043106566701</v>
      </c>
      <c r="AW10" s="7">
        <f>'Grafik Q-t-Q &amp; Y-o-Y'!AZ56</f>
        <v>5.1299441517669315</v>
      </c>
      <c r="AX10" s="7">
        <f>'Grafik Q-t-Q &amp; Y-o-Y'!BA56</f>
        <v>3.5584285266574853</v>
      </c>
      <c r="AY10" s="7">
        <f>'Grafik Q-t-Q &amp; Y-o-Y'!BB56</f>
        <v>-4.2296882993026346</v>
      </c>
      <c r="AZ10" s="7">
        <f>'Grafik Q-t-Q &amp; Y-o-Y'!BC56</f>
        <v>-0.63022633344200607</v>
      </c>
      <c r="BA10" s="7">
        <f>'Grafik Q-t-Q &amp; Y-o-Y'!BD56</f>
        <v>6.9475882060251788</v>
      </c>
      <c r="BB10" s="7">
        <f>'Grafik Q-t-Q &amp; Y-o-Y'!BE56</f>
        <v>2.9297986376270919</v>
      </c>
      <c r="BC10" s="7">
        <f>'Grafik Q-t-Q &amp; Y-o-Y'!BF56</f>
        <v>-3.8284549645407973</v>
      </c>
      <c r="BD10" s="7">
        <f>'Grafik Q-t-Q &amp; Y-o-Y'!BG56</f>
        <v>-0.19455867743802702</v>
      </c>
      <c r="BE10" s="7">
        <f>'Grafik Q-t-Q &amp; Y-o-Y'!BH56</f>
        <v>8.7234452554569799</v>
      </c>
      <c r="BF10" s="7">
        <f>'Grafik Q-t-Q &amp; Y-o-Y'!BI56</f>
        <v>3.3833390195221136</v>
      </c>
    </row>
    <row r="11" spans="1:92" x14ac:dyDescent="0.3">
      <c r="A11" s="25" t="s">
        <v>37</v>
      </c>
      <c r="B11" s="25" t="s">
        <v>38</v>
      </c>
      <c r="C11" s="25"/>
      <c r="D11" s="7">
        <f>'Grafik Q-t-Q &amp; Y-o-Y'!G57</f>
        <v>3.42760712338757</v>
      </c>
      <c r="E11" s="7">
        <f>'Grafik Q-t-Q &amp; Y-o-Y'!H57</f>
        <v>2.1504848804818266</v>
      </c>
      <c r="F11" s="7">
        <f>'Grafik Q-t-Q &amp; Y-o-Y'!I57</f>
        <v>0.1493552943136581</v>
      </c>
      <c r="G11" s="7">
        <f>'Grafik Q-t-Q &amp; Y-o-Y'!J57</f>
        <v>1.1905140829260248</v>
      </c>
      <c r="H11" s="7">
        <f>'Grafik Q-t-Q &amp; Y-o-Y'!K57</f>
        <v>7.4675015570313894</v>
      </c>
      <c r="I11" s="7">
        <f>'Grafik Q-t-Q &amp; Y-o-Y'!L57</f>
        <v>2.7883277994502089</v>
      </c>
      <c r="J11" s="7">
        <f>'Grafik Q-t-Q &amp; Y-o-Y'!M57</f>
        <v>-3.1297601528412531</v>
      </c>
      <c r="K11" s="7">
        <f>'Grafik Q-t-Q &amp; Y-o-Y'!N57</f>
        <v>0.42078677249569191</v>
      </c>
      <c r="L11" s="7">
        <f>'Grafik Q-t-Q &amp; Y-o-Y'!O57</f>
        <v>5.4689680178381597</v>
      </c>
      <c r="M11" s="7">
        <f>'Grafik Q-t-Q &amp; Y-o-Y'!P57</f>
        <v>1.8429320534217444</v>
      </c>
      <c r="N11" s="7">
        <f>'Grafik Q-t-Q &amp; Y-o-Y'!Q57</f>
        <v>-3.2500614991400898</v>
      </c>
      <c r="O11" s="7">
        <f>'Grafik Q-t-Q &amp; Y-o-Y'!R57</f>
        <v>-0.81400812055162941</v>
      </c>
      <c r="P11" s="7">
        <f>'Grafik Q-t-Q &amp; Y-o-Y'!S57</f>
        <v>7.3395096391340511</v>
      </c>
      <c r="Q11" s="7">
        <f>'Grafik Q-t-Q &amp; Y-o-Y'!T57</f>
        <v>1.9207799107234198</v>
      </c>
      <c r="R11" s="7">
        <f>'Grafik Q-t-Q &amp; Y-o-Y'!U57</f>
        <v>-2.1282442832638111</v>
      </c>
      <c r="S11" s="7">
        <f>'Grafik Q-t-Q &amp; Y-o-Y'!V57</f>
        <v>-0.91387274528898754</v>
      </c>
      <c r="T11" s="7">
        <f>'Grafik Q-t-Q &amp; Y-o-Y'!W57</f>
        <v>6.3147773799530471</v>
      </c>
      <c r="U11" s="7">
        <f>'Grafik Q-t-Q &amp; Y-o-Y'!X57</f>
        <v>2.0198480078473513</v>
      </c>
      <c r="V11" s="7">
        <f>'Grafik Q-t-Q &amp; Y-o-Y'!Y57</f>
        <v>-2.8226005476790652</v>
      </c>
      <c r="W11" s="7">
        <f>'Grafik Q-t-Q &amp; Y-o-Y'!Z57</f>
        <v>-1.5397732717464618</v>
      </c>
      <c r="X11" s="7">
        <f>'Grafik Q-t-Q &amp; Y-o-Y'!AA57</f>
        <v>4.0514431413386331</v>
      </c>
      <c r="Y11" s="7">
        <f>'Grafik Q-t-Q &amp; Y-o-Y'!AB57</f>
        <v>1.900111053821449</v>
      </c>
      <c r="Z11" s="7">
        <f>'Grafik Q-t-Q &amp; Y-o-Y'!AC57</f>
        <v>-0.90063440444832743</v>
      </c>
      <c r="AA11" s="7">
        <f>'Grafik Q-t-Q &amp; Y-o-Y'!AD57</f>
        <v>-0.72392662935859542</v>
      </c>
      <c r="AB11" s="7">
        <f>'Grafik Q-t-Q &amp; Y-o-Y'!AE57</f>
        <v>4.0272467957551878</v>
      </c>
      <c r="AC11" s="7">
        <f>'Grafik Q-t-Q &amp; Y-o-Y'!AF57</f>
        <v>1.2852908281481703</v>
      </c>
      <c r="AD11" s="7">
        <f>'Grafik Q-t-Q &amp; Y-o-Y'!AG57</f>
        <v>-0.70769417548638103</v>
      </c>
      <c r="AE11" s="7">
        <f>'Grafik Q-t-Q &amp; Y-o-Y'!AH57</f>
        <v>-8.4771000124551233E-3</v>
      </c>
      <c r="AF11" s="7">
        <f>'Grafik Q-t-Q &amp; Y-o-Y'!AI57</f>
        <v>2.8881312429364643</v>
      </c>
      <c r="AG11" s="7">
        <f>'Grafik Q-t-Q &amp; Y-o-Y'!AJ57</f>
        <v>2.999394111300965</v>
      </c>
      <c r="AH11" s="7">
        <f>'Grafik Q-t-Q &amp; Y-o-Y'!AK57</f>
        <v>-1.3453202856764777</v>
      </c>
      <c r="AI11" s="7">
        <f>'Grafik Q-t-Q &amp; Y-o-Y'!AL57</f>
        <v>0.41211126612302351</v>
      </c>
      <c r="AJ11" s="7">
        <f>'Grafik Q-t-Q &amp; Y-o-Y'!AM57</f>
        <v>3.1163210575629461</v>
      </c>
      <c r="AK11" s="7">
        <f>'Grafik Q-t-Q &amp; Y-o-Y'!AN57</f>
        <v>3.0478490198653048</v>
      </c>
      <c r="AL11" s="7">
        <f>'Grafik Q-t-Q &amp; Y-o-Y'!AO57</f>
        <v>-2.1448126414406676</v>
      </c>
      <c r="AM11" s="7">
        <f>'Grafik Q-t-Q &amp; Y-o-Y'!AP57</f>
        <v>1.187970163603574</v>
      </c>
      <c r="AN11" s="7">
        <f>'Grafik Q-t-Q &amp; Y-o-Y'!AQ57</f>
        <v>2.5283754591333216</v>
      </c>
      <c r="AO11" s="7">
        <f>'Grafik Q-t-Q &amp; Y-o-Y'!AR57</f>
        <v>2.8343203055230743</v>
      </c>
      <c r="AP11" s="7">
        <f>'Grafik Q-t-Q &amp; Y-o-Y'!AS57</f>
        <v>-2.3402240607237736</v>
      </c>
      <c r="AQ11" s="7">
        <f>'Grafik Q-t-Q &amp; Y-o-Y'!AT57</f>
        <v>-1.4243142375447735</v>
      </c>
      <c r="AR11" s="7">
        <f>'Grafik Q-t-Q &amp; Y-o-Y'!AU57</f>
        <v>-6.7331968059910929</v>
      </c>
      <c r="AS11" s="7">
        <f>'Grafik Q-t-Q &amp; Y-o-Y'!AV57</f>
        <v>5.6632685970017249</v>
      </c>
      <c r="AT11" s="7">
        <f>'Grafik Q-t-Q &amp; Y-o-Y'!AW57</f>
        <v>-0.82429556773903101</v>
      </c>
      <c r="AU11" s="7">
        <f>'Grafik Q-t-Q &amp; Y-o-Y'!AX57</f>
        <v>1.0283991172248439</v>
      </c>
      <c r="AV11" s="7">
        <f>'Grafik Q-t-Q &amp; Y-o-Y'!AY57</f>
        <v>3.4449076132848253</v>
      </c>
      <c r="AW11" s="7">
        <f>'Grafik Q-t-Q &amp; Y-o-Y'!AZ57</f>
        <v>1.4511544036762267</v>
      </c>
      <c r="AX11" s="7">
        <f>'Grafik Q-t-Q &amp; Y-o-Y'!BA57</f>
        <v>-0.44147858704065385</v>
      </c>
      <c r="AY11" s="7">
        <f>'Grafik Q-t-Q &amp; Y-o-Y'!BB57</f>
        <v>9.2670931000870177E-2</v>
      </c>
      <c r="AZ11" s="7">
        <f>'Grafik Q-t-Q &amp; Y-o-Y'!BC57</f>
        <v>4.2796816692065001</v>
      </c>
      <c r="BA11" s="7">
        <f>'Grafik Q-t-Q &amp; Y-o-Y'!BD57</f>
        <v>2.7370313170549365</v>
      </c>
      <c r="BB11" s="7">
        <f>'Grafik Q-t-Q &amp; Y-o-Y'!BE57</f>
        <v>-2.0824143294090254</v>
      </c>
      <c r="BC11" s="7">
        <f>'Grafik Q-t-Q &amp; Y-o-Y'!BF57</f>
        <v>-0.66708451683722458</v>
      </c>
      <c r="BD11" s="7">
        <f>'Grafik Q-t-Q &amp; Y-o-Y'!BG57</f>
        <v>5.2105971503487805</v>
      </c>
      <c r="BE11" s="7">
        <f>'Grafik Q-t-Q &amp; Y-o-Y'!BH57</f>
        <v>4.6633438536510878</v>
      </c>
      <c r="BF11" s="7">
        <f>'Grafik Q-t-Q &amp; Y-o-Y'!BI57</f>
        <v>-2.2200408162881056</v>
      </c>
    </row>
    <row r="12" spans="1:92" x14ac:dyDescent="0.3">
      <c r="A12" s="27" t="s">
        <v>40</v>
      </c>
      <c r="B12" s="27" t="s">
        <v>41</v>
      </c>
      <c r="C12" s="27"/>
      <c r="D12" s="7">
        <f>'Grafik Q-t-Q &amp; Y-o-Y'!G58</f>
        <v>2.9272884416262359</v>
      </c>
      <c r="E12" s="7">
        <f>'Grafik Q-t-Q &amp; Y-o-Y'!H58</f>
        <v>3.9396473888383512</v>
      </c>
      <c r="F12" s="7">
        <f>'Grafik Q-t-Q &amp; Y-o-Y'!I58</f>
        <v>2.8597390464123773</v>
      </c>
      <c r="G12" s="7">
        <f>'Grafik Q-t-Q &amp; Y-o-Y'!J58</f>
        <v>-0.58074429831655916</v>
      </c>
      <c r="H12" s="7">
        <f>'Grafik Q-t-Q &amp; Y-o-Y'!K58</f>
        <v>2.6708529270971124</v>
      </c>
      <c r="I12" s="7">
        <f>'Grafik Q-t-Q &amp; Y-o-Y'!L58</f>
        <v>3.161173048588537</v>
      </c>
      <c r="J12" s="7">
        <f>'Grafik Q-t-Q &amp; Y-o-Y'!M58</f>
        <v>1.1950302339252201</v>
      </c>
      <c r="K12" s="7">
        <f>'Grafik Q-t-Q &amp; Y-o-Y'!N58</f>
        <v>-5.8381802392194352E-3</v>
      </c>
      <c r="L12" s="7">
        <f>'Grafik Q-t-Q &amp; Y-o-Y'!O58</f>
        <v>1.8604447493449996</v>
      </c>
      <c r="M12" s="7">
        <f>'Grafik Q-t-Q &amp; Y-o-Y'!P58</f>
        <v>4.245175546069289</v>
      </c>
      <c r="N12" s="7">
        <f>'Grafik Q-t-Q &amp; Y-o-Y'!Q58</f>
        <v>1.1983900499810141</v>
      </c>
      <c r="O12" s="7">
        <f>'Grafik Q-t-Q &amp; Y-o-Y'!R58</f>
        <v>-0.48981654292209836</v>
      </c>
      <c r="P12" s="7">
        <f>'Grafik Q-t-Q &amp; Y-o-Y'!S58</f>
        <v>2.8522170715327029</v>
      </c>
      <c r="Q12" s="7">
        <f>'Grafik Q-t-Q &amp; Y-o-Y'!T58</f>
        <v>2.649429383277397</v>
      </c>
      <c r="R12" s="7">
        <f>'Grafik Q-t-Q &amp; Y-o-Y'!U58</f>
        <v>1.5642979600385729</v>
      </c>
      <c r="S12" s="7">
        <f>'Grafik Q-t-Q &amp; Y-o-Y'!V58</f>
        <v>-0.22366637175463799</v>
      </c>
      <c r="T12" s="7">
        <f>'Grafik Q-t-Q &amp; Y-o-Y'!W58</f>
        <v>3.402961004761488</v>
      </c>
      <c r="U12" s="7">
        <f>'Grafik Q-t-Q &amp; Y-o-Y'!X58</f>
        <v>2.7771882634553253</v>
      </c>
      <c r="V12" s="7">
        <f>'Grafik Q-t-Q &amp; Y-o-Y'!Y58</f>
        <v>1.0980013637978785</v>
      </c>
      <c r="W12" s="7">
        <f>'Grafik Q-t-Q &amp; Y-o-Y'!Z58</f>
        <v>-1.0972386161493577</v>
      </c>
      <c r="X12" s="7">
        <f>'Grafik Q-t-Q &amp; Y-o-Y'!AA58</f>
        <v>3.1759906060220535</v>
      </c>
      <c r="Y12" s="7">
        <f>'Grafik Q-t-Q &amp; Y-o-Y'!AB58</f>
        <v>3.681606282132738</v>
      </c>
      <c r="Z12" s="7">
        <f>'Grafik Q-t-Q &amp; Y-o-Y'!AC58</f>
        <v>1.6199325897932944</v>
      </c>
      <c r="AA12" s="7">
        <f>'Grafik Q-t-Q &amp; Y-o-Y'!AD58</f>
        <v>-1.1855585843100793</v>
      </c>
      <c r="AB12" s="7">
        <f>'Grafik Q-t-Q &amp; Y-o-Y'!AE58</f>
        <v>2.3109285964978956</v>
      </c>
      <c r="AC12" s="7">
        <f>'Grafik Q-t-Q &amp; Y-o-Y'!AF58</f>
        <v>5.3026371707906454</v>
      </c>
      <c r="AD12" s="7">
        <f>'Grafik Q-t-Q &amp; Y-o-Y'!AG58</f>
        <v>1.1087548787497241</v>
      </c>
      <c r="AE12" s="7">
        <f>'Grafik Q-t-Q &amp; Y-o-Y'!AH58</f>
        <v>-0.79687161706656218</v>
      </c>
      <c r="AF12" s="7">
        <f>'Grafik Q-t-Q &amp; Y-o-Y'!AI58</f>
        <v>3.0136688749941878</v>
      </c>
      <c r="AG12" s="7">
        <f>'Grafik Q-t-Q &amp; Y-o-Y'!AJ58</f>
        <v>5.3780834214418434</v>
      </c>
      <c r="AH12" s="7">
        <f>'Grafik Q-t-Q &amp; Y-o-Y'!AK58</f>
        <v>0.48423381575674834</v>
      </c>
      <c r="AI12" s="7">
        <f>'Grafik Q-t-Q &amp; Y-o-Y'!AL58</f>
        <v>-0.55311381362160394</v>
      </c>
      <c r="AJ12" s="7">
        <f>'Grafik Q-t-Q &amp; Y-o-Y'!AM58</f>
        <v>3.2395002774753072</v>
      </c>
      <c r="AK12" s="7">
        <f>'Grafik Q-t-Q &amp; Y-o-Y'!AN58</f>
        <v>2.480983009394889</v>
      </c>
      <c r="AL12" s="7">
        <f>'Grafik Q-t-Q &amp; Y-o-Y'!AO58</f>
        <v>0.24793209670702851</v>
      </c>
      <c r="AM12" s="7">
        <f>'Grafik Q-t-Q &amp; Y-o-Y'!AP58</f>
        <v>-0.60440750892945205</v>
      </c>
      <c r="AN12" s="7">
        <f>'Grafik Q-t-Q &amp; Y-o-Y'!AQ58</f>
        <v>3.6456929502915116</v>
      </c>
      <c r="AO12" s="7">
        <f>'Grafik Q-t-Q &amp; Y-o-Y'!AR58</f>
        <v>3.2724997447450201</v>
      </c>
      <c r="AP12" s="7">
        <f>'Grafik Q-t-Q &amp; Y-o-Y'!AS58</f>
        <v>1.0912504763763742</v>
      </c>
      <c r="AQ12" s="7">
        <f>'Grafik Q-t-Q &amp; Y-o-Y'!AT58</f>
        <v>-6.4062752073638736</v>
      </c>
      <c r="AR12" s="7">
        <f>'Grafik Q-t-Q &amp; Y-o-Y'!AU58</f>
        <v>-29.163507301594105</v>
      </c>
      <c r="AS12" s="7">
        <f>'Grafik Q-t-Q &amp; Y-o-Y'!AV58</f>
        <v>24.279358050903561</v>
      </c>
      <c r="AT12" s="7">
        <f>'Grafik Q-t-Q &amp; Y-o-Y'!AW58</f>
        <v>5.083502583903301</v>
      </c>
      <c r="AU12" s="7">
        <f>'Grafik Q-t-Q &amp; Y-o-Y'!AX58</f>
        <v>-6.0504312013492569</v>
      </c>
      <c r="AV12" s="7">
        <f>'Grafik Q-t-Q &amp; Y-o-Y'!AY58</f>
        <v>1.958475268585163</v>
      </c>
      <c r="AW12" s="7">
        <f>'Grafik Q-t-Q &amp; Y-o-Y'!AZ58</f>
        <v>-1.3745018715720485</v>
      </c>
      <c r="AX12" s="7">
        <f>'Grafik Q-t-Q &amp; Y-o-Y'!BA58</f>
        <v>14.240590408920717</v>
      </c>
      <c r="AY12" s="7">
        <f>'Grafik Q-t-Q &amp; Y-o-Y'!BB58</f>
        <v>-6.6819754081424545</v>
      </c>
      <c r="AZ12" s="7">
        <f>'Grafik Q-t-Q &amp; Y-o-Y'!BC58</f>
        <v>3.2205800860735434</v>
      </c>
      <c r="BA12" s="7">
        <f>'Grafik Q-t-Q &amp; Y-o-Y'!BD58</f>
        <v>-0.68451523259873992</v>
      </c>
      <c r="BB12" s="7">
        <f>'Grafik Q-t-Q &amp; Y-o-Y'!BE58</f>
        <v>8.8905476210041083</v>
      </c>
      <c r="BC12" s="7">
        <f>'Grafik Q-t-Q &amp; Y-o-Y'!BF58</f>
        <v>-3.0767095845142234</v>
      </c>
      <c r="BD12" s="7">
        <f>'Grafik Q-t-Q &amp; Y-o-Y'!BG58</f>
        <v>3.4769757676918536</v>
      </c>
      <c r="BE12" s="7">
        <f>'Grafik Q-t-Q &amp; Y-o-Y'!BH58</f>
        <v>0.44423988208569026</v>
      </c>
      <c r="BF12" s="7">
        <f>'Grafik Q-t-Q &amp; Y-o-Y'!BI58</f>
        <v>6.3178590993952701</v>
      </c>
    </row>
    <row r="13" spans="1:92" x14ac:dyDescent="0.3">
      <c r="A13" s="25" t="s">
        <v>43</v>
      </c>
      <c r="B13" s="25" t="s">
        <v>44</v>
      </c>
      <c r="C13" s="25"/>
      <c r="D13" s="7">
        <f>'Grafik Q-t-Q &amp; Y-o-Y'!G59</f>
        <v>2.8503956581182419</v>
      </c>
      <c r="E13" s="7">
        <f>'Grafik Q-t-Q &amp; Y-o-Y'!H59</f>
        <v>2.4751258811681804</v>
      </c>
      <c r="F13" s="7">
        <f>'Grafik Q-t-Q &amp; Y-o-Y'!I59</f>
        <v>1.17927077825975</v>
      </c>
      <c r="G13" s="7">
        <f>'Grafik Q-t-Q &amp; Y-o-Y'!J59</f>
        <v>1.1620294916946499</v>
      </c>
      <c r="H13" s="7">
        <f>'Grafik Q-t-Q &amp; Y-o-Y'!K59</f>
        <v>2.002991718048813</v>
      </c>
      <c r="I13" s="7">
        <f>'Grafik Q-t-Q &amp; Y-o-Y'!L59</f>
        <v>1.6607618194208689</v>
      </c>
      <c r="J13" s="7">
        <f>'Grafik Q-t-Q &amp; Y-o-Y'!M59</f>
        <v>1.518265854850898</v>
      </c>
      <c r="K13" s="7">
        <f>'Grafik Q-t-Q &amp; Y-o-Y'!N59</f>
        <v>1.5345944989538849</v>
      </c>
      <c r="L13" s="7">
        <f>'Grafik Q-t-Q &amp; Y-o-Y'!O59</f>
        <v>1.4456485027917785</v>
      </c>
      <c r="M13" s="7">
        <f>'Grafik Q-t-Q &amp; Y-o-Y'!P59</f>
        <v>1.4960606216230976</v>
      </c>
      <c r="N13" s="7">
        <f>'Grafik Q-t-Q &amp; Y-o-Y'!Q59</f>
        <v>2.5727102529788128</v>
      </c>
      <c r="O13" s="7">
        <f>'Grafik Q-t-Q &amp; Y-o-Y'!R59</f>
        <v>1.2854751682327641</v>
      </c>
      <c r="P13" s="7">
        <f>'Grafik Q-t-Q &amp; Y-o-Y'!S59</f>
        <v>1.4717021058624489</v>
      </c>
      <c r="Q13" s="7">
        <f>'Grafik Q-t-Q &amp; Y-o-Y'!T59</f>
        <v>1.4457229111083159</v>
      </c>
      <c r="R13" s="7">
        <f>'Grafik Q-t-Q &amp; Y-o-Y'!U59</f>
        <v>1.9565008133052568</v>
      </c>
      <c r="S13" s="7">
        <f>'Grafik Q-t-Q &amp; Y-o-Y'!V59</f>
        <v>1.4142542361218833</v>
      </c>
      <c r="T13" s="7">
        <f>'Grafik Q-t-Q &amp; Y-o-Y'!W59</f>
        <v>1.3931119144283122</v>
      </c>
      <c r="U13" s="7">
        <f>'Grafik Q-t-Q &amp; Y-o-Y'!X59</f>
        <v>0.89357132852985122</v>
      </c>
      <c r="V13" s="7">
        <f>'Grafik Q-t-Q &amp; Y-o-Y'!Y59</f>
        <v>0.79280368699987047</v>
      </c>
      <c r="W13" s="7">
        <f>'Grafik Q-t-Q &amp; Y-o-Y'!Z59</f>
        <v>0.19434650604769602</v>
      </c>
      <c r="X13" s="7">
        <f>'Grafik Q-t-Q &amp; Y-o-Y'!AA59</f>
        <v>1.7807014060500301</v>
      </c>
      <c r="Y13" s="7">
        <f>'Grafik Q-t-Q &amp; Y-o-Y'!AB59</f>
        <v>1.613142837420712</v>
      </c>
      <c r="Z13" s="7">
        <f>'Grafik Q-t-Q &amp; Y-o-Y'!AC59</f>
        <v>2.0348489480189706</v>
      </c>
      <c r="AA13" s="7">
        <f>'Grafik Q-t-Q &amp; Y-o-Y'!AD59</f>
        <v>0.19075738497388001</v>
      </c>
      <c r="AB13" s="7">
        <f>'Grafik Q-t-Q &amp; Y-o-Y'!AE59</f>
        <v>1.2290393038333125</v>
      </c>
      <c r="AC13" s="7">
        <f>'Grafik Q-t-Q &amp; Y-o-Y'!AF59</f>
        <v>1.4607081494842586</v>
      </c>
      <c r="AD13" s="7">
        <f>'Grafik Q-t-Q &amp; Y-o-Y'!AG59</f>
        <v>1.8630308076602913</v>
      </c>
      <c r="AE13" s="7">
        <f>'Grafik Q-t-Q &amp; Y-o-Y'!AH59</f>
        <v>0.70460263062695261</v>
      </c>
      <c r="AF13" s="7">
        <f>'Grafik Q-t-Q &amp; Y-o-Y'!AI59</f>
        <v>1.4829825829070231</v>
      </c>
      <c r="AG13" s="7">
        <f>'Grafik Q-t-Q &amp; Y-o-Y'!AJ59</f>
        <v>1.3797072783206767</v>
      </c>
      <c r="AH13" s="7">
        <f>'Grafik Q-t-Q &amp; Y-o-Y'!AK59</f>
        <v>1.4740747552204394</v>
      </c>
      <c r="AI13" s="7">
        <f>'Grafik Q-t-Q &amp; Y-o-Y'!AL59</f>
        <v>0.76671525944604613</v>
      </c>
      <c r="AJ13" s="7">
        <f>'Grafik Q-t-Q &amp; Y-o-Y'!AM59</f>
        <v>1.885130097957942</v>
      </c>
      <c r="AK13" s="7">
        <f>'Grafik Q-t-Q &amp; Y-o-Y'!AN59</f>
        <v>1.6776849355021926</v>
      </c>
      <c r="AL13" s="7">
        <f>'Grafik Q-t-Q &amp; Y-o-Y'!AO59</f>
        <v>1.5087180300108034</v>
      </c>
      <c r="AM13" s="7">
        <f>'Grafik Q-t-Q &amp; Y-o-Y'!AP59</f>
        <v>0.67175731465633171</v>
      </c>
      <c r="AN13" s="7">
        <f>'Grafik Q-t-Q &amp; Y-o-Y'!AQ59</f>
        <v>1.561201537933105</v>
      </c>
      <c r="AO13" s="7">
        <f>'Grafik Q-t-Q &amp; Y-o-Y'!AR59</f>
        <v>1.5456881712609472</v>
      </c>
      <c r="AP13" s="7">
        <f>'Grafik Q-t-Q &amp; Y-o-Y'!AS59</f>
        <v>2.4430249340150483</v>
      </c>
      <c r="AQ13" s="7">
        <f>'Grafik Q-t-Q &amp; Y-o-Y'!AT59</f>
        <v>-3.5280298686952087</v>
      </c>
      <c r="AR13" s="7">
        <f>'Grafik Q-t-Q &amp; Y-o-Y'!AU59</f>
        <v>-22.289703821809919</v>
      </c>
      <c r="AS13" s="7">
        <f>'Grafik Q-t-Q &amp; Y-o-Y'!AV59</f>
        <v>14.761684189583232</v>
      </c>
      <c r="AT13" s="7">
        <f>'Grafik Q-t-Q &amp; Y-o-Y'!AW59</f>
        <v>5.8730870344310064</v>
      </c>
      <c r="AU13" s="7">
        <f>'Grafik Q-t-Q &amp; Y-o-Y'!AX59</f>
        <v>-1.7874344839761556</v>
      </c>
      <c r="AV13" s="7">
        <f>'Grafik Q-t-Q &amp; Y-o-Y'!AY59</f>
        <v>1.8837916027859551</v>
      </c>
      <c r="AW13" s="7">
        <f>'Grafik Q-t-Q &amp; Y-o-Y'!AZ59</f>
        <v>-5.7344384653444314</v>
      </c>
      <c r="AX13" s="7">
        <f>'Grafik Q-t-Q &amp; Y-o-Y'!BA59</f>
        <v>11.262335280937879</v>
      </c>
      <c r="AY13" s="7">
        <f>'Grafik Q-t-Q &amp; Y-o-Y'!BB59</f>
        <v>-4.2709680565122339</v>
      </c>
      <c r="AZ13" s="7">
        <f>'Grafik Q-t-Q &amp; Y-o-Y'!BC59</f>
        <v>1.9189044334785774</v>
      </c>
      <c r="BA13" s="7">
        <f>'Grafik Q-t-Q &amp; Y-o-Y'!BD59</f>
        <v>-0.53631876892320063</v>
      </c>
      <c r="BB13" s="7">
        <f>'Grafik Q-t-Q &amp; Y-o-Y'!BE59</f>
        <v>8.9112220281913519</v>
      </c>
      <c r="BC13" s="7">
        <f>'Grafik Q-t-Q &amp; Y-o-Y'!BF59</f>
        <v>-6.4914703595554348</v>
      </c>
      <c r="BD13" s="7">
        <f>'Grafik Q-t-Q &amp; Y-o-Y'!BG59</f>
        <v>7.1811905769784996</v>
      </c>
      <c r="BE13" s="7">
        <f>'Grafik Q-t-Q &amp; Y-o-Y'!BH59</f>
        <v>0.38276177634820885</v>
      </c>
      <c r="BF13" s="7">
        <f>'Grafik Q-t-Q &amp; Y-o-Y'!BI59</f>
        <v>2.3542816528440413</v>
      </c>
    </row>
    <row r="14" spans="1:92" x14ac:dyDescent="0.3">
      <c r="A14" s="27" t="s">
        <v>46</v>
      </c>
      <c r="B14" s="27" t="s">
        <v>47</v>
      </c>
      <c r="C14" s="27"/>
      <c r="D14" s="7">
        <f>'Grafik Q-t-Q &amp; Y-o-Y'!G60</f>
        <v>4.5139363016595624</v>
      </c>
      <c r="E14" s="7">
        <f>'Grafik Q-t-Q &amp; Y-o-Y'!H60</f>
        <v>4.8473212507468677</v>
      </c>
      <c r="F14" s="7">
        <f>'Grafik Q-t-Q &amp; Y-o-Y'!I60</f>
        <v>2.4682090060299511</v>
      </c>
      <c r="G14" s="7">
        <f>'Grafik Q-t-Q &amp; Y-o-Y'!J60</f>
        <v>0.77830013792285646</v>
      </c>
      <c r="H14" s="7">
        <f>'Grafik Q-t-Q &amp; Y-o-Y'!K60</f>
        <v>1.0667541771026701</v>
      </c>
      <c r="I14" s="7">
        <f>'Grafik Q-t-Q &amp; Y-o-Y'!L60</f>
        <v>3.6318392747678727</v>
      </c>
      <c r="J14" s="7">
        <f>'Grafik Q-t-Q &amp; Y-o-Y'!M60</f>
        <v>3.8150703216107273</v>
      </c>
      <c r="K14" s="7">
        <f>'Grafik Q-t-Q &amp; Y-o-Y'!N60</f>
        <v>3.2500409401759063</v>
      </c>
      <c r="L14" s="7">
        <f>'Grafik Q-t-Q &amp; Y-o-Y'!O60</f>
        <v>1.2082889302225635</v>
      </c>
      <c r="M14" s="7">
        <f>'Grafik Q-t-Q &amp; Y-o-Y'!P60</f>
        <v>3.9865823096300499</v>
      </c>
      <c r="N14" s="7">
        <f>'Grafik Q-t-Q &amp; Y-o-Y'!Q60</f>
        <v>2.7379635718698165</v>
      </c>
      <c r="O14" s="7">
        <f>'Grafik Q-t-Q &amp; Y-o-Y'!R60</f>
        <v>2.3057927283880426</v>
      </c>
      <c r="P14" s="7">
        <f>'Grafik Q-t-Q &amp; Y-o-Y'!S60</f>
        <v>1.9289038143190156</v>
      </c>
      <c r="Q14" s="7">
        <f>'Grafik Q-t-Q &amp; Y-o-Y'!T60</f>
        <v>2.7960524403698379</v>
      </c>
      <c r="R14" s="7">
        <f>'Grafik Q-t-Q &amp; Y-o-Y'!U60</f>
        <v>2.1452611769814958</v>
      </c>
      <c r="S14" s="7">
        <f>'Grafik Q-t-Q &amp; Y-o-Y'!V60</f>
        <v>2.6762710682165651</v>
      </c>
      <c r="T14" s="7">
        <f>'Grafik Q-t-Q &amp; Y-o-Y'!W60</f>
        <v>2.6960142079366594</v>
      </c>
      <c r="U14" s="7">
        <f>'Grafik Q-t-Q &amp; Y-o-Y'!X60</f>
        <v>1.8981048351955248</v>
      </c>
      <c r="V14" s="7">
        <f>'Grafik Q-t-Q &amp; Y-o-Y'!Y60</f>
        <v>2.4854500189603153</v>
      </c>
      <c r="W14" s="7">
        <f>'Grafik Q-t-Q &amp; Y-o-Y'!Z60</f>
        <v>2.2474079198204615</v>
      </c>
      <c r="X14" s="7">
        <f>'Grafik Q-t-Q &amp; Y-o-Y'!AA60</f>
        <v>2.3196514966762325</v>
      </c>
      <c r="Y14" s="7">
        <f>'Grafik Q-t-Q &amp; Y-o-Y'!AB60</f>
        <v>3.199395680383351</v>
      </c>
      <c r="Z14" s="7">
        <f>'Grafik Q-t-Q &amp; Y-o-Y'!AC60</f>
        <v>1.1800159992698873</v>
      </c>
      <c r="AA14" s="7">
        <f>'Grafik Q-t-Q &amp; Y-o-Y'!AD60</f>
        <v>0.6979484017046057</v>
      </c>
      <c r="AB14" s="7">
        <f>'Grafik Q-t-Q &amp; Y-o-Y'!AE60</f>
        <v>3.9584005528068538</v>
      </c>
      <c r="AC14" s="7">
        <f>'Grafik Q-t-Q &amp; Y-o-Y'!AF60</f>
        <v>2.8444819582190308</v>
      </c>
      <c r="AD14" s="7">
        <f>'Grafik Q-t-Q &amp; Y-o-Y'!AG60</f>
        <v>1.8161735538320618</v>
      </c>
      <c r="AE14" s="7">
        <f>'Grafik Q-t-Q &amp; Y-o-Y'!AH60</f>
        <v>1.4936739896352125</v>
      </c>
      <c r="AF14" s="7">
        <f>'Grafik Q-t-Q &amp; Y-o-Y'!AI60</f>
        <v>4.5019420969683406</v>
      </c>
      <c r="AG14" s="7">
        <f>'Grafik Q-t-Q &amp; Y-o-Y'!AJ60</f>
        <v>0.76759750530811233</v>
      </c>
      <c r="AH14" s="7">
        <f>'Grafik Q-t-Q &amp; Y-o-Y'!AK60</f>
        <v>1.3028947455254192</v>
      </c>
      <c r="AI14" s="7">
        <f>'Grafik Q-t-Q &amp; Y-o-Y'!AL60</f>
        <v>1.0166413068598734</v>
      </c>
      <c r="AJ14" s="7">
        <f>'Grafik Q-t-Q &amp; Y-o-Y'!AM60</f>
        <v>1.9355863993041214</v>
      </c>
      <c r="AK14" s="7">
        <f>'Grafik Q-t-Q &amp; Y-o-Y'!AN60</f>
        <v>3.6692542268462249</v>
      </c>
      <c r="AL14" s="7">
        <f>'Grafik Q-t-Q &amp; Y-o-Y'!AO60</f>
        <v>0.31595037203537291</v>
      </c>
      <c r="AM14" s="7">
        <f>'Grafik Q-t-Q &amp; Y-o-Y'!AP60</f>
        <v>2.8797151860003098</v>
      </c>
      <c r="AN14" s="7">
        <f>'Grafik Q-t-Q &amp; Y-o-Y'!AQ60</f>
        <v>2.4342617002030877</v>
      </c>
      <c r="AO14" s="7">
        <f>'Grafik Q-t-Q &amp; Y-o-Y'!AR60</f>
        <v>3.3345794598041705</v>
      </c>
      <c r="AP14" s="7">
        <f>'Grafik Q-t-Q &amp; Y-o-Y'!AS60</f>
        <v>0.81066702134734314</v>
      </c>
      <c r="AQ14" s="7">
        <f>'Grafik Q-t-Q &amp; Y-o-Y'!AT60</f>
        <v>2.9170322384869576</v>
      </c>
      <c r="AR14" s="7">
        <f>'Grafik Q-t-Q &amp; Y-o-Y'!AU60</f>
        <v>3.392903957351709</v>
      </c>
      <c r="AS14" s="7">
        <f>'Grafik Q-t-Q &amp; Y-o-Y'!AV60</f>
        <v>3.2172131909770481</v>
      </c>
      <c r="AT14" s="7">
        <f>'Grafik Q-t-Q &amp; Y-o-Y'!AW60</f>
        <v>1.0573373046547672</v>
      </c>
      <c r="AU14" s="7">
        <f>'Grafik Q-t-Q &amp; Y-o-Y'!AX60</f>
        <v>0.8088955930345828</v>
      </c>
      <c r="AV14" s="7">
        <f>'Grafik Q-t-Q &amp; Y-o-Y'!AY60</f>
        <v>1.6574585635359047</v>
      </c>
      <c r="AW14" s="7">
        <f>'Grafik Q-t-Q &amp; Y-o-Y'!AZ60</f>
        <v>1.9046387328158598</v>
      </c>
      <c r="AX14" s="7">
        <f>'Grafik Q-t-Q &amp; Y-o-Y'!BA60</f>
        <v>1.7061587099234217</v>
      </c>
      <c r="AY14" s="7">
        <f>'Grafik Q-t-Q &amp; Y-o-Y'!BB60</f>
        <v>2.8886163157411806</v>
      </c>
      <c r="AZ14" s="7">
        <f>'Grafik Q-t-Q &amp; Y-o-Y'!BC60</f>
        <v>2.7704809795584531</v>
      </c>
      <c r="BA14" s="7">
        <f>'Grafik Q-t-Q &amp; Y-o-Y'!BD60</f>
        <v>1.6919033025744896</v>
      </c>
      <c r="BB14" s="7">
        <f>'Grafik Q-t-Q &amp; Y-o-Y'!BE60</f>
        <v>1.1070878811501679</v>
      </c>
      <c r="BC14" s="7">
        <f>'Grafik Q-t-Q &amp; Y-o-Y'!BF60</f>
        <v>1.7786227103920564</v>
      </c>
      <c r="BD14" s="7">
        <f>'Grafik Q-t-Q &amp; Y-o-Y'!BG60</f>
        <v>3.9822955705302423</v>
      </c>
      <c r="BE14" s="7">
        <f>'Grafik Q-t-Q &amp; Y-o-Y'!BH60</f>
        <v>3.4849590713944765</v>
      </c>
      <c r="BF14" s="7">
        <f>'Grafik Q-t-Q &amp; Y-o-Y'!BI60</f>
        <v>1.0529264745012166</v>
      </c>
    </row>
    <row r="15" spans="1:92" x14ac:dyDescent="0.3">
      <c r="A15" s="28" t="s">
        <v>49</v>
      </c>
      <c r="B15" s="28" t="s">
        <v>50</v>
      </c>
      <c r="C15" s="28"/>
      <c r="D15" s="7">
        <f>'Grafik Q-t-Q &amp; Y-o-Y'!G61</f>
        <v>1.6366445908642397</v>
      </c>
      <c r="E15" s="7">
        <f>'Grafik Q-t-Q &amp; Y-o-Y'!H61</f>
        <v>-6.2779656726839161E-2</v>
      </c>
      <c r="F15" s="7">
        <f>'Grafik Q-t-Q &amp; Y-o-Y'!I61</f>
        <v>0.94245304397669627</v>
      </c>
      <c r="G15" s="7">
        <f>'Grafik Q-t-Q &amp; Y-o-Y'!J61</f>
        <v>5.9292628492948101</v>
      </c>
      <c r="H15" s="7">
        <f>'Grafik Q-t-Q &amp; Y-o-Y'!K61</f>
        <v>2.4584275476032023</v>
      </c>
      <c r="I15" s="7">
        <f>'Grafik Q-t-Q &amp; Y-o-Y'!L61</f>
        <v>-2.8354933253433083</v>
      </c>
      <c r="J15" s="7">
        <f>'Grafik Q-t-Q &amp; Y-o-Y'!M61</f>
        <v>-1.9497717752690775</v>
      </c>
      <c r="K15" s="7">
        <f>'Grafik Q-t-Q &amp; Y-o-Y'!N61</f>
        <v>6.1830686411617073</v>
      </c>
      <c r="L15" s="7">
        <f>'Grafik Q-t-Q &amp; Y-o-Y'!O61</f>
        <v>4.0953635294789708</v>
      </c>
      <c r="M15" s="7">
        <f>'Grafik Q-t-Q &amp; Y-o-Y'!P61</f>
        <v>4.4744257658982409</v>
      </c>
      <c r="N15" s="7">
        <f>'Grafik Q-t-Q &amp; Y-o-Y'!Q61</f>
        <v>0.66552750035943764</v>
      </c>
      <c r="O15" s="7">
        <f>'Grafik Q-t-Q &amp; Y-o-Y'!R61</f>
        <v>2.8231820366682649</v>
      </c>
      <c r="P15" s="7">
        <f>'Grafik Q-t-Q &amp; Y-o-Y'!S61</f>
        <v>2.018947331866813</v>
      </c>
      <c r="Q15" s="7">
        <f>'Grafik Q-t-Q &amp; Y-o-Y'!T61</f>
        <v>3.0555508278750363</v>
      </c>
      <c r="R15" s="7">
        <f>'Grafik Q-t-Q &amp; Y-o-Y'!U61</f>
        <v>-4.0275064091000363</v>
      </c>
      <c r="S15" s="7">
        <f>'Grafik Q-t-Q &amp; Y-o-Y'!V61</f>
        <v>2.6759890344810322</v>
      </c>
      <c r="T15" s="7">
        <f>'Grafik Q-t-Q &amp; Y-o-Y'!W61</f>
        <v>3.8483901118380839</v>
      </c>
      <c r="U15" s="7">
        <f>'Grafik Q-t-Q &amp; Y-o-Y'!X61</f>
        <v>-0.41935331696308115</v>
      </c>
      <c r="V15" s="7">
        <f>'Grafik Q-t-Q &amp; Y-o-Y'!Y61</f>
        <v>1.5904795623750265</v>
      </c>
      <c r="W15" s="7">
        <f>'Grafik Q-t-Q &amp; Y-o-Y'!Z61</f>
        <v>3.3275003497335782</v>
      </c>
      <c r="X15" s="7">
        <f>'Grafik Q-t-Q &amp; Y-o-Y'!AA61</f>
        <v>-1.8347501609221544</v>
      </c>
      <c r="Y15" s="7">
        <f>'Grafik Q-t-Q &amp; Y-o-Y'!AB61</f>
        <v>7.0826170223319691</v>
      </c>
      <c r="Z15" s="7">
        <f>'Grafik Q-t-Q &amp; Y-o-Y'!AC61</f>
        <v>3.8258262193881802</v>
      </c>
      <c r="AA15" s="7">
        <f>'Grafik Q-t-Q &amp; Y-o-Y'!AD61</f>
        <v>0.17062413831001896</v>
      </c>
      <c r="AB15" s="7">
        <f>'Grafik Q-t-Q &amp; Y-o-Y'!AE61</f>
        <v>2.0187996919223119</v>
      </c>
      <c r="AC15" s="7">
        <f>'Grafik Q-t-Q &amp; Y-o-Y'!AF61</f>
        <v>2.8044010899437852</v>
      </c>
      <c r="AD15" s="7">
        <f>'Grafik Q-t-Q &amp; Y-o-Y'!AG61</f>
        <v>-0.80996987989244584</v>
      </c>
      <c r="AE15" s="7">
        <f>'Grafik Q-t-Q &amp; Y-o-Y'!AH61</f>
        <v>1.9017426027099698</v>
      </c>
      <c r="AF15" s="7">
        <f>'Grafik Q-t-Q &amp; Y-o-Y'!AI61</f>
        <v>1.9411595925645102</v>
      </c>
      <c r="AG15" s="7">
        <f>'Grafik Q-t-Q &amp; Y-o-Y'!AJ61</f>
        <v>3.0069269996170123</v>
      </c>
      <c r="AH15" s="7">
        <f>'Grafik Q-t-Q &amp; Y-o-Y'!AK61</f>
        <v>-2.9648214724860407</v>
      </c>
      <c r="AI15" s="7">
        <f>'Grafik Q-t-Q &amp; Y-o-Y'!AL61</f>
        <v>2.3574549824757307</v>
      </c>
      <c r="AJ15" s="7">
        <f>'Grafik Q-t-Q &amp; Y-o-Y'!AM61</f>
        <v>0.76372404143936223</v>
      </c>
      <c r="AK15" s="7">
        <f>'Grafik Q-t-Q &amp; Y-o-Y'!AN61</f>
        <v>3.0259890068636439</v>
      </c>
      <c r="AL15" s="7">
        <f>'Grafik Q-t-Q &amp; Y-o-Y'!AO61</f>
        <v>-2.678448052304782E-2</v>
      </c>
      <c r="AM15" s="7">
        <f>'Grafik Q-t-Q &amp; Y-o-Y'!AP61</f>
        <v>3.3204613466452293</v>
      </c>
      <c r="AN15" s="7">
        <f>'Grafik Q-t-Q &amp; Y-o-Y'!AQ61</f>
        <v>-1.8045159629201095</v>
      </c>
      <c r="AO15" s="7">
        <f>'Grafik Q-t-Q &amp; Y-o-Y'!AR61</f>
        <v>4.6662293466607183</v>
      </c>
      <c r="AP15" s="7">
        <f>'Grafik Q-t-Q &amp; Y-o-Y'!AS61</f>
        <v>2.1848360414590151</v>
      </c>
      <c r="AQ15" s="7">
        <f>'Grafik Q-t-Q &amp; Y-o-Y'!AT61</f>
        <v>5.3359251016190115</v>
      </c>
      <c r="AR15" s="7">
        <f>'Grafik Q-t-Q &amp; Y-o-Y'!AU61</f>
        <v>-10.29740266516918</v>
      </c>
      <c r="AS15" s="7">
        <f>'Grafik Q-t-Q &amp; Y-o-Y'!AV61</f>
        <v>2.5890397930984177</v>
      </c>
      <c r="AT15" s="7">
        <f>'Grafik Q-t-Q &amp; Y-o-Y'!AW61</f>
        <v>5.6085726603346151</v>
      </c>
      <c r="AU15" s="7">
        <f>'Grafik Q-t-Q &amp; Y-o-Y'!AX61</f>
        <v>-0.16388524794142309</v>
      </c>
      <c r="AV15" s="7">
        <f>'Grafik Q-t-Q &amp; Y-o-Y'!AY61</f>
        <v>0.15194727258913884</v>
      </c>
      <c r="AW15" s="7">
        <f>'Grafik Q-t-Q &amp; Y-o-Y'!AZ61</f>
        <v>-1.2370028613095785</v>
      </c>
      <c r="AX15" s="7">
        <f>'Grafik Q-t-Q &amp; Y-o-Y'!BA61</f>
        <v>-1.3604596772662463</v>
      </c>
      <c r="AY15" s="7">
        <f>'Grafik Q-t-Q &amp; Y-o-Y'!BB61</f>
        <v>5.6362328756336604</v>
      </c>
      <c r="AZ15" s="7">
        <f>'Grafik Q-t-Q &amp; Y-o-Y'!BC61</f>
        <v>-1.5408545100059421</v>
      </c>
      <c r="BA15" s="7">
        <f>'Grafik Q-t-Q &amp; Y-o-Y'!BD61</f>
        <v>2.7717538514339934</v>
      </c>
      <c r="BB15" s="7">
        <f>'Grafik Q-t-Q &amp; Y-o-Y'!BE61</f>
        <v>0.85108960423269564</v>
      </c>
      <c r="BC15" s="7">
        <f>'Grafik Q-t-Q &amp; Y-o-Y'!BF61</f>
        <v>2.1833432619715682</v>
      </c>
      <c r="BD15" s="7">
        <f>'Grafik Q-t-Q &amp; Y-o-Y'!BG61</f>
        <v>1.2966277131634627</v>
      </c>
      <c r="BE15" s="7">
        <f>'Grafik Q-t-Q &amp; Y-o-Y'!BH61</f>
        <v>3.3138353504854954</v>
      </c>
      <c r="BF15" s="7">
        <f>'Grafik Q-t-Q &amp; Y-o-Y'!BI61</f>
        <v>0.91697614490761203</v>
      </c>
    </row>
    <row r="16" spans="1:92" x14ac:dyDescent="0.3">
      <c r="A16" s="28" t="s">
        <v>52</v>
      </c>
      <c r="B16" s="28" t="s">
        <v>53</v>
      </c>
      <c r="C16" s="28"/>
      <c r="D16" s="7">
        <f>'Grafik Q-t-Q &amp; Y-o-Y'!G62</f>
        <v>2.5824636728794768</v>
      </c>
      <c r="E16" s="7">
        <f>'Grafik Q-t-Q &amp; Y-o-Y'!H62</f>
        <v>3.8573320617684046</v>
      </c>
      <c r="F16" s="7">
        <f>'Grafik Q-t-Q &amp; Y-o-Y'!I62</f>
        <v>2.9628057705198825</v>
      </c>
      <c r="G16" s="7">
        <f>'Grafik Q-t-Q &amp; Y-o-Y'!J62</f>
        <v>0.93594038027032567</v>
      </c>
      <c r="H16" s="7">
        <f>'Grafik Q-t-Q &amp; Y-o-Y'!K62</f>
        <v>1.0864172086348565</v>
      </c>
      <c r="I16" s="7">
        <f>'Grafik Q-t-Q &amp; Y-o-Y'!L62</f>
        <v>1.4085092003345205</v>
      </c>
      <c r="J16" s="7">
        <f>'Grafik Q-t-Q &amp; Y-o-Y'!M62</f>
        <v>1.1819349554144898</v>
      </c>
      <c r="K16" s="7">
        <f>'Grafik Q-t-Q &amp; Y-o-Y'!N62</f>
        <v>1.4220294046758282</v>
      </c>
      <c r="L16" s="7">
        <f>'Grafik Q-t-Q &amp; Y-o-Y'!O62</f>
        <v>2.2108016718427952</v>
      </c>
      <c r="M16" s="7">
        <f>'Grafik Q-t-Q &amp; Y-o-Y'!P62</f>
        <v>3.438018582445177</v>
      </c>
      <c r="N16" s="7">
        <f>'Grafik Q-t-Q &amp; Y-o-Y'!Q62</f>
        <v>2.1013853666571802</v>
      </c>
      <c r="O16" s="7">
        <f>'Grafik Q-t-Q &amp; Y-o-Y'!R62</f>
        <v>0.8943741145746632</v>
      </c>
      <c r="P16" s="7">
        <f>'Grafik Q-t-Q &amp; Y-o-Y'!S62</f>
        <v>1.0368519675202998</v>
      </c>
      <c r="Q16" s="7">
        <f>'Grafik Q-t-Q &amp; Y-o-Y'!T62</f>
        <v>1.3125618199802129</v>
      </c>
      <c r="R16" s="7">
        <f>'Grafik Q-t-Q &amp; Y-o-Y'!U62</f>
        <v>1.0212151092973627</v>
      </c>
      <c r="S16" s="7">
        <f>'Grafik Q-t-Q &amp; Y-o-Y'!V62</f>
        <v>1.2138432248026032</v>
      </c>
      <c r="T16" s="7">
        <f>'Grafik Q-t-Q &amp; Y-o-Y'!W62</f>
        <v>1.2985896933991541</v>
      </c>
      <c r="U16" s="7">
        <f>'Grafik Q-t-Q &amp; Y-o-Y'!X62</f>
        <v>1.446741258126041</v>
      </c>
      <c r="V16" s="7">
        <f>'Grafik Q-t-Q &amp; Y-o-Y'!Y62</f>
        <v>1.2401218441392252</v>
      </c>
      <c r="W16" s="7">
        <f>'Grafik Q-t-Q &amp; Y-o-Y'!Z62</f>
        <v>0.48367038826709924</v>
      </c>
      <c r="X16" s="7">
        <f>'Grafik Q-t-Q &amp; Y-o-Y'!AA62</f>
        <v>1.0753326544001933</v>
      </c>
      <c r="Y16" s="7">
        <f>'Grafik Q-t-Q &amp; Y-o-Y'!AB62</f>
        <v>1.2078731642812928</v>
      </c>
      <c r="Z16" s="7">
        <f>'Grafik Q-t-Q &amp; Y-o-Y'!AC62</f>
        <v>0.73095564414721659</v>
      </c>
      <c r="AA16" s="7">
        <f>'Grafik Q-t-Q &amp; Y-o-Y'!AD62</f>
        <v>2.144158225108558</v>
      </c>
      <c r="AB16" s="7">
        <f>'Grafik Q-t-Q &amp; Y-o-Y'!AE62</f>
        <v>0.9713301408833539</v>
      </c>
      <c r="AC16" s="7">
        <f>'Grafik Q-t-Q &amp; Y-o-Y'!AF62</f>
        <v>0.4481915492473687</v>
      </c>
      <c r="AD16" s="7">
        <f>'Grafik Q-t-Q &amp; Y-o-Y'!AG62</f>
        <v>0.41453481407963444</v>
      </c>
      <c r="AE16" s="7">
        <f>'Grafik Q-t-Q &amp; Y-o-Y'!AH62</f>
        <v>1.755387510206988</v>
      </c>
      <c r="AF16" s="7">
        <f>'Grafik Q-t-Q &amp; Y-o-Y'!AI62</f>
        <v>1.0238145745642804</v>
      </c>
      <c r="AG16" s="7">
        <f>'Grafik Q-t-Q &amp; Y-o-Y'!AJ62</f>
        <v>0.29148799787807789</v>
      </c>
      <c r="AH16" s="7">
        <f>'Grafik Q-t-Q &amp; Y-o-Y'!AK62</f>
        <v>0.45634740255268441</v>
      </c>
      <c r="AI16" s="7">
        <f>'Grafik Q-t-Q &amp; Y-o-Y'!AL62</f>
        <v>1.2778093912614157</v>
      </c>
      <c r="AJ16" s="7">
        <f>'Grafik Q-t-Q &amp; Y-o-Y'!AM62</f>
        <v>0.9011472839670055</v>
      </c>
      <c r="AK16" s="7">
        <f>'Grafik Q-t-Q &amp; Y-o-Y'!AN62</f>
        <v>1.0322433480483622</v>
      </c>
      <c r="AL16" s="7">
        <f>'Grafik Q-t-Q &amp; Y-o-Y'!AO62</f>
        <v>0.88609931696510602</v>
      </c>
      <c r="AM16" s="7">
        <f>'Grafik Q-t-Q &amp; Y-o-Y'!AP62</f>
        <v>2.4959355479934442</v>
      </c>
      <c r="AN16" s="7">
        <f>'Grafik Q-t-Q &amp; Y-o-Y'!AQ62</f>
        <v>1.2052479145126724</v>
      </c>
      <c r="AO16" s="7">
        <f>'Grafik Q-t-Q &amp; Y-o-Y'!AR62</f>
        <v>1.2851865341589201</v>
      </c>
      <c r="AP16" s="7">
        <f>'Grafik Q-t-Q &amp; Y-o-Y'!AS62</f>
        <v>0.77997158272209455</v>
      </c>
      <c r="AQ16" s="7">
        <f>'Grafik Q-t-Q &amp; Y-o-Y'!AT62</f>
        <v>0.48860481567911718</v>
      </c>
      <c r="AR16" s="7">
        <f>'Grafik Q-t-Q &amp; Y-o-Y'!AU62</f>
        <v>-0.25771378304780618</v>
      </c>
      <c r="AS16" s="7">
        <f>'Grafik Q-t-Q &amp; Y-o-Y'!AV62</f>
        <v>0.94296793015934077</v>
      </c>
      <c r="AT16" s="7">
        <f>'Grafik Q-t-Q &amp; Y-o-Y'!AW62</f>
        <v>7.3115584064489175E-2</v>
      </c>
      <c r="AU16" s="7">
        <f>'Grafik Q-t-Q &amp; Y-o-Y'!AX62</f>
        <v>0.18369915579432794</v>
      </c>
      <c r="AV16" s="7">
        <f>'Grafik Q-t-Q &amp; Y-o-Y'!AY62</f>
        <v>1.5936342877734311</v>
      </c>
      <c r="AW16" s="7">
        <f>'Grafik Q-t-Q &amp; Y-o-Y'!AZ62</f>
        <v>1.5406461544772239</v>
      </c>
      <c r="AX16" s="7">
        <f>'Grafik Q-t-Q &amp; Y-o-Y'!BA62</f>
        <v>0.570194251006655</v>
      </c>
      <c r="AY16" s="7">
        <f>'Grafik Q-t-Q &amp; Y-o-Y'!BB62</f>
        <v>-2.5773495407836569</v>
      </c>
      <c r="AZ16" s="7">
        <f>'Grafik Q-t-Q &amp; Y-o-Y'!BC62</f>
        <v>2.0839355278767719</v>
      </c>
      <c r="BA16" s="7">
        <f>'Grafik Q-t-Q &amp; Y-o-Y'!BD62</f>
        <v>3.1717446091555836</v>
      </c>
      <c r="BB16" s="7">
        <f>'Grafik Q-t-Q &amp; Y-o-Y'!BE62</f>
        <v>1.6234610829182077</v>
      </c>
      <c r="BC16" s="7">
        <f>'Grafik Q-t-Q &amp; Y-o-Y'!BF62</f>
        <v>-3.9675826961453082</v>
      </c>
      <c r="BD16" s="7">
        <f>'Grafik Q-t-Q &amp; Y-o-Y'!BG62</f>
        <v>3.2916340784719584</v>
      </c>
      <c r="BE16" s="7">
        <f>'Grafik Q-t-Q &amp; Y-o-Y'!BH62</f>
        <v>4.0883846669213488</v>
      </c>
      <c r="BF16" s="7">
        <f>'Grafik Q-t-Q &amp; Y-o-Y'!BI62</f>
        <v>1.0881751670418043</v>
      </c>
    </row>
    <row r="17" spans="1:63" x14ac:dyDescent="0.3">
      <c r="A17" s="28" t="s">
        <v>55</v>
      </c>
      <c r="B17" s="28" t="s">
        <v>56</v>
      </c>
      <c r="C17" s="28"/>
      <c r="D17" s="7">
        <f>'Grafik Q-t-Q &amp; Y-o-Y'!G63</f>
        <v>2.5310909642411752</v>
      </c>
      <c r="E17" s="7">
        <f>'Grafik Q-t-Q &amp; Y-o-Y'!H63</f>
        <v>3.3676286897639955</v>
      </c>
      <c r="F17" s="7">
        <f>'Grafik Q-t-Q &amp; Y-o-Y'!I63</f>
        <v>2.7689885996851737</v>
      </c>
      <c r="G17" s="7">
        <f>'Grafik Q-t-Q &amp; Y-o-Y'!J63</f>
        <v>1.2129744950452244</v>
      </c>
      <c r="H17" s="7">
        <f>'Grafik Q-t-Q &amp; Y-o-Y'!K63</f>
        <v>1.9130674044803782</v>
      </c>
      <c r="I17" s="7">
        <f>'Grafik Q-t-Q &amp; Y-o-Y'!L63</f>
        <v>2.7467376631168441</v>
      </c>
      <c r="J17" s="7">
        <f>'Grafik Q-t-Q &amp; Y-o-Y'!M63</f>
        <v>2.2003248115910345</v>
      </c>
      <c r="K17" s="7">
        <f>'Grafik Q-t-Q &amp; Y-o-Y'!N63</f>
        <v>0.90631851846561218</v>
      </c>
      <c r="L17" s="7">
        <f>'Grafik Q-t-Q &amp; Y-o-Y'!O63</f>
        <v>1.9931203374715143</v>
      </c>
      <c r="M17" s="7">
        <f>'Grafik Q-t-Q &amp; Y-o-Y'!P63</f>
        <v>2.153682808010982</v>
      </c>
      <c r="N17" s="7">
        <f>'Grafik Q-t-Q &amp; Y-o-Y'!Q63</f>
        <v>1.1327701750274277</v>
      </c>
      <c r="O17" s="7">
        <f>'Grafik Q-t-Q &amp; Y-o-Y'!R63</f>
        <v>2.307671639585426</v>
      </c>
      <c r="P17" s="7">
        <f>'Grafik Q-t-Q &amp; Y-o-Y'!S63</f>
        <v>1.7753441206498628</v>
      </c>
      <c r="Q17" s="7">
        <f>'Grafik Q-t-Q &amp; Y-o-Y'!T63</f>
        <v>2.7975163293282779</v>
      </c>
      <c r="R17" s="7">
        <f>'Grafik Q-t-Q &amp; Y-o-Y'!U63</f>
        <v>0.90022529165542753</v>
      </c>
      <c r="S17" s="7">
        <f>'Grafik Q-t-Q &amp; Y-o-Y'!V63</f>
        <v>4.4566140182294891</v>
      </c>
      <c r="T17" s="7">
        <f>'Grafik Q-t-Q &amp; Y-o-Y'!W63</f>
        <v>1.5135547100607749</v>
      </c>
      <c r="U17" s="7">
        <f>'Grafik Q-t-Q &amp; Y-o-Y'!X63</f>
        <v>2.1605246024716975</v>
      </c>
      <c r="V17" s="7">
        <f>'Grafik Q-t-Q &amp; Y-o-Y'!Y63</f>
        <v>1.2559243746931954</v>
      </c>
      <c r="W17" s="7">
        <f>'Grafik Q-t-Q &amp; Y-o-Y'!Z63</f>
        <v>2.2371599324117399</v>
      </c>
      <c r="X17" s="7">
        <f>'Grafik Q-t-Q &amp; Y-o-Y'!AA63</f>
        <v>1.779460089014592</v>
      </c>
      <c r="Y17" s="7">
        <f>'Grafik Q-t-Q &amp; Y-o-Y'!AB63</f>
        <v>2.1474966760391583</v>
      </c>
      <c r="Z17" s="7">
        <f>'Grafik Q-t-Q &amp; Y-o-Y'!AC63</f>
        <v>1.7283963789028949</v>
      </c>
      <c r="AA17" s="7">
        <f>'Grafik Q-t-Q &amp; Y-o-Y'!AD63</f>
        <v>2.249642102392801</v>
      </c>
      <c r="AB17" s="7">
        <f>'Grafik Q-t-Q &amp; Y-o-Y'!AE63</f>
        <v>1.2385441080687429</v>
      </c>
      <c r="AC17" s="7">
        <f>'Grafik Q-t-Q &amp; Y-o-Y'!AF63</f>
        <v>1.5638139431211471</v>
      </c>
      <c r="AD17" s="7">
        <f>'Grafik Q-t-Q &amp; Y-o-Y'!AG63</f>
        <v>1.6167969315024653</v>
      </c>
      <c r="AE17" s="7">
        <f>'Grafik Q-t-Q &amp; Y-o-Y'!AH63</f>
        <v>2.2488041800319611</v>
      </c>
      <c r="AF17" s="7">
        <f>'Grafik Q-t-Q &amp; Y-o-Y'!AI63</f>
        <v>2.5706632359153576</v>
      </c>
      <c r="AG17" s="7">
        <f>'Grafik Q-t-Q &amp; Y-o-Y'!AJ63</f>
        <v>2.6204327294341092</v>
      </c>
      <c r="AH17" s="7">
        <f>'Grafik Q-t-Q &amp; Y-o-Y'!AK63</f>
        <v>1.508669834812524</v>
      </c>
      <c r="AI17" s="7">
        <f>'Grafik Q-t-Q &amp; Y-o-Y'!AL63</f>
        <v>1.1187290519108251</v>
      </c>
      <c r="AJ17" s="7">
        <f>'Grafik Q-t-Q &amp; Y-o-Y'!AM63</f>
        <v>3.3721519212312812</v>
      </c>
      <c r="AK17" s="7">
        <f>'Grafik Q-t-Q &amp; Y-o-Y'!AN63</f>
        <v>2.41474983183147</v>
      </c>
      <c r="AL17" s="7">
        <f>'Grafik Q-t-Q &amp; Y-o-Y'!AO63</f>
        <v>1.7605966303145779</v>
      </c>
      <c r="AM17" s="7">
        <f>'Grafik Q-t-Q &amp; Y-o-Y'!AP63</f>
        <v>2.4405433327903028</v>
      </c>
      <c r="AN17" s="7">
        <f>'Grafik Q-t-Q &amp; Y-o-Y'!AQ63</f>
        <v>2.9776475135274354</v>
      </c>
      <c r="AO17" s="7">
        <f>'Grafik Q-t-Q &amp; Y-o-Y'!AR63</f>
        <v>2.6761279224333414</v>
      </c>
      <c r="AP17" s="7">
        <f>'Grafik Q-t-Q &amp; Y-o-Y'!AS63</f>
        <v>2.0055211803902928</v>
      </c>
      <c r="AQ17" s="7">
        <f>'Grafik Q-t-Q &amp; Y-o-Y'!AT63</f>
        <v>-2.2822630015080758</v>
      </c>
      <c r="AR17" s="7">
        <f>'Grafik Q-t-Q &amp; Y-o-Y'!AU63</f>
        <v>-14.107946427889273</v>
      </c>
      <c r="AS17" s="7">
        <f>'Grafik Q-t-Q &amp; Y-o-Y'!AV63</f>
        <v>7.9154000618199518</v>
      </c>
      <c r="AT17" s="7">
        <f>'Grafik Q-t-Q &amp; Y-o-Y'!AW63</f>
        <v>2.6553304429534594</v>
      </c>
      <c r="AU17" s="7">
        <f>'Grafik Q-t-Q &amp; Y-o-Y'!AX63</f>
        <v>-1.3137979902604311</v>
      </c>
      <c r="AV17" s="7">
        <f>'Grafik Q-t-Q &amp; Y-o-Y'!AY63</f>
        <v>0.5603819140042593</v>
      </c>
      <c r="AW17" s="7">
        <f>'Grafik Q-t-Q &amp; Y-o-Y'!AZ63</f>
        <v>-2.419576685329631</v>
      </c>
      <c r="AX17" s="7">
        <f>'Grafik Q-t-Q &amp; Y-o-Y'!BA63</f>
        <v>4.1892782667457125</v>
      </c>
      <c r="AY17" s="7">
        <f>'Grafik Q-t-Q &amp; Y-o-Y'!BB63</f>
        <v>9.1420337344219558</v>
      </c>
      <c r="AZ17" s="7">
        <f>'Grafik Q-t-Q &amp; Y-o-Y'!BC63</f>
        <v>-1.3142780216324508</v>
      </c>
      <c r="BA17" s="7">
        <f>'Grafik Q-t-Q &amp; Y-o-Y'!BD63</f>
        <v>-2.7355751345684367</v>
      </c>
      <c r="BB17" s="7">
        <f>'Grafik Q-t-Q &amp; Y-o-Y'!BE63</f>
        <v>0.59129936649027792</v>
      </c>
      <c r="BC17" s="7">
        <f>'Grafik Q-t-Q &amp; Y-o-Y'!BF63</f>
        <v>8.3715933654038199</v>
      </c>
      <c r="BD17" s="7">
        <f>'Grafik Q-t-Q &amp; Y-o-Y'!BG63</f>
        <v>3.1530881243452353</v>
      </c>
      <c r="BE17" s="7">
        <f>'Grafik Q-t-Q &amp; Y-o-Y'!BH63</f>
        <v>-0.51681568491555907</v>
      </c>
      <c r="BF17" s="7">
        <f>'Grafik Q-t-Q &amp; Y-o-Y'!BI63</f>
        <v>-0.59149202307274806</v>
      </c>
    </row>
    <row r="18" spans="1:63" x14ac:dyDescent="0.3">
      <c r="A18" s="26" t="s">
        <v>58</v>
      </c>
      <c r="B18" s="26" t="s">
        <v>59</v>
      </c>
      <c r="C18" s="26"/>
      <c r="D18" s="7">
        <f>'Grafik Q-t-Q &amp; Y-o-Y'!G64</f>
        <v>15.632294137290318</v>
      </c>
      <c r="E18" s="7">
        <f>'Grafik Q-t-Q &amp; Y-o-Y'!H64</f>
        <v>-3.5188062124108903</v>
      </c>
      <c r="F18" s="7">
        <f>'Grafik Q-t-Q &amp; Y-o-Y'!I64</f>
        <v>5.2725455854384498</v>
      </c>
      <c r="G18" s="7">
        <f>'Grafik Q-t-Q &amp; Y-o-Y'!J64</f>
        <v>-3.2152845215494574</v>
      </c>
      <c r="H18" s="7">
        <f>'Grafik Q-t-Q &amp; Y-o-Y'!K64</f>
        <v>2.8891162109595645</v>
      </c>
      <c r="I18" s="7">
        <f>'Grafik Q-t-Q &amp; Y-o-Y'!L64</f>
        <v>3.3627940211789045</v>
      </c>
      <c r="J18" s="7">
        <f>'Grafik Q-t-Q &amp; Y-o-Y'!M64</f>
        <v>0.68521482908585674</v>
      </c>
      <c r="K18" s="7">
        <f>'Grafik Q-t-Q &amp; Y-o-Y'!N64</f>
        <v>-4.3980488134314948</v>
      </c>
      <c r="L18" s="7">
        <f>'Grafik Q-t-Q &amp; Y-o-Y'!O64</f>
        <v>8.1461335593858859</v>
      </c>
      <c r="M18" s="7">
        <f>'Grafik Q-t-Q &amp; Y-o-Y'!P64</f>
        <v>-5.8659027815578897</v>
      </c>
      <c r="N18" s="7">
        <f>'Grafik Q-t-Q &amp; Y-o-Y'!Q64</f>
        <v>3.5497697817805949</v>
      </c>
      <c r="O18" s="7">
        <f>'Grafik Q-t-Q &amp; Y-o-Y'!R64</f>
        <v>-3.4370157338508065</v>
      </c>
      <c r="P18" s="7">
        <f>'Grafik Q-t-Q &amp; Y-o-Y'!S64</f>
        <v>4.3159247677002455</v>
      </c>
      <c r="Q18" s="7">
        <f>'Grafik Q-t-Q &amp; Y-o-Y'!T64</f>
        <v>2.222659568717833</v>
      </c>
      <c r="R18" s="7">
        <f>'Grafik Q-t-Q &amp; Y-o-Y'!U64</f>
        <v>0.83722002277780794</v>
      </c>
      <c r="S18" s="7">
        <f>'Grafik Q-t-Q &amp; Y-o-Y'!V64</f>
        <v>-4.5282257793434528</v>
      </c>
      <c r="T18" s="7">
        <f>'Grafik Q-t-Q &amp; Y-o-Y'!W64</f>
        <v>-0.91626446890882185</v>
      </c>
      <c r="U18" s="7">
        <f>'Grafik Q-t-Q &amp; Y-o-Y'!X64</f>
        <v>7.326547755599794</v>
      </c>
      <c r="V18" s="7">
        <f>'Grafik Q-t-Q &amp; Y-o-Y'!Y64</f>
        <v>5.2304538357323631</v>
      </c>
      <c r="W18" s="7">
        <f>'Grafik Q-t-Q &amp; Y-o-Y'!Z64</f>
        <v>-6.4081943941041368</v>
      </c>
      <c r="X18" s="7">
        <f>'Grafik Q-t-Q &amp; Y-o-Y'!AA64</f>
        <v>0.55320012962685772</v>
      </c>
      <c r="Y18" s="7">
        <f>'Grafik Q-t-Q &amp; Y-o-Y'!AB64</f>
        <v>2.2585308383269687</v>
      </c>
      <c r="Z18" s="7">
        <f>'Grafik Q-t-Q &amp; Y-o-Y'!AC64</f>
        <v>10.427161307534163</v>
      </c>
      <c r="AA18" s="7">
        <f>'Grafik Q-t-Q &amp; Y-o-Y'!AD64</f>
        <v>-7.8638339195414586</v>
      </c>
      <c r="AB18" s="7">
        <f>'Grafik Q-t-Q &amp; Y-o-Y'!AE64</f>
        <v>0.38572917724391403</v>
      </c>
      <c r="AC18" s="7">
        <f>'Grafik Q-t-Q &amp; Y-o-Y'!AF64</f>
        <v>1.6482545633335419</v>
      </c>
      <c r="AD18" s="7">
        <f>'Grafik Q-t-Q &amp; Y-o-Y'!AG64</f>
        <v>6.6600661812034652</v>
      </c>
      <c r="AE18" s="7">
        <f>'Grafik Q-t-Q &amp; Y-o-Y'!AH64</f>
        <v>-7.9129239424909583</v>
      </c>
      <c r="AF18" s="7">
        <f>'Grafik Q-t-Q &amp; Y-o-Y'!AI64</f>
        <v>0.13093923573036939</v>
      </c>
      <c r="AG18" s="7">
        <f>'Grafik Q-t-Q &amp; Y-o-Y'!AJ64</f>
        <v>2.3638142761267131</v>
      </c>
      <c r="AH18" s="7">
        <f>'Grafik Q-t-Q &amp; Y-o-Y'!AK64</f>
        <v>13.283318402258171</v>
      </c>
      <c r="AI18" s="7">
        <f>'Grafik Q-t-Q &amp; Y-o-Y'!AL64</f>
        <v>-8.9541325746196119</v>
      </c>
      <c r="AJ18" s="7">
        <f>'Grafik Q-t-Q &amp; Y-o-Y'!AM64</f>
        <v>1.4980796339294702</v>
      </c>
      <c r="AK18" s="7">
        <f>'Grafik Q-t-Q &amp; Y-o-Y'!AN64</f>
        <v>3.0444463833454214</v>
      </c>
      <c r="AL18" s="7">
        <f>'Grafik Q-t-Q &amp; Y-o-Y'!AO64</f>
        <v>12.468581198246691</v>
      </c>
      <c r="AM18" s="7">
        <f>'Grafik Q-t-Q &amp; Y-o-Y'!AP64</f>
        <v>-9.5460170785033593</v>
      </c>
      <c r="AN18" s="7">
        <f>'Grafik Q-t-Q &amp; Y-o-Y'!AQ64</f>
        <v>3.8413915296016969</v>
      </c>
      <c r="AO18" s="7">
        <f>'Grafik Q-t-Q &amp; Y-o-Y'!AR64</f>
        <v>-3.5904783864202878</v>
      </c>
      <c r="AP18" s="7">
        <f>'Grafik Q-t-Q &amp; Y-o-Y'!AS64</f>
        <v>12.687157842948574</v>
      </c>
      <c r="AQ18" s="7">
        <f>'Grafik Q-t-Q &amp; Y-o-Y'!AT64</f>
        <v>-8.5549753353054392</v>
      </c>
      <c r="AR18" s="7">
        <f>'Grafik Q-t-Q &amp; Y-o-Y'!AU64</f>
        <v>-2.5773024970657215</v>
      </c>
      <c r="AS18" s="7">
        <f>'Grafik Q-t-Q &amp; Y-o-Y'!AV64</f>
        <v>1.4098663417666697</v>
      </c>
      <c r="AT18" s="7">
        <f>'Grafik Q-t-Q &amp; Y-o-Y'!AW64</f>
        <v>8.9726264920071976</v>
      </c>
      <c r="AU18" s="7">
        <f>'Grafik Q-t-Q &amp; Y-o-Y'!AX64</f>
        <v>-9.214496083207834</v>
      </c>
      <c r="AV18" s="7">
        <f>'Grafik Q-t-Q &amp; Y-o-Y'!AY64</f>
        <v>9.5939853704924456</v>
      </c>
      <c r="AW18" s="7">
        <f>'Grafik Q-t-Q &amp; Y-o-Y'!AZ64</f>
        <v>-16.943451668551337</v>
      </c>
      <c r="AX18" s="7">
        <f>'Grafik Q-t-Q &amp; Y-o-Y'!BA64</f>
        <v>22.201753034767531</v>
      </c>
      <c r="AY18" s="7">
        <f>'Grafik Q-t-Q &amp; Y-o-Y'!BB64</f>
        <v>-5.8276313903524226</v>
      </c>
      <c r="AZ18" s="7">
        <f>'Grafik Q-t-Q &amp; Y-o-Y'!BC64</f>
        <v>-0.88950690786245312</v>
      </c>
      <c r="BA18" s="7">
        <f>'Grafik Q-t-Q &amp; Y-o-Y'!BD64</f>
        <v>-5.5580042922778743</v>
      </c>
      <c r="BB18" s="7">
        <f>'Grafik Q-t-Q &amp; Y-o-Y'!BE64</f>
        <v>12.221475752572463</v>
      </c>
      <c r="BC18" s="7">
        <f>'Grafik Q-t-Q &amp; Y-o-Y'!BF64</f>
        <v>-3.8449145401522555</v>
      </c>
      <c r="BD18" s="7">
        <f>'Grafik Q-t-Q &amp; Y-o-Y'!BG64</f>
        <v>-0.85003391417950125</v>
      </c>
      <c r="BE18" s="7">
        <f>'Grafik Q-t-Q &amp; Y-o-Y'!BH64</f>
        <v>-4.608945377046969</v>
      </c>
      <c r="BF18" s="7">
        <f>'Grafik Q-t-Q &amp; Y-o-Y'!BI64</f>
        <v>10.716937391396424</v>
      </c>
    </row>
    <row r="19" spans="1:63" x14ac:dyDescent="0.3">
      <c r="A19" s="26" t="s">
        <v>61</v>
      </c>
      <c r="B19" s="26" t="s">
        <v>62</v>
      </c>
      <c r="C19" s="26"/>
      <c r="D19" s="7">
        <f>'Grafik Q-t-Q &amp; Y-o-Y'!G65</f>
        <v>15.793563501451507</v>
      </c>
      <c r="E19" s="7">
        <f>'Grafik Q-t-Q &amp; Y-o-Y'!H65</f>
        <v>5.5229530623664571</v>
      </c>
      <c r="F19" s="7">
        <f>'Grafik Q-t-Q &amp; Y-o-Y'!I65</f>
        <v>3.7574163257295665</v>
      </c>
      <c r="G19" s="7">
        <f>'Grafik Q-t-Q &amp; Y-o-Y'!J65</f>
        <v>-9.8806343132244479</v>
      </c>
      <c r="H19" s="7">
        <f>'Grafik Q-t-Q &amp; Y-o-Y'!K65</f>
        <v>5.7895406026676337</v>
      </c>
      <c r="I19" s="7">
        <f>'Grafik Q-t-Q &amp; Y-o-Y'!L65</f>
        <v>5.2544526349526031</v>
      </c>
      <c r="J19" s="7">
        <f>'Grafik Q-t-Q &amp; Y-o-Y'!M65</f>
        <v>4.9219994671277751</v>
      </c>
      <c r="K19" s="7">
        <f>'Grafik Q-t-Q &amp; Y-o-Y'!N65</f>
        <v>-7.4652390897642533</v>
      </c>
      <c r="L19" s="7">
        <f>'Grafik Q-t-Q &amp; Y-o-Y'!O65</f>
        <v>8.3656294570517495</v>
      </c>
      <c r="M19" s="7">
        <f>'Grafik Q-t-Q &amp; Y-o-Y'!P65</f>
        <v>-1.3101226571113562</v>
      </c>
      <c r="N19" s="7">
        <f>'Grafik Q-t-Q &amp; Y-o-Y'!Q65</f>
        <v>11.371590661138992</v>
      </c>
      <c r="O19" s="7">
        <f>'Grafik Q-t-Q &amp; Y-o-Y'!R65</f>
        <v>-6.6822356665935265</v>
      </c>
      <c r="P19" s="7">
        <f>'Grafik Q-t-Q &amp; Y-o-Y'!S65</f>
        <v>0.18811325761774714</v>
      </c>
      <c r="Q19" s="7">
        <f>'Grafik Q-t-Q &amp; Y-o-Y'!T65</f>
        <v>3.4645083201174822</v>
      </c>
      <c r="R19" s="7">
        <f>'Grafik Q-t-Q &amp; Y-o-Y'!U65</f>
        <v>11.978184363516178</v>
      </c>
      <c r="S19" s="7">
        <f>'Grafik Q-t-Q &amp; Y-o-Y'!V65</f>
        <v>-9.9553174802994739</v>
      </c>
      <c r="T19" s="7">
        <f>'Grafik Q-t-Q &amp; Y-o-Y'!W65</f>
        <v>7.1830653209005293E-2</v>
      </c>
      <c r="U19" s="7">
        <f>'Grafik Q-t-Q &amp; Y-o-Y'!X65</f>
        <v>5.2724715131739552</v>
      </c>
      <c r="V19" s="7">
        <f>'Grafik Q-t-Q &amp; Y-o-Y'!Y65</f>
        <v>12.302578793065056</v>
      </c>
      <c r="W19" s="7">
        <f>'Grafik Q-t-Q &amp; Y-o-Y'!Z65</f>
        <v>-11.32810218531956</v>
      </c>
      <c r="X19" s="7">
        <f>'Grafik Q-t-Q &amp; Y-o-Y'!AA65</f>
        <v>6.4611001332659344</v>
      </c>
      <c r="Y19" s="7">
        <f>'Grafik Q-t-Q &amp; Y-o-Y'!AB65</f>
        <v>1.8070243593617272</v>
      </c>
      <c r="Z19" s="7">
        <f>'Grafik Q-t-Q &amp; Y-o-Y'!AC65</f>
        <v>9.5005575427979512</v>
      </c>
      <c r="AA19" s="7">
        <f>'Grafik Q-t-Q &amp; Y-o-Y'!AD65</f>
        <v>-11.246244153269522</v>
      </c>
      <c r="AB19" s="7">
        <f>'Grafik Q-t-Q &amp; Y-o-Y'!AE65</f>
        <v>6.2739127210222581</v>
      </c>
      <c r="AC19" s="7">
        <f>'Grafik Q-t-Q &amp; Y-o-Y'!AF65</f>
        <v>-1.2873563218390844</v>
      </c>
      <c r="AD19" s="7">
        <f>'Grafik Q-t-Q &amp; Y-o-Y'!AG65</f>
        <v>10.76183267904274</v>
      </c>
      <c r="AE19" s="7">
        <f>'Grafik Q-t-Q &amp; Y-o-Y'!AH65</f>
        <v>-10.411162576483653</v>
      </c>
      <c r="AF19" s="7">
        <f>'Grafik Q-t-Q &amp; Y-o-Y'!AI65</f>
        <v>3.0652143847988329</v>
      </c>
      <c r="AG19" s="7">
        <f>'Grafik Q-t-Q &amp; Y-o-Y'!AJ65</f>
        <v>1.3937740332158028</v>
      </c>
      <c r="AH19" s="7">
        <f>'Grafik Q-t-Q &amp; Y-o-Y'!AK65</f>
        <v>13.148607605766353</v>
      </c>
      <c r="AI19" s="7">
        <f>'Grafik Q-t-Q &amp; Y-o-Y'!AL65</f>
        <v>-11.349276485543875</v>
      </c>
      <c r="AJ19" s="7">
        <f>'Grafik Q-t-Q &amp; Y-o-Y'!AM65</f>
        <v>3.2720250652685801</v>
      </c>
      <c r="AK19" s="7">
        <f>'Grafik Q-t-Q &amp; Y-o-Y'!AN65</f>
        <v>2.9177468954579417</v>
      </c>
      <c r="AL19" s="7">
        <f>'Grafik Q-t-Q &amp; Y-o-Y'!AO65</f>
        <v>11.412586220083938</v>
      </c>
      <c r="AM19" s="7">
        <f>'Grafik Q-t-Q &amp; Y-o-Y'!AP65</f>
        <v>-10.781156975311211</v>
      </c>
      <c r="AN19" s="7">
        <f>'Grafik Q-t-Q &amp; Y-o-Y'!AQ65</f>
        <v>3.9349299775716231</v>
      </c>
      <c r="AO19" s="7">
        <f>'Grafik Q-t-Q &amp; Y-o-Y'!AR65</f>
        <v>4.3700997645459587</v>
      </c>
      <c r="AP19" s="7">
        <f>'Grafik Q-t-Q &amp; Y-o-Y'!AS65</f>
        <v>8.9446210057131541</v>
      </c>
      <c r="AQ19" s="7">
        <f>'Grafik Q-t-Q &amp; Y-o-Y'!AT65</f>
        <v>-10.423582454694694</v>
      </c>
      <c r="AR19" s="7">
        <f>'Grafik Q-t-Q &amp; Y-o-Y'!AU65</f>
        <v>-0.65966723505769798</v>
      </c>
      <c r="AS19" s="7">
        <f>'Grafik Q-t-Q &amp; Y-o-Y'!AV65</f>
        <v>5.607460941014188</v>
      </c>
      <c r="AT19" s="7">
        <f>'Grafik Q-t-Q &amp; Y-o-Y'!AW65</f>
        <v>7.8273738873246081</v>
      </c>
      <c r="AU19" s="7">
        <f>'Grafik Q-t-Q &amp; Y-o-Y'!AX65</f>
        <v>-12.965364248944264</v>
      </c>
      <c r="AV19" s="7">
        <f>'Grafik Q-t-Q &amp; Y-o-Y'!AY65</f>
        <v>6.8394388152767025</v>
      </c>
      <c r="AW19" s="7">
        <f>'Grafik Q-t-Q &amp; Y-o-Y'!AZ65</f>
        <v>-4.6719221353862777</v>
      </c>
      <c r="AX19" s="7">
        <f>'Grafik Q-t-Q &amp; Y-o-Y'!BA65</f>
        <v>13.605839901796854</v>
      </c>
      <c r="AY19" s="7">
        <f>'Grafik Q-t-Q &amp; Y-o-Y'!BB65</f>
        <v>-10.730917964847908</v>
      </c>
      <c r="AZ19" s="7">
        <f>'Grafik Q-t-Q &amp; Y-o-Y'!BC65</f>
        <v>4.9806802592276238</v>
      </c>
      <c r="BA19" s="7">
        <f>'Grafik Q-t-Q &amp; Y-o-Y'!BD65</f>
        <v>3.1400635381553106</v>
      </c>
      <c r="BB19" s="7">
        <f>'Grafik Q-t-Q &amp; Y-o-Y'!BE65</f>
        <v>10.316243302704251</v>
      </c>
      <c r="BC19" s="7">
        <f>'Grafik Q-t-Q &amp; Y-o-Y'!BF65</f>
        <v>-12.574387186137672</v>
      </c>
      <c r="BD19" s="7">
        <f>'Grafik Q-t-Q &amp; Y-o-Y'!BG65</f>
        <v>9.1993588066244936</v>
      </c>
      <c r="BE19" s="7">
        <f>'Grafik Q-t-Q &amp; Y-o-Y'!BH65</f>
        <v>-1.4869105407105263</v>
      </c>
      <c r="BF19" s="7">
        <f>'Grafik Q-t-Q &amp; Y-o-Y'!BI65</f>
        <v>12.522262559212535</v>
      </c>
    </row>
    <row r="20" spans="1:63" x14ac:dyDescent="0.3">
      <c r="A20" s="26" t="s">
        <v>64</v>
      </c>
      <c r="B20" s="26" t="s">
        <v>65</v>
      </c>
      <c r="C20" s="26"/>
      <c r="D20" s="7">
        <f>'Grafik Q-t-Q &amp; Y-o-Y'!G66</f>
        <v>7.3353819711194204</v>
      </c>
      <c r="E20" s="7">
        <f>'Grafik Q-t-Q &amp; Y-o-Y'!H66</f>
        <v>4.3611439662754377</v>
      </c>
      <c r="F20" s="7">
        <f>'Grafik Q-t-Q &amp; Y-o-Y'!I66</f>
        <v>1.0891865973090085</v>
      </c>
      <c r="G20" s="7">
        <f>'Grafik Q-t-Q &amp; Y-o-Y'!J66</f>
        <v>-1.1176974512588553</v>
      </c>
      <c r="H20" s="7">
        <f>'Grafik Q-t-Q &amp; Y-o-Y'!K66</f>
        <v>3.6288048376311806</v>
      </c>
      <c r="I20" s="7">
        <f>'Grafik Q-t-Q &amp; Y-o-Y'!L66</f>
        <v>3.6941860334631391</v>
      </c>
      <c r="J20" s="7">
        <f>'Grafik Q-t-Q &amp; Y-o-Y'!M66</f>
        <v>3.295276229641253</v>
      </c>
      <c r="K20" s="7">
        <f>'Grafik Q-t-Q &amp; Y-o-Y'!N66</f>
        <v>-2.3493975903614457</v>
      </c>
      <c r="L20" s="7">
        <f>'Grafik Q-t-Q &amp; Y-o-Y'!O66</f>
        <v>3.4315908054609379</v>
      </c>
      <c r="M20" s="7">
        <f>'Grafik Q-t-Q &amp; Y-o-Y'!P66</f>
        <v>1.1015911872704904</v>
      </c>
      <c r="N20" s="7">
        <f>'Grafik Q-t-Q &amp; Y-o-Y'!Q66</f>
        <v>7.5419624902532147</v>
      </c>
      <c r="O20" s="7">
        <f>'Grafik Q-t-Q &amp; Y-o-Y'!R66</f>
        <v>-4.8159207777215896</v>
      </c>
      <c r="P20" s="7">
        <f>'Grafik Q-t-Q &amp; Y-o-Y'!S66</f>
        <v>1.8467290094315982</v>
      </c>
      <c r="Q20" s="7">
        <f>'Grafik Q-t-Q &amp; Y-o-Y'!T66</f>
        <v>4.0240716046588263</v>
      </c>
      <c r="R20" s="7">
        <f>'Grafik Q-t-Q &amp; Y-o-Y'!U66</f>
        <v>9.7608855041271489</v>
      </c>
      <c r="S20" s="7">
        <f>'Grafik Q-t-Q &amp; Y-o-Y'!V66</f>
        <v>-7.4366488536459165</v>
      </c>
      <c r="T20" s="7">
        <f>'Grafik Q-t-Q &amp; Y-o-Y'!W66</f>
        <v>2.8922079856972447</v>
      </c>
      <c r="U20" s="7">
        <f>'Grafik Q-t-Q &amp; Y-o-Y'!X66</f>
        <v>4.8706763923329</v>
      </c>
      <c r="V20" s="7">
        <f>'Grafik Q-t-Q &amp; Y-o-Y'!Y66</f>
        <v>6.1576630997583646</v>
      </c>
      <c r="W20" s="7">
        <f>'Grafik Q-t-Q &amp; Y-o-Y'!Z66</f>
        <v>-5.2395836297051943</v>
      </c>
      <c r="X20" s="7">
        <f>'Grafik Q-t-Q &amp; Y-o-Y'!AA66</f>
        <v>2.6799348031225843</v>
      </c>
      <c r="Y20" s="7">
        <f>'Grafik Q-t-Q &amp; Y-o-Y'!AB66</f>
        <v>1.1775861780874624</v>
      </c>
      <c r="Z20" s="7">
        <f>'Grafik Q-t-Q &amp; Y-o-Y'!AC66</f>
        <v>7.3144046208408451</v>
      </c>
      <c r="AA20" s="7">
        <f>'Grafik Q-t-Q &amp; Y-o-Y'!AD66</f>
        <v>-4.3409009591302015</v>
      </c>
      <c r="AB20" s="7">
        <f>'Grafik Q-t-Q &amp; Y-o-Y'!AE66</f>
        <v>1.2894144144144086</v>
      </c>
      <c r="AC20" s="7">
        <f>'Grafik Q-t-Q &amp; Y-o-Y'!AF66</f>
        <v>0.63650008338430197</v>
      </c>
      <c r="AD20" s="7">
        <f>'Grafik Q-t-Q &amp; Y-o-Y'!AG66</f>
        <v>6.9118441974519493</v>
      </c>
      <c r="AE20" s="7">
        <f>'Grafik Q-t-Q &amp; Y-o-Y'!AH66</f>
        <v>-1.7230880513125268</v>
      </c>
      <c r="AF20" s="7">
        <f>'Grafik Q-t-Q &amp; Y-o-Y'!AI66</f>
        <v>0.60270824414753399</v>
      </c>
      <c r="AG20" s="7">
        <f>'Grafik Q-t-Q &amp; Y-o-Y'!AJ66</f>
        <v>1.7595920911673311</v>
      </c>
      <c r="AH20" s="7">
        <f>'Grafik Q-t-Q &amp; Y-o-Y'!AK66</f>
        <v>5.7003048232502005</v>
      </c>
      <c r="AI20" s="7">
        <f>'Grafik Q-t-Q &amp; Y-o-Y'!AL66</f>
        <v>-1.9968281180051204</v>
      </c>
      <c r="AJ20" s="7">
        <f>'Grafik Q-t-Q &amp; Y-o-Y'!AM66</f>
        <v>1.5761164010297419</v>
      </c>
      <c r="AK20" s="7">
        <f>'Grafik Q-t-Q &amp; Y-o-Y'!AN66</f>
        <v>2.2258710005786915</v>
      </c>
      <c r="AL20" s="7">
        <f>'Grafik Q-t-Q &amp; Y-o-Y'!AO66</f>
        <v>5.96339504636149</v>
      </c>
      <c r="AM20" s="7">
        <f>'Grafik Q-t-Q &amp; Y-o-Y'!AP66</f>
        <v>-1.2528723055038822</v>
      </c>
      <c r="AN20" s="7">
        <f>'Grafik Q-t-Q &amp; Y-o-Y'!AQ66</f>
        <v>2.0229245224601029</v>
      </c>
      <c r="AO20" s="7">
        <f>'Grafik Q-t-Q &amp; Y-o-Y'!AR66</f>
        <v>2.2540250447227144</v>
      </c>
      <c r="AP20" s="7">
        <f>'Grafik Q-t-Q &amp; Y-o-Y'!AS66</f>
        <v>4.6279866040187985</v>
      </c>
      <c r="AQ20" s="7">
        <f>'Grafik Q-t-Q &amp; Y-o-Y'!AT66</f>
        <v>1.0826789286673988</v>
      </c>
      <c r="AR20" s="7">
        <f>'Grafik Q-t-Q &amp; Y-o-Y'!AU66</f>
        <v>-4.138112342557358</v>
      </c>
      <c r="AS20" s="7">
        <f>'Grafik Q-t-Q &amp; Y-o-Y'!AV66</f>
        <v>13.686688626832282</v>
      </c>
      <c r="AT20" s="7">
        <f>'Grafik Q-t-Q &amp; Y-o-Y'!AW66</f>
        <v>5.7821783251658667</v>
      </c>
      <c r="AU20" s="7">
        <f>'Grafik Q-t-Q &amp; Y-o-Y'!AX66</f>
        <v>-10.316006323713667</v>
      </c>
      <c r="AV20" s="7">
        <f>'Grafik Q-t-Q &amp; Y-o-Y'!AY66</f>
        <v>3.559551563357108</v>
      </c>
      <c r="AW20" s="7">
        <f>'Grafik Q-t-Q &amp; Y-o-Y'!AZ66</f>
        <v>16.09242016690806</v>
      </c>
      <c r="AX20" s="7">
        <f>'Grafik Q-t-Q &amp; Y-o-Y'!BA66</f>
        <v>4.0265585566745754</v>
      </c>
      <c r="AY20" s="7">
        <f>'Grafik Q-t-Q &amp; Y-o-Y'!BB66</f>
        <v>-15.280045688178175</v>
      </c>
      <c r="AZ20" s="7">
        <f>'Grafik Q-t-Q &amp; Y-o-Y'!BC66</f>
        <v>4.6194321547445139</v>
      </c>
      <c r="BA20" s="7">
        <f>'Grafik Q-t-Q &amp; Y-o-Y'!BD66</f>
        <v>18.309104822170891</v>
      </c>
      <c r="BB20" s="7">
        <f>'Grafik Q-t-Q &amp; Y-o-Y'!BE66</f>
        <v>0.39465709753189759</v>
      </c>
      <c r="BC20" s="7">
        <f>'Grafik Q-t-Q &amp; Y-o-Y'!BF66</f>
        <v>-13.51623003929755</v>
      </c>
      <c r="BD20" s="7">
        <f>'Grafik Q-t-Q &amp; Y-o-Y'!BG66</f>
        <v>5.1096161527761303</v>
      </c>
      <c r="BE20" s="7">
        <f>'Grafik Q-t-Q &amp; Y-o-Y'!BH66</f>
        <v>19.566646535487759</v>
      </c>
      <c r="BF20" s="7">
        <f>'Grafik Q-t-Q &amp; Y-o-Y'!BI66</f>
        <v>-1.6875383519127023</v>
      </c>
    </row>
    <row r="21" spans="1:63" x14ac:dyDescent="0.3">
      <c r="A21" s="26" t="s">
        <v>67</v>
      </c>
      <c r="B21" s="26" t="s">
        <v>68</v>
      </c>
      <c r="C21" s="26"/>
      <c r="D21" s="7">
        <f>'Grafik Q-t-Q &amp; Y-o-Y'!G67</f>
        <v>2.0027734485255406</v>
      </c>
      <c r="E21" s="7">
        <f>'Grafik Q-t-Q &amp; Y-o-Y'!H67</f>
        <v>1.9654551506474593</v>
      </c>
      <c r="F21" s="7">
        <f>'Grafik Q-t-Q &amp; Y-o-Y'!I67</f>
        <v>3.2549614958034838</v>
      </c>
      <c r="G21" s="7">
        <f>'Grafik Q-t-Q &amp; Y-o-Y'!J67</f>
        <v>1.4104839754088965</v>
      </c>
      <c r="H21" s="7">
        <f>'Grafik Q-t-Q &amp; Y-o-Y'!K67</f>
        <v>1.7277838917956558</v>
      </c>
      <c r="I21" s="7">
        <f>'Grafik Q-t-Q &amp; Y-o-Y'!L67</f>
        <v>1.8058832434268528</v>
      </c>
      <c r="J21" s="7">
        <f>'Grafik Q-t-Q &amp; Y-o-Y'!M67</f>
        <v>1.8837404978819761</v>
      </c>
      <c r="K21" s="7">
        <f>'Grafik Q-t-Q &amp; Y-o-Y'!N67</f>
        <v>1.2106563387701874</v>
      </c>
      <c r="L21" s="7">
        <f>'Grafik Q-t-Q &amp; Y-o-Y'!O67</f>
        <v>0.93168684911175481</v>
      </c>
      <c r="M21" s="7">
        <f>'Grafik Q-t-Q &amp; Y-o-Y'!P67</f>
        <v>1.4628604881312437</v>
      </c>
      <c r="N21" s="7">
        <f>'Grafik Q-t-Q &amp; Y-o-Y'!Q67</f>
        <v>1.0711955215166447</v>
      </c>
      <c r="O21" s="7">
        <f>'Grafik Q-t-Q &amp; Y-o-Y'!R67</f>
        <v>2.0364335737999015</v>
      </c>
      <c r="P21" s="7">
        <f>'Grafik Q-t-Q &amp; Y-o-Y'!S67</f>
        <v>0.90548218008404702</v>
      </c>
      <c r="Q21" s="7">
        <f>'Grafik Q-t-Q &amp; Y-o-Y'!T67</f>
        <v>2.0250758248322684</v>
      </c>
      <c r="R21" s="7">
        <f>'Grafik Q-t-Q &amp; Y-o-Y'!U67</f>
        <v>2.9999644170707418</v>
      </c>
      <c r="S21" s="7">
        <f>'Grafik Q-t-Q &amp; Y-o-Y'!V67</f>
        <v>2.1993586904975109</v>
      </c>
      <c r="T21" s="7">
        <f>'Grafik Q-t-Q &amp; Y-o-Y'!W67</f>
        <v>1.9237033440478897</v>
      </c>
      <c r="U21" s="7">
        <f>'Grafik Q-t-Q &amp; Y-o-Y'!X67</f>
        <v>2.0601554538492484</v>
      </c>
      <c r="V21" s="7">
        <f>'Grafik Q-t-Q &amp; Y-o-Y'!Y67</f>
        <v>1.9494426998555465</v>
      </c>
      <c r="W21" s="7">
        <f>'Grafik Q-t-Q &amp; Y-o-Y'!Z67</f>
        <v>1.8232079419077163</v>
      </c>
      <c r="X21" s="7">
        <f>'Grafik Q-t-Q &amp; Y-o-Y'!AA67</f>
        <v>2.000295960705508</v>
      </c>
      <c r="Y21" s="7">
        <f>'Grafik Q-t-Q &amp; Y-o-Y'!AB67</f>
        <v>2.1050311499970706</v>
      </c>
      <c r="Z21" s="7">
        <f>'Grafik Q-t-Q &amp; Y-o-Y'!AC67</f>
        <v>1.9873105046287773</v>
      </c>
      <c r="AA21" s="7">
        <f>'Grafik Q-t-Q &amp; Y-o-Y'!AD67</f>
        <v>1.7958713445592116</v>
      </c>
      <c r="AB21" s="7">
        <f>'Grafik Q-t-Q &amp; Y-o-Y'!AE67</f>
        <v>1.9660585132702368</v>
      </c>
      <c r="AC21" s="7">
        <f>'Grafik Q-t-Q &amp; Y-o-Y'!AF67</f>
        <v>1.9454439391045255</v>
      </c>
      <c r="AD21" s="7">
        <f>'Grafik Q-t-Q &amp; Y-o-Y'!AG67</f>
        <v>1.9746553404818308</v>
      </c>
      <c r="AE21" s="7">
        <f>'Grafik Q-t-Q &amp; Y-o-Y'!AH67</f>
        <v>1.8544818921723967</v>
      </c>
      <c r="AF21" s="7">
        <f>'Grafik Q-t-Q &amp; Y-o-Y'!AI67</f>
        <v>2.5527578902206778</v>
      </c>
      <c r="AG21" s="7">
        <f>'Grafik Q-t-Q &amp; Y-o-Y'!AJ67</f>
        <v>2.6972034371694389</v>
      </c>
      <c r="AH21" s="7">
        <f>'Grafik Q-t-Q &amp; Y-o-Y'!AK67</f>
        <v>1.5614222691312554</v>
      </c>
      <c r="AI21" s="7">
        <f>'Grafik Q-t-Q &amp; Y-o-Y'!AL67</f>
        <v>1.3473476941028402</v>
      </c>
      <c r="AJ21" s="7">
        <f>'Grafik Q-t-Q &amp; Y-o-Y'!AM67</f>
        <v>3.2948054868450574</v>
      </c>
      <c r="AK21" s="7">
        <f>'Grafik Q-t-Q &amp; Y-o-Y'!AN67</f>
        <v>2.6576568731604588</v>
      </c>
      <c r="AL21" s="7">
        <f>'Grafik Q-t-Q &amp; Y-o-Y'!AO67</f>
        <v>1.4598354398167814</v>
      </c>
      <c r="AM21" s="7">
        <f>'Grafik Q-t-Q &amp; Y-o-Y'!AP67</f>
        <v>2.2316091329392722</v>
      </c>
      <c r="AN21" s="7">
        <f>'Grafik Q-t-Q &amp; Y-o-Y'!AQ67</f>
        <v>4.0039172311145945</v>
      </c>
      <c r="AO21" s="7">
        <f>'Grafik Q-t-Q &amp; Y-o-Y'!AR67</f>
        <v>2.6443616634395122</v>
      </c>
      <c r="AP21" s="7">
        <f>'Grafik Q-t-Q &amp; Y-o-Y'!AS67</f>
        <v>1.5271268986147872</v>
      </c>
      <c r="AQ21" s="7">
        <f>'Grafik Q-t-Q &amp; Y-o-Y'!AT67</f>
        <v>-1.1959308170999243</v>
      </c>
      <c r="AR21" s="7">
        <f>'Grafik Q-t-Q &amp; Y-o-Y'!AU67</f>
        <v>-15.117098231928377</v>
      </c>
      <c r="AS21" s="7">
        <f>'Grafik Q-t-Q &amp; Y-o-Y'!AV67</f>
        <v>10.928478730749942</v>
      </c>
      <c r="AT21" s="7">
        <f>'Grafik Q-t-Q &amp; Y-o-Y'!AW67</f>
        <v>2.2893442390277303</v>
      </c>
      <c r="AU21" s="7">
        <f>'Grafik Q-t-Q &amp; Y-o-Y'!AX67</f>
        <v>-1.5247111433549678</v>
      </c>
      <c r="AV21" s="7">
        <f>'Grafik Q-t-Q &amp; Y-o-Y'!AY67</f>
        <v>0.20752943355134154</v>
      </c>
      <c r="AW21" s="7">
        <f>'Grafik Q-t-Q &amp; Y-o-Y'!AZ67</f>
        <v>-1.2297419992447278</v>
      </c>
      <c r="AX21" s="7">
        <f>'Grafik Q-t-Q &amp; Y-o-Y'!BA67</f>
        <v>6.0385677620366733</v>
      </c>
      <c r="AY21" s="7">
        <f>'Grafik Q-t-Q &amp; Y-o-Y'!BB67</f>
        <v>6.9551627931061981</v>
      </c>
      <c r="AZ21" s="7">
        <f>'Grafik Q-t-Q &amp; Y-o-Y'!BC67</f>
        <v>-4.5375107652312385</v>
      </c>
      <c r="BA21" s="7">
        <f>'Grafik Q-t-Q &amp; Y-o-Y'!BD67</f>
        <v>1.1893746547669741</v>
      </c>
      <c r="BB21" s="7">
        <f>'Grafik Q-t-Q &amp; Y-o-Y'!BE67</f>
        <v>-3.5045424522982476</v>
      </c>
      <c r="BC21" s="7">
        <f>'Grafik Q-t-Q &amp; Y-o-Y'!BF67</f>
        <v>8.3687324849696711</v>
      </c>
      <c r="BD21" s="7">
        <f>'Grafik Q-t-Q &amp; Y-o-Y'!BG67</f>
        <v>0.9894003187632936</v>
      </c>
      <c r="BE21" s="7">
        <f>'Grafik Q-t-Q &amp; Y-o-Y'!BH67</f>
        <v>1.44413266429568</v>
      </c>
      <c r="BF21" s="7">
        <f>'Grafik Q-t-Q &amp; Y-o-Y'!BI67</f>
        <v>-8.5052996139418546</v>
      </c>
    </row>
    <row r="22" spans="1:63" x14ac:dyDescent="0.3">
      <c r="A22" t="s">
        <v>70</v>
      </c>
      <c r="B22" t="s">
        <v>71</v>
      </c>
      <c r="D22" s="7">
        <f>'Grafik Q-t-Q &amp; Y-o-Y'!G68</f>
        <v>4.1483065669979151</v>
      </c>
      <c r="E22" s="7">
        <f>'Grafik Q-t-Q &amp; Y-o-Y'!H68</f>
        <v>3.7585328511390195</v>
      </c>
      <c r="F22" s="7">
        <f>'Grafik Q-t-Q &amp; Y-o-Y'!I68</f>
        <v>-2.009488589171502</v>
      </c>
      <c r="G22" s="7">
        <f>'Grafik Q-t-Q &amp; Y-o-Y'!J68</f>
        <v>1.088104382971351</v>
      </c>
      <c r="H22" s="7">
        <f>'Grafik Q-t-Q &amp; Y-o-Y'!K68</f>
        <v>4.1267142290529657</v>
      </c>
      <c r="I22" s="7">
        <f>'Grafik Q-t-Q &amp; Y-o-Y'!L68</f>
        <v>3.6123041093842287</v>
      </c>
      <c r="J22" s="7">
        <f>'Grafik Q-t-Q &amp; Y-o-Y'!M68</f>
        <v>-2.3085085183008278</v>
      </c>
      <c r="K22" s="7">
        <f>'Grafik Q-t-Q &amp; Y-o-Y'!N68</f>
        <v>1.0154085581710777</v>
      </c>
      <c r="L22" s="7">
        <f>'Grafik Q-t-Q &amp; Y-o-Y'!O68</f>
        <v>3.6843177629866544</v>
      </c>
      <c r="M22" s="7">
        <f>'Grafik Q-t-Q &amp; Y-o-Y'!P68</f>
        <v>3.0309970127041468</v>
      </c>
      <c r="N22" s="7">
        <f>'Grafik Q-t-Q &amp; Y-o-Y'!Q68</f>
        <v>-2.2087580625503573</v>
      </c>
      <c r="O22" s="7">
        <f>'Grafik Q-t-Q &amp; Y-o-Y'!R68</f>
        <v>0.58947587660176048</v>
      </c>
      <c r="P22" s="7">
        <f>'Grafik Q-t-Q &amp; Y-o-Y'!S68</f>
        <v>3.7586887779177798</v>
      </c>
      <c r="Q22" s="7">
        <f>'Grafik Q-t-Q &amp; Y-o-Y'!T68</f>
        <v>3.0534625144198566</v>
      </c>
      <c r="R22" s="7">
        <f>'Grafik Q-t-Q &amp; Y-o-Y'!U68</f>
        <v>-2.0360860095879718</v>
      </c>
      <c r="S22" s="7">
        <f>'Grafik Q-t-Q &amp; Y-o-Y'!V68</f>
        <v>0.18453814948632069</v>
      </c>
      <c r="T22" s="7">
        <f>'Grafik Q-t-Q &amp; Y-o-Y'!W68</f>
        <v>3.8096835600077767</v>
      </c>
      <c r="U22" s="7">
        <f>'Grafik Q-t-Q &amp; Y-o-Y'!X68</f>
        <v>2.9617736225198152</v>
      </c>
      <c r="V22" s="7">
        <f>'Grafik Q-t-Q &amp; Y-o-Y'!Y68</f>
        <v>-1.7759037360957102</v>
      </c>
      <c r="W22" s="7">
        <f>'Grafik Q-t-Q &amp; Y-o-Y'!Z68</f>
        <v>-0.42955800967457269</v>
      </c>
      <c r="X22" s="7">
        <f>'Grafik Q-t-Q &amp; Y-o-Y'!AA68</f>
        <v>3.4541129071194345</v>
      </c>
      <c r="Y22" s="7">
        <f>'Grafik Q-t-Q &amp; Y-o-Y'!AB68</f>
        <v>2.6696703647401838</v>
      </c>
      <c r="Z22" s="7">
        <f>'Grafik Q-t-Q &amp; Y-o-Y'!AC68</f>
        <v>-1.5648197085373652</v>
      </c>
      <c r="AA22" s="7">
        <f>'Grafik Q-t-Q &amp; Y-o-Y'!AD68</f>
        <v>0.19597040187504339</v>
      </c>
      <c r="AB22" s="7">
        <f>'Grafik Q-t-Q &amp; Y-o-Y'!AE68</f>
        <v>3.6642584920539329</v>
      </c>
      <c r="AC22" s="7">
        <f>'Grafik Q-t-Q &amp; Y-o-Y'!AF68</f>
        <v>2.1235471973426487</v>
      </c>
      <c r="AD22" s="7">
        <f>'Grafik Q-t-Q &amp; Y-o-Y'!AG68</f>
        <v>-1.7862507213322685</v>
      </c>
      <c r="AE22" s="7">
        <f>'Grafik Q-t-Q &amp; Y-o-Y'!AH68</f>
        <v>0.8701290151503428</v>
      </c>
      <c r="AF22" s="7">
        <f>'Grafik Q-t-Q &amp; Y-o-Y'!AI68</f>
        <v>3.1802904342055904</v>
      </c>
      <c r="AG22" s="7">
        <f>'Grafik Q-t-Q &amp; Y-o-Y'!AJ68</f>
        <v>2.7121966864463198</v>
      </c>
      <c r="AH22" s="7">
        <f>'Grafik Q-t-Q &amp; Y-o-Y'!AK68</f>
        <v>-1.9641244019878452</v>
      </c>
      <c r="AI22" s="7">
        <f>'Grafik Q-t-Q &amp; Y-o-Y'!AL68</f>
        <v>0.99610235868553931</v>
      </c>
      <c r="AJ22" s="7">
        <f>'Grafik Q-t-Q &amp; Y-o-Y'!AM68</f>
        <v>3.1748167548154091</v>
      </c>
      <c r="AK22" s="7">
        <f>'Grafik Q-t-Q &amp; Y-o-Y'!AN68</f>
        <v>2.8016188283849015</v>
      </c>
      <c r="AL22" s="7">
        <f>'Grafik Q-t-Q &amp; Y-o-Y'!AO68</f>
        <v>-2.060707512538611</v>
      </c>
      <c r="AM22" s="7">
        <f>'Grafik Q-t-Q &amp; Y-o-Y'!AP68</f>
        <v>0.98342741366534125</v>
      </c>
      <c r="AN22" s="7">
        <f>'Grafik Q-t-Q &amp; Y-o-Y'!AQ68</f>
        <v>3.236766026122166</v>
      </c>
      <c r="AO22" s="7">
        <f>'Grafik Q-t-Q &amp; Y-o-Y'!AR68</f>
        <v>2.7631109824147604</v>
      </c>
      <c r="AP22" s="7">
        <f>'Grafik Q-t-Q &amp; Y-o-Y'!AS68</f>
        <v>-1.961525943843486</v>
      </c>
      <c r="AQ22" s="7">
        <f>'Grafik Q-t-Q &amp; Y-o-Y'!AT68</f>
        <v>-1.0246988520059919</v>
      </c>
      <c r="AR22" s="7">
        <f>'Grafik Q-t-Q &amp; Y-o-Y'!AU68</f>
        <v>-4.4468349273597214</v>
      </c>
      <c r="AS22" s="7">
        <f>'Grafik Q-t-Q &amp; Y-o-Y'!AV68</f>
        <v>5.0640595656159482</v>
      </c>
      <c r="AT22" s="7">
        <f>'Grafik Q-t-Q &amp; Y-o-Y'!AW68</f>
        <v>-1.1980360925892168</v>
      </c>
      <c r="AU22" s="7">
        <f>'Grafik Q-t-Q &amp; Y-o-Y'!AX68</f>
        <v>-0.13977127404581621</v>
      </c>
      <c r="AV22" s="7">
        <f>'Grafik Q-t-Q &amp; Y-o-Y'!AY68</f>
        <v>3.2510007440833903</v>
      </c>
      <c r="AW22" s="7">
        <f>'Grafik Q-t-Q &amp; Y-o-Y'!AZ68</f>
        <v>1.1045342247500067</v>
      </c>
      <c r="AX22" s="7">
        <f>'Grafik Q-t-Q &amp; Y-o-Y'!BA68</f>
        <v>-7.0434886880669692E-2</v>
      </c>
      <c r="AY22" s="7">
        <f>'Grafik Q-t-Q &amp; Y-o-Y'!BB68</f>
        <v>-8.2821873042354721E-2</v>
      </c>
      <c r="AZ22" s="7">
        <f>'Grafik Q-t-Q &amp; Y-o-Y'!BC68</f>
        <v>2.9637204011422345</v>
      </c>
      <c r="BA22" s="7">
        <f>'Grafik Q-t-Q &amp; Y-o-Y'!BD68</f>
        <v>3.3422301652373601</v>
      </c>
      <c r="BB22" s="7">
        <f>'Grafik Q-t-Q &amp; Y-o-Y'!BE68</f>
        <v>-1.4566541826936992</v>
      </c>
      <c r="BC22" s="7">
        <f>'Grafik Q-t-Q &amp; Y-o-Y'!BF68</f>
        <v>1.0981943233317106E-2</v>
      </c>
      <c r="BD22" s="7">
        <f>'Grafik Q-t-Q &amp; Y-o-Y'!BG68</f>
        <v>3.9552740276020826</v>
      </c>
      <c r="BE22" s="7">
        <f>'Grafik Q-t-Q &amp; Y-o-Y'!BH68</f>
        <v>3.807783725784101</v>
      </c>
      <c r="BF22" s="7">
        <f>'Grafik Q-t-Q &amp; Y-o-Y'!BI68</f>
        <v>-1.8488651501845583</v>
      </c>
    </row>
    <row r="23" spans="1:63" x14ac:dyDescent="0.3">
      <c r="A23" t="s">
        <v>73</v>
      </c>
      <c r="B23" t="s">
        <v>74</v>
      </c>
      <c r="D23" s="7">
        <f>'Grafik Q-t-Q &amp; Y-o-Y'!G69</f>
        <v>1.055021459031412</v>
      </c>
      <c r="E23" s="7">
        <f>'Grafik Q-t-Q &amp; Y-o-Y'!H69</f>
        <v>7.6904821101643188</v>
      </c>
      <c r="F23" s="7">
        <f>'Grafik Q-t-Q &amp; Y-o-Y'!I69</f>
        <v>-6.0064434206798181</v>
      </c>
      <c r="G23" s="7">
        <f>'Grafik Q-t-Q &amp; Y-o-Y'!J69</f>
        <v>-16.127742906459268</v>
      </c>
      <c r="H23" s="7">
        <f>'Grafik Q-t-Q &amp; Y-o-Y'!K69</f>
        <v>-8.1949144194392574</v>
      </c>
      <c r="I23" s="7">
        <f>'Grafik Q-t-Q &amp; Y-o-Y'!L69</f>
        <v>3.5321752747730764</v>
      </c>
      <c r="J23" s="7">
        <f>'Grafik Q-t-Q &amp; Y-o-Y'!M69</f>
        <v>4.3556202907481589</v>
      </c>
      <c r="K23" s="7">
        <f>'Grafik Q-t-Q &amp; Y-o-Y'!N69</f>
        <v>-9.445995275928702</v>
      </c>
      <c r="L23" s="7">
        <f>'Grafik Q-t-Q &amp; Y-o-Y'!O69</f>
        <v>18.721396220151288</v>
      </c>
      <c r="M23" s="7">
        <f>'Grafik Q-t-Q &amp; Y-o-Y'!P69</f>
        <v>18.373496983981141</v>
      </c>
      <c r="N23" s="7">
        <f>'Grafik Q-t-Q &amp; Y-o-Y'!Q69</f>
        <v>-3.7813291599788301</v>
      </c>
      <c r="O23" s="7">
        <f>'Grafik Q-t-Q &amp; Y-o-Y'!R69</f>
        <v>-3.6734613352740317</v>
      </c>
      <c r="P23" s="7">
        <f>'Grafik Q-t-Q &amp; Y-o-Y'!S69</f>
        <v>14.707133965815029</v>
      </c>
      <c r="Q23" s="7">
        <f>'Grafik Q-t-Q &amp; Y-o-Y'!T69</f>
        <v>12.155671634980695</v>
      </c>
      <c r="R23" s="7">
        <f>'Grafik Q-t-Q &amp; Y-o-Y'!U69</f>
        <v>-7.4832001669812298</v>
      </c>
      <c r="S23" s="7">
        <f>'Grafik Q-t-Q &amp; Y-o-Y'!V69</f>
        <v>-5.3599424887386551</v>
      </c>
      <c r="T23" s="7">
        <f>'Grafik Q-t-Q &amp; Y-o-Y'!W69</f>
        <v>4.5675301114761018</v>
      </c>
      <c r="U23" s="7">
        <f>'Grafik Q-t-Q &amp; Y-o-Y'!X69</f>
        <v>15.816175717683242</v>
      </c>
      <c r="V23" s="7">
        <f>'Grafik Q-t-Q &amp; Y-o-Y'!Y69</f>
        <v>-12.770323019744175</v>
      </c>
      <c r="W23" s="7">
        <f>'Grafik Q-t-Q &amp; Y-o-Y'!Z69</f>
        <v>10.609775221164474</v>
      </c>
      <c r="X23" s="7">
        <f>'Grafik Q-t-Q &amp; Y-o-Y'!AA69</f>
        <v>14.040774973460996</v>
      </c>
      <c r="Y23" s="7">
        <f>'Grafik Q-t-Q &amp; Y-o-Y'!AB69</f>
        <v>24.460093540831256</v>
      </c>
      <c r="Z23" s="7">
        <f>'Grafik Q-t-Q &amp; Y-o-Y'!AC69</f>
        <v>-6.099190566968562</v>
      </c>
      <c r="AA23" s="7">
        <f>'Grafik Q-t-Q &amp; Y-o-Y'!AD69</f>
        <v>-16.230149155374281</v>
      </c>
      <c r="AB23" s="7">
        <f>'Grafik Q-t-Q &amp; Y-o-Y'!AE69</f>
        <v>15.648228444003964</v>
      </c>
      <c r="AC23" s="7">
        <f>'Grafik Q-t-Q &amp; Y-o-Y'!AF69</f>
        <v>33.987895180835821</v>
      </c>
      <c r="AD23" s="7">
        <f>'Grafik Q-t-Q &amp; Y-o-Y'!AG69</f>
        <v>-2.4669334972292596</v>
      </c>
      <c r="AE23" s="7">
        <f>'Grafik Q-t-Q &amp; Y-o-Y'!AH69</f>
        <v>-27.609406219580919</v>
      </c>
      <c r="AF23" s="7">
        <f>'Grafik Q-t-Q &amp; Y-o-Y'!AI69</f>
        <v>31.113268864933406</v>
      </c>
      <c r="AG23" s="7">
        <f>'Grafik Q-t-Q &amp; Y-o-Y'!AJ69</f>
        <v>15.340220876380481</v>
      </c>
      <c r="AH23" s="7">
        <f>'Grafik Q-t-Q &amp; Y-o-Y'!AK69</f>
        <v>4.4054331304146013</v>
      </c>
      <c r="AI23" s="7">
        <f>'Grafik Q-t-Q &amp; Y-o-Y'!AL69</f>
        <v>-30.61939476958716</v>
      </c>
      <c r="AJ23" s="7">
        <f>'Grafik Q-t-Q &amp; Y-o-Y'!AM69</f>
        <v>36.545061272166265</v>
      </c>
      <c r="AK23" s="7">
        <f>'Grafik Q-t-Q &amp; Y-o-Y'!AN69</f>
        <v>9.9268042261451299</v>
      </c>
      <c r="AL23" s="7">
        <f>'Grafik Q-t-Q &amp; Y-o-Y'!AO69</f>
        <v>6.5077729484693005</v>
      </c>
      <c r="AM23" s="7">
        <f>'Grafik Q-t-Q &amp; Y-o-Y'!AP69</f>
        <v>-31.137235250615269</v>
      </c>
      <c r="AN23" s="7">
        <f>'Grafik Q-t-Q &amp; Y-o-Y'!AQ69</f>
        <v>32.887484624557509</v>
      </c>
      <c r="AO23" s="7">
        <f>'Grafik Q-t-Q &amp; Y-o-Y'!AR69</f>
        <v>9.6664758896743717</v>
      </c>
      <c r="AP23" s="7">
        <f>'Grafik Q-t-Q &amp; Y-o-Y'!AS69</f>
        <v>3.0536613573635925</v>
      </c>
      <c r="AQ23" s="7">
        <f>'Grafik Q-t-Q &amp; Y-o-Y'!AT69</f>
        <v>-30.982757529269527</v>
      </c>
      <c r="AR23" s="7">
        <f>'Grafik Q-t-Q &amp; Y-o-Y'!AU69</f>
        <v>3.4291822457950443</v>
      </c>
      <c r="AS23" s="7">
        <f>'Grafik Q-t-Q &amp; Y-o-Y'!AV69</f>
        <v>4.5761487174434201</v>
      </c>
      <c r="AT23" s="7">
        <f>'Grafik Q-t-Q &amp; Y-o-Y'!AW69</f>
        <v>21.667509414170095</v>
      </c>
      <c r="AU23" s="7">
        <f>'Grafik Q-t-Q &amp; Y-o-Y'!AX69</f>
        <v>-18.856819818633792</v>
      </c>
      <c r="AV23" s="7">
        <f>'Grafik Q-t-Q &amp; Y-o-Y'!AY69</f>
        <v>4.8153344170751913</v>
      </c>
      <c r="AW23" s="7">
        <f>'Grafik Q-t-Q &amp; Y-o-Y'!AZ69</f>
        <v>13.550659170672141</v>
      </c>
      <c r="AX23" s="7">
        <f>'Grafik Q-t-Q &amp; Y-o-Y'!BA69</f>
        <v>28.415713408750531</v>
      </c>
      <c r="AY23" s="7">
        <f>'Grafik Q-t-Q &amp; Y-o-Y'!BB69</f>
        <v>-25.49914773424991</v>
      </c>
      <c r="AZ23" s="7">
        <f>'Grafik Q-t-Q &amp; Y-o-Y'!BC69</f>
        <v>25.596463664123508</v>
      </c>
      <c r="BA23" s="7">
        <f>'Grafik Q-t-Q &amp; Y-o-Y'!BD69</f>
        <v>-28.536143058979896</v>
      </c>
      <c r="BB23" s="7">
        <f>'Grafik Q-t-Q &amp; Y-o-Y'!BE69</f>
        <v>70.017075154989882</v>
      </c>
      <c r="BC23" s="7">
        <f>'Grafik Q-t-Q &amp; Y-o-Y'!BF69</f>
        <v>-24.712350675299845</v>
      </c>
      <c r="BD23" s="7">
        <f>'Grafik Q-t-Q &amp; Y-o-Y'!BG69</f>
        <v>1.1809135412658271</v>
      </c>
      <c r="BE23" s="7">
        <f>'Grafik Q-t-Q &amp; Y-o-Y'!BH69</f>
        <v>-42.698601483186174</v>
      </c>
      <c r="BF23" s="7">
        <f>'Grafik Q-t-Q &amp; Y-o-Y'!BI69</f>
        <v>109.60065548915982</v>
      </c>
    </row>
    <row r="24" spans="1:63" x14ac:dyDescent="0.3">
      <c r="B24" t="s">
        <v>75</v>
      </c>
      <c r="D24" s="7">
        <f>'Grafik Q-t-Q &amp; Y-o-Y'!G70</f>
        <v>4.0658473438437168</v>
      </c>
      <c r="E24" s="7">
        <f>'Grafik Q-t-Q &amp; Y-o-Y'!H70</f>
        <v>3.8603162306948735</v>
      </c>
      <c r="F24" s="7">
        <f>'Grafik Q-t-Q &amp; Y-o-Y'!I70</f>
        <v>-2.1167703475711561</v>
      </c>
      <c r="G24" s="7">
        <f>'Grafik Q-t-Q &amp; Y-o-Y'!J70</f>
        <v>0.64437842370821141</v>
      </c>
      <c r="H24" s="7">
        <f>'Grafik Q-t-Q &amp; Y-o-Y'!K70</f>
        <v>3.862057244704046</v>
      </c>
      <c r="I24" s="7">
        <f>'Grafik Q-t-Q &amp; Y-o-Y'!L70</f>
        <v>3.6107828128026465</v>
      </c>
      <c r="J24" s="7">
        <f>'Grafik Q-t-Q &amp; Y-o-Y'!M70</f>
        <v>-2.1820818102529653</v>
      </c>
      <c r="K24" s="7">
        <f>'Grafik Q-t-Q &amp; Y-o-Y'!N70</f>
        <v>0.80367834135218963</v>
      </c>
      <c r="L24" s="7">
        <f>'Grafik Q-t-Q &amp; Y-o-Y'!O70</f>
        <v>3.9577109089652929</v>
      </c>
      <c r="M24" s="7">
        <f>'Grafik Q-t-Q &amp; Y-o-Y'!P70</f>
        <v>3.3495579902880204</v>
      </c>
      <c r="N24" s="7">
        <f>'Grafik Q-t-Q &amp; Y-o-Y'!Q70</f>
        <v>-2.2461564251341679</v>
      </c>
      <c r="O24" s="7">
        <f>'Grafik Q-t-Q &amp; Y-o-Y'!R70</f>
        <v>0.48968823803057243</v>
      </c>
      <c r="P24" s="7">
        <f>'Grafik Q-t-Q &amp; Y-o-Y'!S70</f>
        <v>4.0043545851693434</v>
      </c>
      <c r="Q24" s="7">
        <f>'Grafik Q-t-Q &amp; Y-o-Y'!T70</f>
        <v>3.2787193505787413</v>
      </c>
      <c r="R24" s="7">
        <f>'Grafik Q-t-Q &amp; Y-o-Y'!U70</f>
        <v>-2.1824748748346936</v>
      </c>
      <c r="S24" s="7">
        <f>'Grafik Q-t-Q &amp; Y-o-Y'!V70</f>
        <v>4.3607202570488043E-2</v>
      </c>
      <c r="T24" s="7">
        <f>'Grafik Q-t-Q &amp; Y-o-Y'!W70</f>
        <v>3.8279062476364318</v>
      </c>
      <c r="U24" s="7">
        <f>'Grafik Q-t-Q &amp; Y-o-Y'!X70</f>
        <v>3.2730640648088958</v>
      </c>
      <c r="V24" s="7">
        <f>'Grafik Q-t-Q &amp; Y-o-Y'!Y70</f>
        <v>-2.0744889921079839</v>
      </c>
      <c r="W24" s="7">
        <f>'Grafik Q-t-Q &amp; Y-o-Y'!Z70</f>
        <v>-0.16249894462429204</v>
      </c>
      <c r="X24" s="7">
        <f>'Grafik Q-t-Q &amp; Y-o-Y'!AA70</f>
        <v>3.7378547200237207</v>
      </c>
      <c r="Y24" s="7">
        <f>'Grafik Q-t-Q &amp; Y-o-Y'!AB70</f>
        <v>3.311696711723088</v>
      </c>
      <c r="Z24" s="7">
        <f>'Grafik Q-t-Q &amp; Y-o-Y'!AC70</f>
        <v>-1.7257674373557839</v>
      </c>
      <c r="AA24" s="7">
        <f>'Grafik Q-t-Q &amp; Y-o-Y'!AD70</f>
        <v>-0.36112871443598793</v>
      </c>
      <c r="AB24" s="7">
        <f>'Grafik Q-t-Q &amp; Y-o-Y'!AE70</f>
        <v>4.0059680640573383</v>
      </c>
      <c r="AC24" s="7">
        <f>'Grafik Q-t-Q &amp; Y-o-Y'!AF70</f>
        <v>3.1338282150506629</v>
      </c>
      <c r="AD24" s="7">
        <f>'Grafik Q-t-Q &amp; Y-o-Y'!AG70</f>
        <v>-1.814288676974396</v>
      </c>
      <c r="AE24" s="7">
        <f>'Grafik Q-t-Q &amp; Y-o-Y'!AH70</f>
        <v>-0.29517184985259465</v>
      </c>
      <c r="AF24" s="7">
        <f>'Grafik Q-t-Q &amp; Y-o-Y'!AI70</f>
        <v>4.0101189733314984</v>
      </c>
      <c r="AG24" s="7">
        <f>'Grafik Q-t-Q &amp; Y-o-Y'!AJ70</f>
        <v>3.1851056851169042</v>
      </c>
      <c r="AH24" s="7">
        <f>'Grafik Q-t-Q &amp; Y-o-Y'!AK70</f>
        <v>-1.6974906015048641</v>
      </c>
      <c r="AI24" s="7">
        <f>'Grafik Q-t-Q &amp; Y-o-Y'!AL70</f>
        <v>-0.40950637988412331</v>
      </c>
      <c r="AJ24" s="7">
        <f>'Grafik Q-t-Q &amp; Y-o-Y'!AM70</f>
        <v>4.2083965746153789</v>
      </c>
      <c r="AK24" s="7">
        <f>'Grafik Q-t-Q &amp; Y-o-Y'!AN70</f>
        <v>3.0907893941462006</v>
      </c>
      <c r="AL24" s="7">
        <f>'Grafik Q-t-Q &amp; Y-o-Y'!AO70</f>
        <v>-1.6899026133948731</v>
      </c>
      <c r="AM24" s="7">
        <f>'Grafik Q-t-Q &amp; Y-o-Y'!AP70</f>
        <v>-0.52251833442871387</v>
      </c>
      <c r="AN24" s="7">
        <f>'Grafik Q-t-Q &amp; Y-o-Y'!AQ70</f>
        <v>4.1990865009091793</v>
      </c>
      <c r="AO24" s="7">
        <f>'Grafik Q-t-Q &amp; Y-o-Y'!AR70</f>
        <v>3.0488473390555417</v>
      </c>
      <c r="AP24" s="7">
        <f>'Grafik Q-t-Q &amp; Y-o-Y'!AS70</f>
        <v>-1.7406122797729728</v>
      </c>
      <c r="AQ24" s="7">
        <f>'Grafik Q-t-Q &amp; Y-o-Y'!AT70</f>
        <v>-2.4087064090774208</v>
      </c>
      <c r="AR24" s="7">
        <f>'Grafik Q-t-Q &amp; Y-o-Y'!AU70</f>
        <v>-4.1895122997018506</v>
      </c>
      <c r="AS24" s="7">
        <f>'Grafik Q-t-Q &amp; Y-o-Y'!AV70</f>
        <v>5.0468511123164355</v>
      </c>
      <c r="AT24" s="7">
        <f>'Grafik Q-t-Q &amp; Y-o-Y'!AW70</f>
        <v>-0.39518956112312242</v>
      </c>
      <c r="AU24" s="7">
        <f>'Grafik Q-t-Q &amp; Y-o-Y'!AX70</f>
        <v>-0.94252557292564665</v>
      </c>
      <c r="AV24" s="7">
        <f>'Grafik Q-t-Q &amp; Y-o-Y'!AY70</f>
        <v>3.3059598223799092</v>
      </c>
      <c r="AW24" s="7">
        <f>'Grafik Q-t-Q &amp; Y-o-Y'!AZ70</f>
        <v>1.5481874576848047</v>
      </c>
      <c r="AX24" s="7">
        <f>'Grafik Q-t-Q &amp; Y-o-Y'!BA70</f>
        <v>1.0649960117117603</v>
      </c>
      <c r="AY24" s="7">
        <f>'Grafik Q-t-Q &amp; Y-o-Y'!BB70</f>
        <v>-1.3700548382832496</v>
      </c>
      <c r="AZ24" s="7">
        <f>'Grafik Q-t-Q &amp; Y-o-Y'!BC70</f>
        <v>3.8295531924273338</v>
      </c>
      <c r="BA24" s="7">
        <f>'Grafik Q-t-Q &amp; Y-o-Y'!BD70</f>
        <v>1.867035239426361</v>
      </c>
      <c r="BB24" s="7">
        <f>'Grafik Q-t-Q &amp; Y-o-Y'!BE70</f>
        <v>0.86369041404069646</v>
      </c>
      <c r="BC24" s="7">
        <f>'Grafik Q-t-Q &amp; Y-o-Y'!BF70</f>
        <v>-1.3419337742759201</v>
      </c>
      <c r="BD24" s="7">
        <f>'Grafik Q-t-Q &amp; Y-o-Y'!BG70</f>
        <v>3.8394182331106941</v>
      </c>
      <c r="BE24" s="7">
        <f>'Grafik Q-t-Q &amp; Y-o-Y'!BH70</f>
        <v>1.9154235328138984</v>
      </c>
      <c r="BF24" s="7">
        <f>'Grafik Q-t-Q &amp; Y-o-Y'!BI70</f>
        <v>0.70086800999181353</v>
      </c>
    </row>
    <row r="26" spans="1:63" x14ac:dyDescent="0.3">
      <c r="A26" s="56" t="s">
        <v>93</v>
      </c>
      <c r="B26" s="57"/>
    </row>
    <row r="27" spans="1:63" x14ac:dyDescent="0.3">
      <c r="C27" t="s">
        <v>0</v>
      </c>
      <c r="G27" t="s">
        <v>1</v>
      </c>
      <c r="K27" t="s">
        <v>2</v>
      </c>
      <c r="O27" t="s">
        <v>3</v>
      </c>
      <c r="S27" t="s">
        <v>4</v>
      </c>
      <c r="W27" t="s">
        <v>5</v>
      </c>
      <c r="AA27" t="s">
        <v>6</v>
      </c>
      <c r="AE27" t="s">
        <v>7</v>
      </c>
      <c r="AI27" t="s">
        <v>8</v>
      </c>
      <c r="AM27" t="s">
        <v>9</v>
      </c>
      <c r="AQ27" t="s">
        <v>10</v>
      </c>
      <c r="AU27" t="s">
        <v>11</v>
      </c>
      <c r="AY27" t="s">
        <v>12</v>
      </c>
      <c r="BC27">
        <v>2023</v>
      </c>
    </row>
    <row r="28" spans="1:63" x14ac:dyDescent="0.3">
      <c r="C28" t="s">
        <v>14</v>
      </c>
      <c r="D28" t="s">
        <v>15</v>
      </c>
      <c r="E28" t="s">
        <v>16</v>
      </c>
      <c r="F28" t="s">
        <v>17</v>
      </c>
      <c r="G28" t="s">
        <v>14</v>
      </c>
      <c r="H28" t="s">
        <v>15</v>
      </c>
      <c r="I28" t="s">
        <v>16</v>
      </c>
      <c r="J28" t="s">
        <v>17</v>
      </c>
      <c r="K28" t="s">
        <v>14</v>
      </c>
      <c r="L28" t="s">
        <v>15</v>
      </c>
      <c r="M28" t="s">
        <v>16</v>
      </c>
      <c r="N28" t="s">
        <v>17</v>
      </c>
      <c r="O28" t="s">
        <v>14</v>
      </c>
      <c r="P28" t="s">
        <v>15</v>
      </c>
      <c r="Q28" t="s">
        <v>16</v>
      </c>
      <c r="R28" t="s">
        <v>17</v>
      </c>
      <c r="S28" t="s">
        <v>14</v>
      </c>
      <c r="T28" t="s">
        <v>15</v>
      </c>
      <c r="U28" t="s">
        <v>16</v>
      </c>
      <c r="V28" t="s">
        <v>17</v>
      </c>
      <c r="W28" t="s">
        <v>14</v>
      </c>
      <c r="X28" t="s">
        <v>15</v>
      </c>
      <c r="Y28" t="s">
        <v>16</v>
      </c>
      <c r="Z28" t="s">
        <v>17</v>
      </c>
      <c r="AA28" t="s">
        <v>14</v>
      </c>
      <c r="AB28" t="s">
        <v>15</v>
      </c>
      <c r="AC28" t="s">
        <v>16</v>
      </c>
      <c r="AD28" t="s">
        <v>17</v>
      </c>
      <c r="AE28" t="s">
        <v>14</v>
      </c>
      <c r="AF28" t="s">
        <v>15</v>
      </c>
      <c r="AG28" t="s">
        <v>16</v>
      </c>
      <c r="AH28" t="s">
        <v>17</v>
      </c>
      <c r="AI28" t="s">
        <v>14</v>
      </c>
      <c r="AJ28" t="s">
        <v>15</v>
      </c>
      <c r="AK28" t="s">
        <v>16</v>
      </c>
      <c r="AL28" t="s">
        <v>17</v>
      </c>
      <c r="AM28" t="s">
        <v>14</v>
      </c>
      <c r="AN28" t="s">
        <v>15</v>
      </c>
      <c r="AO28" t="s">
        <v>16</v>
      </c>
      <c r="AP28" t="s">
        <v>17</v>
      </c>
      <c r="AQ28" t="s">
        <v>14</v>
      </c>
      <c r="AR28" t="s">
        <v>15</v>
      </c>
      <c r="AS28" t="s">
        <v>16</v>
      </c>
      <c r="AT28" t="s">
        <v>17</v>
      </c>
      <c r="AU28" t="s">
        <v>14</v>
      </c>
      <c r="AV28" t="s">
        <v>15</v>
      </c>
      <c r="AW28" t="s">
        <v>16</v>
      </c>
      <c r="AX28" t="s">
        <v>17</v>
      </c>
      <c r="AY28" t="s">
        <v>14</v>
      </c>
      <c r="AZ28" t="s">
        <v>15</v>
      </c>
      <c r="BA28" t="s">
        <v>16</v>
      </c>
      <c r="BB28" t="s">
        <v>17</v>
      </c>
      <c r="BC28" t="s">
        <v>14</v>
      </c>
      <c r="BD28" t="s">
        <v>15</v>
      </c>
      <c r="BE28" t="s">
        <v>16</v>
      </c>
      <c r="BF28" t="s">
        <v>17</v>
      </c>
    </row>
    <row r="29" spans="1:63" x14ac:dyDescent="0.3">
      <c r="A29" t="s">
        <v>87</v>
      </c>
      <c r="AA29" s="7">
        <v>0.123482156767851</v>
      </c>
      <c r="AB29" s="7">
        <v>1.3795570759573801</v>
      </c>
      <c r="AC29" s="7">
        <v>3.4622729573516202</v>
      </c>
      <c r="AD29" s="7">
        <v>-4.5477728638498799E-3</v>
      </c>
      <c r="AE29" s="7">
        <v>9.9303137463801996E-2</v>
      </c>
      <c r="AF29" s="7">
        <v>1.4017640047925899</v>
      </c>
      <c r="AG29" s="7">
        <v>3.3865898757739301</v>
      </c>
      <c r="AH29" s="7">
        <v>4.9416666951862503E-2</v>
      </c>
      <c r="AI29" s="7">
        <v>0.12771281890724401</v>
      </c>
      <c r="AJ29" s="7">
        <v>1.61979723252567</v>
      </c>
      <c r="AK29" s="7">
        <v>3.2186723008248599</v>
      </c>
      <c r="AL29" s="7">
        <v>0.16740448666971999</v>
      </c>
      <c r="AM29" s="7">
        <v>0.19113867240219101</v>
      </c>
      <c r="AN29" s="7">
        <v>1.7440278837282199</v>
      </c>
      <c r="AO29" s="7">
        <v>2.88685520306595</v>
      </c>
      <c r="AP29" s="7">
        <v>5.1930027637059298E-2</v>
      </c>
      <c r="AQ29" s="7">
        <v>-1.9964986400609199</v>
      </c>
      <c r="AR29" s="7">
        <v>-6.4047375047564499</v>
      </c>
      <c r="AS29" s="7">
        <v>4.6029615239105297</v>
      </c>
      <c r="AT29" s="7">
        <v>0.48850288104897999</v>
      </c>
      <c r="AU29" s="7">
        <v>-0.64206815991344401</v>
      </c>
      <c r="AV29" s="7">
        <v>1.41800719689202</v>
      </c>
      <c r="AW29" s="7">
        <v>-0.18673223922169799</v>
      </c>
      <c r="AX29" s="7">
        <v>2.4471686639288399</v>
      </c>
      <c r="AY29" s="7">
        <v>-0.21779127705593401</v>
      </c>
      <c r="AZ29" s="7">
        <v>1.48661234285052</v>
      </c>
      <c r="BA29" s="7">
        <v>3.1387701632378402</v>
      </c>
      <c r="BB29" s="7">
        <v>0.21630975750868101</v>
      </c>
      <c r="BC29" s="7">
        <v>6.8199576262939404E-2</v>
      </c>
      <c r="BD29" s="7">
        <v>1.64130280655303</v>
      </c>
      <c r="BE29" s="7">
        <v>3.2172549117688001</v>
      </c>
      <c r="BF29" s="7">
        <v>0.254411196443182</v>
      </c>
    </row>
    <row r="30" spans="1:63" x14ac:dyDescent="0.3">
      <c r="A30" t="s">
        <v>88</v>
      </c>
      <c r="AA30" s="7">
        <v>-49.105215908994197</v>
      </c>
      <c r="AB30" s="7">
        <v>35.450221910054601</v>
      </c>
      <c r="AC30" s="7">
        <v>-0.20979315746235599</v>
      </c>
      <c r="AD30" s="7">
        <v>39.514838830877402</v>
      </c>
      <c r="AE30" s="7">
        <v>-45.548659185418401</v>
      </c>
      <c r="AF30" s="7">
        <v>29.364919650628501</v>
      </c>
      <c r="AG30" s="7">
        <v>5.2654208445467496</v>
      </c>
      <c r="AH30" s="7">
        <v>39.975486494915401</v>
      </c>
      <c r="AI30" s="7">
        <v>-46.104090252467103</v>
      </c>
      <c r="AJ30" s="7">
        <v>32.495028187753199</v>
      </c>
      <c r="AK30" s="7">
        <v>6.3042013738472598</v>
      </c>
      <c r="AL30" s="7">
        <v>37.818570983744898</v>
      </c>
      <c r="AM30" s="7">
        <v>-45.777944225445999</v>
      </c>
      <c r="AN30" s="7">
        <v>36.2430614299046</v>
      </c>
      <c r="AO30" s="7">
        <v>-0.80662668243063296</v>
      </c>
      <c r="AP30" s="7">
        <v>37.147976913550103</v>
      </c>
      <c r="AQ30" s="7">
        <v>-44.0152993714307</v>
      </c>
      <c r="AR30" s="7">
        <v>22.241054494648001</v>
      </c>
      <c r="AS30" s="7">
        <v>16.941067978629</v>
      </c>
      <c r="AT30" s="7">
        <v>27.149083070333401</v>
      </c>
      <c r="AU30" s="7">
        <v>-43.562818245320997</v>
      </c>
      <c r="AV30" s="7">
        <v>28.735631868364401</v>
      </c>
      <c r="AW30" s="7">
        <v>8.9631389681458398</v>
      </c>
      <c r="AX30" s="7">
        <v>35.9911611698003</v>
      </c>
      <c r="AY30" s="7">
        <v>-46.514158885102198</v>
      </c>
      <c r="AZ30" s="7">
        <v>34.110656780245598</v>
      </c>
      <c r="BA30" s="7">
        <v>4.28845730764397</v>
      </c>
      <c r="BB30" s="7">
        <v>38.932088669786097</v>
      </c>
      <c r="BC30" s="7">
        <v>-46.478134552589502</v>
      </c>
      <c r="BD30" s="7">
        <v>32.988769555257001</v>
      </c>
      <c r="BE30" s="7">
        <v>3.2569996672503199</v>
      </c>
      <c r="BF30" s="7">
        <v>37.993266407694698</v>
      </c>
    </row>
    <row r="31" spans="1:63" x14ac:dyDescent="0.3">
      <c r="A31" t="s">
        <v>86</v>
      </c>
      <c r="AA31" s="7">
        <v>-6.2167543236598597</v>
      </c>
      <c r="AB31" s="7">
        <v>1.4248892980230901</v>
      </c>
      <c r="AC31" s="7">
        <v>4.3586168283682598</v>
      </c>
      <c r="AD31" s="7">
        <v>4.8417053481334804</v>
      </c>
      <c r="AE31" s="7">
        <v>-4.5958076752422103</v>
      </c>
      <c r="AF31" s="7">
        <v>1.6155474386731801</v>
      </c>
      <c r="AG31" s="7">
        <v>4.5686473682811899</v>
      </c>
      <c r="AH31" s="7">
        <v>5.2356425614615096</v>
      </c>
      <c r="AI31" s="7">
        <v>-5.0956100625739804</v>
      </c>
      <c r="AJ31" s="7">
        <v>0.49874439249770702</v>
      </c>
      <c r="AK31" s="7">
        <v>5.2138274149306101</v>
      </c>
      <c r="AL31" s="7">
        <v>4.6502336605061396</v>
      </c>
      <c r="AM31" s="7">
        <v>-4.6735966888462901</v>
      </c>
      <c r="AN31" s="7">
        <v>0.47236968915555999</v>
      </c>
      <c r="AO31" s="7">
        <v>4.7881914759947604</v>
      </c>
      <c r="AP31" s="7">
        <v>5.1443540806947299</v>
      </c>
      <c r="AQ31" s="7">
        <v>-7.1684378015854699</v>
      </c>
      <c r="AR31" s="7">
        <v>-7.36980520026402</v>
      </c>
      <c r="AS31" s="7">
        <v>4.4089673844753801</v>
      </c>
      <c r="AT31" s="7">
        <v>3.9928738108409401</v>
      </c>
      <c r="AU31" s="7">
        <v>-1.3083720262195999</v>
      </c>
      <c r="AV31" s="7">
        <v>-2.6104460074506601</v>
      </c>
      <c r="AW31" s="7">
        <v>3.4084981684493698</v>
      </c>
      <c r="AX31" s="7">
        <v>4.4556903932034304</v>
      </c>
      <c r="AY31" s="7">
        <v>-3.2476026279005099</v>
      </c>
      <c r="AZ31" s="7">
        <v>0.48979131752340199</v>
      </c>
      <c r="BA31" s="7">
        <v>4.4522327719397099</v>
      </c>
      <c r="BB31" s="7">
        <v>4.7510967574376304</v>
      </c>
      <c r="BC31" s="7">
        <v>-4.0388658889808804</v>
      </c>
      <c r="BD31" s="7">
        <v>1.71841259322813</v>
      </c>
      <c r="BE31" s="7">
        <v>5.7138749093535699</v>
      </c>
      <c r="BF31" s="7">
        <v>5.9915575202234397</v>
      </c>
    </row>
    <row r="32" spans="1:63" x14ac:dyDescent="0.3">
      <c r="BJ32">
        <v>2022</v>
      </c>
      <c r="BK32">
        <v>2023</v>
      </c>
    </row>
    <row r="33" spans="1:63" x14ac:dyDescent="0.3">
      <c r="BJ33">
        <v>0.25295033006899814</v>
      </c>
      <c r="BK33">
        <v>0.32911591436534593</v>
      </c>
    </row>
    <row r="34" spans="1:63" x14ac:dyDescent="0.3">
      <c r="BJ34">
        <v>2.1553656009436253</v>
      </c>
      <c r="BK34">
        <v>1.3604576507370183</v>
      </c>
    </row>
    <row r="35" spans="1:63" x14ac:dyDescent="0.3">
      <c r="BJ35">
        <v>2.5496849781418121</v>
      </c>
      <c r="BK35">
        <v>3.3048806307160987</v>
      </c>
    </row>
    <row r="36" spans="1:63" x14ac:dyDescent="0.3">
      <c r="A36" s="58" t="s">
        <v>89</v>
      </c>
      <c r="BJ36">
        <v>0.2618458628275846</v>
      </c>
      <c r="BK36">
        <v>0.21425170833084906</v>
      </c>
    </row>
    <row r="40" spans="1:63" x14ac:dyDescent="0.3">
      <c r="BJ40">
        <v>2022</v>
      </c>
      <c r="BK40">
        <v>2023</v>
      </c>
    </row>
    <row r="41" spans="1:63" x14ac:dyDescent="0.3">
      <c r="BJ41">
        <v>-45.461745046391336</v>
      </c>
      <c r="BK41">
        <v>-47.593616380056972</v>
      </c>
    </row>
    <row r="42" spans="1:63" x14ac:dyDescent="0.3">
      <c r="BJ42">
        <v>24.643325167304425</v>
      </c>
      <c r="BK42">
        <v>32.969015236732133</v>
      </c>
    </row>
    <row r="43" spans="1:63" x14ac:dyDescent="0.3">
      <c r="BJ43">
        <v>13.284994655632488</v>
      </c>
      <c r="BK43">
        <v>3.2844081234188423</v>
      </c>
    </row>
    <row r="44" spans="1:63" x14ac:dyDescent="0.3">
      <c r="BJ44">
        <v>39.191148473719352</v>
      </c>
      <c r="BK44">
        <v>38.274137513521168</v>
      </c>
    </row>
    <row r="48" spans="1:63" x14ac:dyDescent="0.3">
      <c r="BJ48">
        <v>2022</v>
      </c>
      <c r="BK48">
        <v>2023</v>
      </c>
    </row>
    <row r="49" spans="62:63" x14ac:dyDescent="0.3">
      <c r="BJ49">
        <v>-0.76482431980544163</v>
      </c>
      <c r="BK49">
        <v>-1.8382248678912703</v>
      </c>
    </row>
    <row r="50" spans="62:63" x14ac:dyDescent="0.3">
      <c r="BJ50">
        <v>-5.4267067796998418</v>
      </c>
      <c r="BK50">
        <v>-5.7572832449898357</v>
      </c>
    </row>
    <row r="51" spans="62:63" x14ac:dyDescent="0.3">
      <c r="BJ51">
        <v>11.123480984495089</v>
      </c>
      <c r="BK51">
        <v>10.728108067642836</v>
      </c>
    </row>
    <row r="52" spans="62:63" x14ac:dyDescent="0.3">
      <c r="BJ52">
        <v>4.7568628801404316</v>
      </c>
      <c r="BK52">
        <v>5.1281675409379375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CB155-924B-4B49-86E1-A1CBA4CD48CA}">
  <dimension ref="A1:BB142"/>
  <sheetViews>
    <sheetView zoomScale="55" zoomScaleNormal="55" workbookViewId="0">
      <selection activeCell="AT128" sqref="AT128"/>
    </sheetView>
  </sheetViews>
  <sheetFormatPr defaultRowHeight="14.4" x14ac:dyDescent="0.3"/>
  <cols>
    <col min="1" max="1" width="69" bestFit="1" customWidth="1"/>
    <col min="2" max="2" width="11.5546875" bestFit="1" customWidth="1"/>
    <col min="3" max="45" width="0" hidden="1" customWidth="1"/>
    <col min="46" max="54" width="12.21875" bestFit="1" customWidth="1"/>
  </cols>
  <sheetData>
    <row r="1" spans="1:54" x14ac:dyDescent="0.3">
      <c r="A1" s="49" t="s">
        <v>77</v>
      </c>
      <c r="C1" s="70" t="s">
        <v>0</v>
      </c>
      <c r="D1" s="71"/>
      <c r="E1" s="71"/>
      <c r="F1" s="72"/>
      <c r="G1" s="70" t="s">
        <v>1</v>
      </c>
      <c r="H1" s="71"/>
      <c r="I1" s="71"/>
      <c r="J1" s="72"/>
      <c r="K1" s="70" t="s">
        <v>2</v>
      </c>
      <c r="L1" s="71"/>
      <c r="M1" s="71"/>
      <c r="N1" s="72"/>
      <c r="O1" s="70" t="s">
        <v>3</v>
      </c>
      <c r="P1" s="71"/>
      <c r="Q1" s="71"/>
      <c r="R1" s="72"/>
      <c r="S1" s="70" t="s">
        <v>4</v>
      </c>
      <c r="T1" s="71"/>
      <c r="U1" s="71"/>
      <c r="V1" s="72"/>
      <c r="W1" s="70" t="s">
        <v>5</v>
      </c>
      <c r="X1" s="71"/>
      <c r="Y1" s="71"/>
      <c r="Z1" s="72"/>
      <c r="AA1" s="70" t="s">
        <v>6</v>
      </c>
      <c r="AB1" s="71"/>
      <c r="AC1" s="71"/>
      <c r="AD1" s="72"/>
      <c r="AE1" s="70" t="s">
        <v>7</v>
      </c>
      <c r="AF1" s="71"/>
      <c r="AG1" s="71"/>
      <c r="AH1" s="72"/>
      <c r="AI1" s="70" t="s">
        <v>8</v>
      </c>
      <c r="AJ1" s="71"/>
      <c r="AK1" s="71"/>
      <c r="AL1" s="72"/>
      <c r="AM1" s="70" t="s">
        <v>9</v>
      </c>
      <c r="AN1" s="71"/>
      <c r="AO1" s="71"/>
      <c r="AP1" s="72"/>
      <c r="AQ1" s="70" t="s">
        <v>10</v>
      </c>
      <c r="AR1" s="71"/>
      <c r="AS1" s="71"/>
      <c r="AT1" s="72"/>
      <c r="AU1" s="70" t="s">
        <v>11</v>
      </c>
      <c r="AV1" s="71"/>
      <c r="AW1" s="71"/>
      <c r="AX1" s="72"/>
      <c r="AY1" s="70" t="s">
        <v>12</v>
      </c>
      <c r="AZ1" s="71"/>
      <c r="BA1" s="71"/>
      <c r="BB1" s="72"/>
    </row>
    <row r="2" spans="1:54" x14ac:dyDescent="0.3">
      <c r="B2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14</v>
      </c>
      <c r="X2" s="1" t="s">
        <v>15</v>
      </c>
      <c r="Y2" s="1" t="s">
        <v>16</v>
      </c>
      <c r="Z2" s="1" t="s">
        <v>17</v>
      </c>
      <c r="AA2" s="1" t="s">
        <v>14</v>
      </c>
      <c r="AB2" s="1" t="s">
        <v>15</v>
      </c>
      <c r="AC2" s="1" t="s">
        <v>16</v>
      </c>
      <c r="AD2" s="1" t="s">
        <v>17</v>
      </c>
      <c r="AE2" s="1" t="s">
        <v>14</v>
      </c>
      <c r="AF2" s="1" t="s">
        <v>15</v>
      </c>
      <c r="AG2" s="1" t="s">
        <v>16</v>
      </c>
      <c r="AH2" s="1" t="s">
        <v>17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14</v>
      </c>
      <c r="AN2" s="1" t="s">
        <v>15</v>
      </c>
      <c r="AO2" s="1" t="s">
        <v>16</v>
      </c>
      <c r="AP2" s="1" t="s">
        <v>17</v>
      </c>
      <c r="AQ2" s="1" t="s">
        <v>14</v>
      </c>
      <c r="AR2" s="1" t="s">
        <v>15</v>
      </c>
      <c r="AS2" s="1" t="s">
        <v>16</v>
      </c>
      <c r="AT2" s="1" t="s">
        <v>17</v>
      </c>
      <c r="AU2" s="1" t="s">
        <v>14</v>
      </c>
      <c r="AV2" s="1" t="s">
        <v>15</v>
      </c>
      <c r="AW2" s="1" t="s">
        <v>16</v>
      </c>
      <c r="AX2" s="1" t="s">
        <v>17</v>
      </c>
      <c r="AY2" s="1" t="s">
        <v>14</v>
      </c>
      <c r="AZ2" s="1" t="s">
        <v>15</v>
      </c>
      <c r="BA2" s="1" t="s">
        <v>16</v>
      </c>
      <c r="BB2" s="1" t="s">
        <v>17</v>
      </c>
    </row>
    <row r="3" spans="1:54" x14ac:dyDescent="0.3">
      <c r="A3" s="3" t="s">
        <v>19</v>
      </c>
      <c r="B3" s="4" t="s">
        <v>20</v>
      </c>
      <c r="C3" s="5">
        <f>'[2]GDP Production'!K22</f>
        <v>232840.7</v>
      </c>
      <c r="D3" s="5">
        <f>'[2]GDP Production'!L22</f>
        <v>263641.90000000002</v>
      </c>
      <c r="E3" s="5">
        <f>'[2]GDP Production'!M22</f>
        <v>207351.1</v>
      </c>
      <c r="F3" s="5">
        <f>'[2]GDP Production'!N22</f>
        <v>225677.1</v>
      </c>
      <c r="G3" s="5">
        <f>'[2]GDP Production'!O22</f>
        <v>243260.6</v>
      </c>
      <c r="H3" s="5">
        <f>'[2]GDP Production'!P22</f>
        <v>270493.90000000002</v>
      </c>
      <c r="I3" s="5">
        <f>'[2]GDP Production'!Q22</f>
        <v>216688.1</v>
      </c>
      <c r="J3" s="5">
        <f>'[2]GDP Production'!R22</f>
        <v>235110</v>
      </c>
      <c r="K3" s="5">
        <f>'[2]GDP Production'!S22</f>
        <v>255305.3</v>
      </c>
      <c r="L3" s="5">
        <f>'[2]GDP Production'!T22</f>
        <v>280486.90000000002</v>
      </c>
      <c r="M3" s="5">
        <f>'[2]GDP Production'!U22</f>
        <v>222955.1</v>
      </c>
      <c r="N3" s="5">
        <f>'[2]GDP Production'!V22</f>
        <v>248019.4</v>
      </c>
      <c r="O3" s="5">
        <f>'[2]GDP Production'!W22</f>
        <v>266057.8</v>
      </c>
      <c r="P3" s="5">
        <f>'[2]GDP Production'!X22</f>
        <v>296205.7</v>
      </c>
      <c r="Q3" s="5">
        <f>'[2]GDP Production'!Y22</f>
        <v>229157.8</v>
      </c>
      <c r="R3" s="5">
        <f>'[2]GDP Production'!Z22</f>
        <v>258472.7</v>
      </c>
      <c r="S3" s="5">
        <f>'[2]GDP Production'!AA22</f>
        <v>278294.09999999998</v>
      </c>
      <c r="T3" s="5">
        <f>'[2]GDP Production'!AB22</f>
        <v>306599.59999999998</v>
      </c>
      <c r="U3" s="5">
        <f>'[2]GDP Production'!AC22</f>
        <v>239775.4</v>
      </c>
      <c r="V3" s="5">
        <f>'[2]GDP Production'!AD22</f>
        <v>271803.90000000002</v>
      </c>
      <c r="W3" s="5">
        <f>'[2]GDP Production'!AE22</f>
        <v>291882.8</v>
      </c>
      <c r="X3" s="5">
        <f>'[2]GDP Production'!AF22</f>
        <v>317624.3</v>
      </c>
      <c r="Y3" s="5">
        <f>'[2]GDP Production'!AG22</f>
        <v>247741.7</v>
      </c>
      <c r="Z3" s="5">
        <f>'[2]GDP Production'!AH22</f>
        <v>281894.2</v>
      </c>
      <c r="AA3" s="5">
        <f>'[2]GDP Production'!AI22</f>
        <v>310969.59999999998</v>
      </c>
      <c r="AB3" s="5">
        <f>'[2]GDP Production'!AJ22</f>
        <v>326782.7</v>
      </c>
      <c r="AC3" s="5">
        <f>'[2]GDP Production'!AK22</f>
        <v>251799.3</v>
      </c>
      <c r="AD3" s="5">
        <f>'[2]GDP Production'!AL22</f>
        <v>286069.2</v>
      </c>
      <c r="AE3" s="5">
        <f>'[2]GDP Production'!AM22</f>
        <v>321931.5</v>
      </c>
      <c r="AF3" s="5">
        <f>'[2]GDP Production'!AN22</f>
        <v>337298.7</v>
      </c>
      <c r="AG3" s="5">
        <f>'[2]GDP Production'!AO22</f>
        <v>265656.09999999998</v>
      </c>
      <c r="AH3" s="5">
        <f>'[2]GDP Production'!AP22</f>
        <v>306492.90000000002</v>
      </c>
      <c r="AI3" s="5">
        <f>'[2]GDP Production'!AQ22</f>
        <v>332720.40000000002</v>
      </c>
      <c r="AJ3" s="5">
        <f>'[2]GDP Production'!AR22</f>
        <v>346953.5</v>
      </c>
      <c r="AK3" s="5">
        <f>'[2]GDP Production'!AS22</f>
        <v>272208.90000000002</v>
      </c>
      <c r="AL3" s="5">
        <f>'[2]GDP Production'!AT22</f>
        <v>316734.3</v>
      </c>
      <c r="AM3" s="5">
        <f>'[2]GDP Production'!AU22</f>
        <v>348350.5</v>
      </c>
      <c r="AN3" s="5">
        <f>'[2]GDP Production'!AV22</f>
        <v>359518.5</v>
      </c>
      <c r="AO3" s="5">
        <f>'[2]GDP Production'!AW22</f>
        <v>282649.7</v>
      </c>
      <c r="AP3" s="5">
        <f>'[2]GDP Production'!AX22</f>
        <v>322418.09999999998</v>
      </c>
      <c r="AQ3" s="5">
        <f>'[2]GDP Production'!AY22</f>
        <v>366760.5</v>
      </c>
      <c r="AR3" s="5">
        <f>'[2]GDP Production'!AZ22</f>
        <v>370560.6</v>
      </c>
      <c r="AS3" s="5">
        <f>'[2]GDP Production'!BA22</f>
        <v>294659.90000000002</v>
      </c>
      <c r="AT3" s="5">
        <f>'[2]GDP Production'!BB22</f>
        <v>322450.7</v>
      </c>
      <c r="AU3" s="5">
        <v>340959.4</v>
      </c>
      <c r="AV3" s="5">
        <v>378486.4</v>
      </c>
      <c r="AW3" s="5">
        <v>388151.6</v>
      </c>
      <c r="AX3" s="5">
        <v>315201.59999999998</v>
      </c>
      <c r="AY3" s="5">
        <v>354256.8</v>
      </c>
      <c r="AZ3" s="5">
        <v>389765.3</v>
      </c>
      <c r="BA3" s="5">
        <v>403794.1</v>
      </c>
      <c r="BB3" s="5">
        <v>327116.3</v>
      </c>
    </row>
    <row r="4" spans="1:54" x14ac:dyDescent="0.3">
      <c r="A4" s="3" t="s">
        <v>22</v>
      </c>
      <c r="B4" s="4" t="s">
        <v>23</v>
      </c>
      <c r="C4" s="5">
        <f>'[2]GDP Production'!K23</f>
        <v>169415</v>
      </c>
      <c r="D4" s="5">
        <f>'[2]GDP Production'!L23</f>
        <v>176947.6</v>
      </c>
      <c r="E4" s="5">
        <f>'[2]GDP Production'!M23</f>
        <v>177852.1</v>
      </c>
      <c r="F4" s="5">
        <f>'[2]GDP Production'!N23</f>
        <v>171254.7</v>
      </c>
      <c r="G4" s="5">
        <f>'[2]GDP Production'!O23</f>
        <v>176963.4</v>
      </c>
      <c r="H4" s="5">
        <f>'[2]GDP Production'!P23</f>
        <v>184706.5</v>
      </c>
      <c r="I4" s="5">
        <f>'[2]GDP Production'!Q23</f>
        <v>185204</v>
      </c>
      <c r="J4" s="5">
        <f>'[2]GDP Production'!R23</f>
        <v>180027.4</v>
      </c>
      <c r="K4" s="5">
        <f>'[2]GDP Production'!S23</f>
        <v>181780.1</v>
      </c>
      <c r="L4" s="5">
        <f>'[2]GDP Production'!T23</f>
        <v>189873.7</v>
      </c>
      <c r="M4" s="5">
        <f>'[2]GDP Production'!U23</f>
        <v>197275.1</v>
      </c>
      <c r="N4" s="5">
        <f>'[2]GDP Production'!V23</f>
        <v>193122.1</v>
      </c>
      <c r="O4" s="5">
        <f>'[2]GDP Production'!W23</f>
        <v>191766.6</v>
      </c>
      <c r="P4" s="5">
        <f>'[2]GDP Production'!X23</f>
        <v>191051.9</v>
      </c>
      <c r="Q4" s="5">
        <f>'[2]GDP Production'!Y23</f>
        <v>195621</v>
      </c>
      <c r="R4" s="5">
        <f>'[2]GDP Production'!Z23</f>
        <v>194748.6</v>
      </c>
      <c r="S4" s="5">
        <f>'[2]GDP Production'!AA23</f>
        <v>194571.1</v>
      </c>
      <c r="T4" s="5">
        <f>'[2]GDP Production'!AB23</f>
        <v>199013.4</v>
      </c>
      <c r="U4" s="5">
        <f>'[2]GDP Production'!AC23</f>
        <v>202721.3</v>
      </c>
      <c r="V4" s="5">
        <f>'[2]GDP Production'!AD23</f>
        <v>192375.8</v>
      </c>
      <c r="W4" s="5">
        <f>'[2]GDP Production'!AE23</f>
        <v>195958.7</v>
      </c>
      <c r="X4" s="5">
        <f>'[2]GDP Production'!AF23</f>
        <v>200470</v>
      </c>
      <c r="Y4" s="5">
        <f>'[2]GDP Production'!AG23</f>
        <v>205685</v>
      </c>
      <c r="Z4" s="5">
        <f>'[2]GDP Production'!AH23</f>
        <v>193496.6</v>
      </c>
      <c r="AA4" s="5">
        <f>'[2]GDP Production'!AI23</f>
        <v>188914.9</v>
      </c>
      <c r="AB4" s="5">
        <f>'[2]GDP Production'!AJ23</f>
        <v>191629.5</v>
      </c>
      <c r="AC4" s="5">
        <f>'[2]GDP Production'!AK23</f>
        <v>193286.2</v>
      </c>
      <c r="AD4" s="5">
        <f>'[2]GDP Production'!AL23</f>
        <v>195852</v>
      </c>
      <c r="AE4" s="5">
        <f>'[2]GDP Production'!AM23</f>
        <v>190886.6</v>
      </c>
      <c r="AF4" s="5">
        <f>'[2]GDP Production'!AN23</f>
        <v>191954.4</v>
      </c>
      <c r="AG4" s="5">
        <f>'[2]GDP Production'!AO23</f>
        <v>195900.1</v>
      </c>
      <c r="AH4" s="5">
        <f>'[2]GDP Production'!AP23</f>
        <v>193307</v>
      </c>
      <c r="AI4" s="5">
        <f>'[2]GDP Production'!AQ23</f>
        <v>194921.2</v>
      </c>
      <c r="AJ4" s="5">
        <f>'[2]GDP Production'!AR23</f>
        <v>195475.1</v>
      </c>
      <c r="AK4" s="5">
        <f>'[2]GDP Production'!AS23</f>
        <v>195975.1</v>
      </c>
      <c r="AL4" s="5">
        <f>'[2]GDP Production'!AT23</f>
        <v>195347.9</v>
      </c>
      <c r="AM4" s="5">
        <f>'[2]GDP Production'!AU23</f>
        <v>200079.6</v>
      </c>
      <c r="AN4" s="5">
        <f>'[2]GDP Production'!AV23</f>
        <v>200700.3</v>
      </c>
      <c r="AO4" s="5">
        <f>'[2]GDP Production'!AW23</f>
        <v>200377.2</v>
      </c>
      <c r="AP4" s="5">
        <f>'[2]GDP Production'!AX23</f>
        <v>199889.4</v>
      </c>
      <c r="AQ4" s="5">
        <f>'[2]GDP Production'!AY23</f>
        <v>198665.2</v>
      </c>
      <c r="AR4" s="5">
        <f>'[2]GDP Production'!AZ23</f>
        <v>205388.3</v>
      </c>
      <c r="AS4" s="5">
        <f>'[2]GDP Production'!BA23</f>
        <v>202263.3</v>
      </c>
      <c r="AT4" s="5">
        <f>'[2]GDP Production'!BB23</f>
        <v>200784.4</v>
      </c>
      <c r="AU4" s="5">
        <v>199780.5</v>
      </c>
      <c r="AV4" s="5">
        <v>198460.2</v>
      </c>
      <c r="AW4" s="5">
        <v>201726</v>
      </c>
      <c r="AX4" s="5">
        <v>202112.5</v>
      </c>
      <c r="AY4" s="5">
        <v>204295.5</v>
      </c>
      <c r="AZ4" s="5">
        <v>201814.2</v>
      </c>
      <c r="BA4" s="5">
        <v>206829.7</v>
      </c>
      <c r="BB4" s="5">
        <v>206902.6</v>
      </c>
    </row>
    <row r="5" spans="1:54" x14ac:dyDescent="0.3">
      <c r="A5" s="3" t="s">
        <v>25</v>
      </c>
      <c r="B5" s="4" t="s">
        <v>26</v>
      </c>
      <c r="C5" s="5">
        <f>'[2]GDP Production'!K24</f>
        <v>360415.6</v>
      </c>
      <c r="D5" s="5">
        <f>'[2]GDP Production'!L24</f>
        <v>371117.9</v>
      </c>
      <c r="E5" s="5">
        <f>'[2]GDP Production'!M24</f>
        <v>371990.5</v>
      </c>
      <c r="F5" s="5">
        <f>'[2]GDP Production'!N24</f>
        <v>371813.3</v>
      </c>
      <c r="G5" s="5">
        <f>'[2]GDP Production'!O24</f>
        <v>376831.9</v>
      </c>
      <c r="H5" s="5">
        <f>'[2]GDP Production'!P24</f>
        <v>381827</v>
      </c>
      <c r="I5" s="5">
        <f>'[2]GDP Production'!Q24</f>
        <v>382288.6</v>
      </c>
      <c r="J5" s="5">
        <f>'[2]GDP Production'!R24</f>
        <v>388876.5</v>
      </c>
      <c r="K5" s="5">
        <f>'[2]GDP Production'!S24</f>
        <v>400406.5</v>
      </c>
      <c r="L5" s="5">
        <f>'[2]GDP Production'!T24</f>
        <v>409101.9</v>
      </c>
      <c r="M5" s="5">
        <f>'[2]GDP Production'!U24</f>
        <v>409067.1</v>
      </c>
      <c r="N5" s="5">
        <f>'[2]GDP Production'!V24</f>
        <v>411748.4</v>
      </c>
      <c r="O5" s="5">
        <f>'[2]GDP Production'!W24</f>
        <v>421984.5</v>
      </c>
      <c r="P5" s="5">
        <f>'[2]GDP Production'!X24</f>
        <v>430505.9</v>
      </c>
      <c r="Q5" s="5">
        <f>'[2]GDP Production'!Y24</f>
        <v>433548.4</v>
      </c>
      <c r="R5" s="5">
        <f>'[2]GDP Production'!Z24</f>
        <v>430780.1</v>
      </c>
      <c r="S5" s="5">
        <f>'[2]GDP Production'!AA24</f>
        <v>443932.4</v>
      </c>
      <c r="T5" s="5">
        <f>'[2]GDP Production'!AB24</f>
        <v>445628.5</v>
      </c>
      <c r="U5" s="5">
        <f>'[2]GDP Production'!AC24</f>
        <v>451620.9</v>
      </c>
      <c r="V5" s="5">
        <f>'[2]GDP Production'!AD24</f>
        <v>449951.5</v>
      </c>
      <c r="W5" s="5">
        <f>'[2]GDP Production'!AE24</f>
        <v>465493.4</v>
      </c>
      <c r="X5" s="5">
        <f>'[2]GDP Production'!AF24</f>
        <v>468015.5</v>
      </c>
      <c r="Y5" s="5">
        <f>'[2]GDP Production'!AG24</f>
        <v>470796.3</v>
      </c>
      <c r="Z5" s="5">
        <f>'[2]GDP Production'!AH24</f>
        <v>468270.5</v>
      </c>
      <c r="AA5" s="5">
        <f>'[2]GDP Production'!AI24</f>
        <v>485053</v>
      </c>
      <c r="AB5" s="5">
        <f>'[2]GDP Production'!AJ24</f>
        <v>489547.9</v>
      </c>
      <c r="AC5" s="5">
        <f>'[2]GDP Production'!AK24</f>
        <v>491661.8</v>
      </c>
      <c r="AD5" s="5">
        <f>'[2]GDP Production'!AL24</f>
        <v>490162.7</v>
      </c>
      <c r="AE5" s="5">
        <f>'[2]GDP Production'!AM24</f>
        <v>507478.3</v>
      </c>
      <c r="AF5" s="5">
        <f>'[2]GDP Production'!AN24</f>
        <v>511443.9</v>
      </c>
      <c r="AG5" s="5">
        <f>'[2]GDP Production'!AO24</f>
        <v>507792</v>
      </c>
      <c r="AH5" s="5">
        <f>'[2]GDP Production'!AP24</f>
        <v>511134.3</v>
      </c>
      <c r="AI5" s="5">
        <f>'[2]GDP Production'!AQ24</f>
        <v>525246.69999999995</v>
      </c>
      <c r="AJ5" s="5">
        <f>'[2]GDP Production'!AR24</f>
        <v>536388.6</v>
      </c>
      <c r="AK5" s="5">
        <f>'[2]GDP Production'!AS24</f>
        <v>530696.5</v>
      </c>
      <c r="AL5" s="5">
        <f>'[2]GDP Production'!AT24</f>
        <v>534688.4</v>
      </c>
      <c r="AM5" s="5">
        <f>'[2]GDP Production'!AU24</f>
        <v>545680.9</v>
      </c>
      <c r="AN5" s="5">
        <f>'[2]GDP Production'!AV24</f>
        <v>559760.6</v>
      </c>
      <c r="AO5" s="5">
        <f>'[2]GDP Production'!AW24</f>
        <v>553238.5</v>
      </c>
      <c r="AP5" s="5">
        <f>'[2]GDP Production'!AX24</f>
        <v>555288</v>
      </c>
      <c r="AQ5" s="5">
        <f>'[2]GDP Production'!AY24</f>
        <v>564913</v>
      </c>
      <c r="AR5" s="5">
        <f>'[2]GDP Production'!AZ24</f>
        <v>582944.5</v>
      </c>
      <c r="AS5" s="5">
        <f>'[2]GDP Production'!BA24</f>
        <v>573522.30000000005</v>
      </c>
      <c r="AT5" s="5">
        <f>'[2]GDP Production'!BB24</f>
        <v>566752</v>
      </c>
      <c r="AU5" s="5">
        <v>556663.80000000005</v>
      </c>
      <c r="AV5" s="5">
        <v>567883</v>
      </c>
      <c r="AW5" s="5">
        <v>589047.19999999995</v>
      </c>
      <c r="AX5" s="5">
        <v>584248.9</v>
      </c>
      <c r="AY5" s="5">
        <v>582548.69999999995</v>
      </c>
      <c r="AZ5" s="5">
        <v>587475</v>
      </c>
      <c r="BA5" s="5">
        <v>617969.4</v>
      </c>
      <c r="BB5" s="5">
        <v>614279.30000000005</v>
      </c>
    </row>
    <row r="6" spans="1:54" x14ac:dyDescent="0.3">
      <c r="A6" s="3" t="s">
        <v>28</v>
      </c>
      <c r="B6" s="10" t="s">
        <v>29</v>
      </c>
      <c r="C6" s="5">
        <f>'[2]GDP Production'!K25</f>
        <v>16988.2</v>
      </c>
      <c r="D6" s="5">
        <f>'[2]GDP Production'!L25</f>
        <v>17316.3</v>
      </c>
      <c r="E6" s="5">
        <f>'[2]GDP Production'!M25</f>
        <v>17245.099999999999</v>
      </c>
      <c r="F6" s="5">
        <f>'[2]GDP Production'!N25</f>
        <v>17346.900000000001</v>
      </c>
      <c r="G6" s="5">
        <f>'[2]GDP Production'!O25</f>
        <v>18265.599999999999</v>
      </c>
      <c r="H6" s="5">
        <f>'[2]GDP Production'!P25</f>
        <v>18261.900000000001</v>
      </c>
      <c r="I6" s="5">
        <f>'[2]GDP Production'!Q25</f>
        <v>18674.7</v>
      </c>
      <c r="J6" s="5">
        <f>'[2]GDP Production'!R25</f>
        <v>18489</v>
      </c>
      <c r="K6" s="5">
        <f>'[2]GDP Production'!S25</f>
        <v>19033.5</v>
      </c>
      <c r="L6" s="5">
        <f>'[2]GDP Production'!T25</f>
        <v>19225</v>
      </c>
      <c r="M6" s="5">
        <f>'[2]GDP Production'!U25</f>
        <v>19930.599999999999</v>
      </c>
      <c r="N6" s="5">
        <f>'[2]GDP Production'!V25</f>
        <v>19700</v>
      </c>
      <c r="O6" s="5">
        <f>'[2]GDP Production'!W25</f>
        <v>21126.2</v>
      </c>
      <c r="P6" s="5">
        <f>'[2]GDP Production'!X25</f>
        <v>21557.4</v>
      </c>
      <c r="Q6" s="5">
        <f>'[2]GDP Production'!Y25</f>
        <v>22009.4</v>
      </c>
      <c r="R6" s="5">
        <f>'[2]GDP Production'!Z25</f>
        <v>21622.7</v>
      </c>
      <c r="S6" s="5">
        <f>'[2]GDP Production'!AA25</f>
        <v>22118.7</v>
      </c>
      <c r="T6" s="5">
        <f>'[2]GDP Production'!AB25</f>
        <v>22080.6</v>
      </c>
      <c r="U6" s="5">
        <f>'[2]GDP Production'!AC25</f>
        <v>22983.1</v>
      </c>
      <c r="V6" s="5">
        <f>'[2]GDP Production'!AD25</f>
        <v>22334.3</v>
      </c>
      <c r="W6" s="5">
        <f>'[2]GDP Production'!AE25</f>
        <v>23544.3</v>
      </c>
      <c r="X6" s="5">
        <f>'[2]GDP Production'!AF25</f>
        <v>23390.400000000001</v>
      </c>
      <c r="Y6" s="5">
        <f>'[2]GDP Production'!AG25</f>
        <v>24778.2</v>
      </c>
      <c r="Z6" s="5">
        <f>'[2]GDP Production'!AH25</f>
        <v>22721</v>
      </c>
      <c r="AA6" s="5">
        <f>'[2]GDP Production'!AI25</f>
        <v>23728.1</v>
      </c>
      <c r="AB6" s="5">
        <f>'[2]GDP Production'!AJ25</f>
        <v>23525.9</v>
      </c>
      <c r="AC6" s="5">
        <f>'[2]GDP Production'!AK25</f>
        <v>24919.8</v>
      </c>
      <c r="AD6" s="5">
        <f>'[2]GDP Production'!AL25</f>
        <v>24425.4</v>
      </c>
      <c r="AE6" s="5">
        <f>'[2]GDP Production'!AM25</f>
        <v>25208.1</v>
      </c>
      <c r="AF6" s="5">
        <f>'[2]GDP Production'!AN25</f>
        <v>24673.3</v>
      </c>
      <c r="AG6" s="5">
        <f>'[2]GDP Production'!AO25</f>
        <v>25703.1</v>
      </c>
      <c r="AH6" s="5">
        <f>'[2]GDP Production'!AP25</f>
        <v>24816.6</v>
      </c>
      <c r="AI6" s="5">
        <f>'[2]GDP Production'!AQ25</f>
        <v>24570.5</v>
      </c>
      <c r="AJ6" s="5">
        <f>'[2]GDP Production'!AR25</f>
        <v>25878.3</v>
      </c>
      <c r="AK6" s="5">
        <f>'[2]GDP Production'!AS25</f>
        <v>26285.9</v>
      </c>
      <c r="AL6" s="5">
        <f>'[2]GDP Production'!AT25</f>
        <v>25637.1</v>
      </c>
      <c r="AM6" s="5">
        <f>'[2]GDP Production'!AU25</f>
        <v>26429</v>
      </c>
      <c r="AN6" s="5">
        <f>'[2]GDP Production'!AV25</f>
        <v>27321.3</v>
      </c>
      <c r="AO6" s="5">
        <f>'[2]GDP Production'!AW25</f>
        <v>27721.200000000001</v>
      </c>
      <c r="AP6" s="5">
        <f>'[2]GDP Production'!AX25</f>
        <v>26694.2</v>
      </c>
      <c r="AQ6" s="5">
        <f>'[2]GDP Production'!AY25</f>
        <v>27011.5</v>
      </c>
      <c r="AR6" s="5">
        <f>'[2]GDP Production'!AZ25</f>
        <v>28344.6</v>
      </c>
      <c r="AS6" s="5">
        <f>'[2]GDP Production'!BA25</f>
        <v>29386.400000000001</v>
      </c>
      <c r="AT6" s="5">
        <f>'[2]GDP Production'!BB25</f>
        <v>27722.2</v>
      </c>
      <c r="AU6" s="15">
        <v>26945.98</v>
      </c>
      <c r="AV6" s="15">
        <v>27534.82</v>
      </c>
      <c r="AW6" s="15">
        <v>29028.400000000001</v>
      </c>
      <c r="AX6" s="15">
        <v>29170.97</v>
      </c>
      <c r="AY6" s="15">
        <v>28013.040000000001</v>
      </c>
      <c r="AZ6" s="15">
        <v>28685.78</v>
      </c>
      <c r="BA6" s="15">
        <v>30386.93</v>
      </c>
      <c r="BB6" s="15">
        <v>30539.08</v>
      </c>
    </row>
    <row r="7" spans="1:54" x14ac:dyDescent="0.3">
      <c r="A7" s="3" t="s">
        <v>31</v>
      </c>
      <c r="B7" s="10" t="s">
        <v>32</v>
      </c>
      <c r="C7" s="5">
        <f>'[2]GDP Production'!K26</f>
        <v>1368.3</v>
      </c>
      <c r="D7" s="5">
        <f>'[2]GDP Production'!L26</f>
        <v>1366.7</v>
      </c>
      <c r="E7" s="5">
        <f>'[2]GDP Production'!M26</f>
        <v>1371</v>
      </c>
      <c r="F7" s="5">
        <f>'[2]GDP Production'!N26</f>
        <v>1400.4</v>
      </c>
      <c r="G7" s="5">
        <f>'[2]GDP Production'!O26</f>
        <v>1450.6</v>
      </c>
      <c r="H7" s="5">
        <f>'[2]GDP Production'!P26</f>
        <v>1478.9</v>
      </c>
      <c r="I7" s="5">
        <f>'[2]GDP Production'!Q26</f>
        <v>1518.6</v>
      </c>
      <c r="J7" s="5">
        <f>'[2]GDP Production'!R26</f>
        <v>1517.6</v>
      </c>
      <c r="K7" s="5">
        <f>'[2]GDP Production'!S26</f>
        <v>1520</v>
      </c>
      <c r="L7" s="5">
        <f>'[2]GDP Production'!T26</f>
        <v>1531.3</v>
      </c>
      <c r="M7" s="5">
        <f>'[2]GDP Production'!U26</f>
        <v>1556.2</v>
      </c>
      <c r="N7" s="5">
        <f>'[2]GDP Production'!V26</f>
        <v>1567.4</v>
      </c>
      <c r="O7" s="5">
        <f>'[2]GDP Production'!W26</f>
        <v>1577.9</v>
      </c>
      <c r="P7" s="5">
        <f>'[2]GDP Production'!X26</f>
        <v>1586.8</v>
      </c>
      <c r="Q7" s="5">
        <f>'[2]GDP Production'!Y26</f>
        <v>1597.7</v>
      </c>
      <c r="R7" s="5">
        <f>'[2]GDP Production'!Z26</f>
        <v>1617.5</v>
      </c>
      <c r="S7" s="5">
        <f>'[2]GDP Production'!AA26</f>
        <v>1623.4</v>
      </c>
      <c r="T7" s="5">
        <f>'[2]GDP Production'!AB26</f>
        <v>1639.9</v>
      </c>
      <c r="U7" s="5">
        <f>'[2]GDP Production'!AC26</f>
        <v>1659.1</v>
      </c>
      <c r="V7" s="5">
        <f>'[2]GDP Production'!AD26</f>
        <v>1689.6</v>
      </c>
      <c r="W7" s="5">
        <f>'[2]GDP Production'!AE26</f>
        <v>1707.2</v>
      </c>
      <c r="X7" s="5">
        <f>'[2]GDP Production'!AF26</f>
        <v>1726.7</v>
      </c>
      <c r="Y7" s="5">
        <f>'[2]GDP Production'!AG26</f>
        <v>1759</v>
      </c>
      <c r="Z7" s="5">
        <f>'[2]GDP Production'!AH26</f>
        <v>1775.2</v>
      </c>
      <c r="AA7" s="5">
        <f>'[2]GDP Production'!AI26</f>
        <v>1832.2</v>
      </c>
      <c r="AB7" s="5">
        <f>'[2]GDP Production'!AJ26</f>
        <v>1872.2</v>
      </c>
      <c r="AC7" s="5">
        <f>'[2]GDP Production'!AK26</f>
        <v>1889.4</v>
      </c>
      <c r="AD7" s="5">
        <f>'[2]GDP Production'!AL26</f>
        <v>1870.9</v>
      </c>
      <c r="AE7" s="5">
        <f>'[2]GDP Production'!AM26</f>
        <v>1907.7</v>
      </c>
      <c r="AF7" s="5">
        <f>'[2]GDP Production'!AN26</f>
        <v>1916.4</v>
      </c>
      <c r="AG7" s="5">
        <f>'[2]GDP Production'!AO26</f>
        <v>1939.6</v>
      </c>
      <c r="AH7" s="5">
        <f>'[2]GDP Production'!AP26</f>
        <v>1952.9</v>
      </c>
      <c r="AI7" s="5">
        <f>'[2]GDP Production'!AQ26</f>
        <v>1977.5</v>
      </c>
      <c r="AJ7" s="5">
        <f>'[2]GDP Production'!AR26</f>
        <v>2008.5</v>
      </c>
      <c r="AK7" s="5">
        <f>'[2]GDP Production'!AS26</f>
        <v>2046.4</v>
      </c>
      <c r="AL7" s="5">
        <f>'[2]GDP Production'!AT26</f>
        <v>2025.1</v>
      </c>
      <c r="AM7" s="5">
        <f>'[2]GDP Production'!AU26</f>
        <v>2063</v>
      </c>
      <c r="AN7" s="5">
        <f>'[2]GDP Production'!AV26</f>
        <v>2132.9</v>
      </c>
      <c r="AO7" s="5">
        <f>'[2]GDP Production'!AW26</f>
        <v>2208.4</v>
      </c>
      <c r="AP7" s="5">
        <f>'[2]GDP Production'!AX26</f>
        <v>2206.3000000000002</v>
      </c>
      <c r="AQ7" s="5">
        <f>'[2]GDP Production'!AY26</f>
        <v>2235</v>
      </c>
      <c r="AR7" s="5">
        <f>'[2]GDP Production'!AZ26</f>
        <v>2236.4</v>
      </c>
      <c r="AS7" s="5">
        <f>'[2]GDP Production'!BA26</f>
        <v>2327.1999999999998</v>
      </c>
      <c r="AT7" s="5">
        <f>'[2]GDP Production'!BB26</f>
        <v>2302.9</v>
      </c>
      <c r="AU7" s="15">
        <v>2418.5059999999999</v>
      </c>
      <c r="AV7" s="15">
        <v>2466.7829999999999</v>
      </c>
      <c r="AW7" s="15">
        <v>2505.4290000000001</v>
      </c>
      <c r="AX7" s="15">
        <v>2574.1889999999999</v>
      </c>
      <c r="AY7" s="15">
        <v>2565.3090000000002</v>
      </c>
      <c r="AZ7" s="15">
        <v>2608.3760000000002</v>
      </c>
      <c r="BA7" s="15">
        <v>2642.4760000000001</v>
      </c>
      <c r="BB7" s="15">
        <v>2710.1060000000002</v>
      </c>
    </row>
    <row r="8" spans="1:54" x14ac:dyDescent="0.3">
      <c r="A8" s="3" t="s">
        <v>34</v>
      </c>
      <c r="B8" s="4" t="s">
        <v>35</v>
      </c>
      <c r="C8" s="5">
        <f>'[2]GDP Production'!K27</f>
        <v>142746</v>
      </c>
      <c r="D8" s="5">
        <f>'[2]GDP Production'!L27</f>
        <v>149837</v>
      </c>
      <c r="E8" s="5">
        <f>'[2]GDP Production'!M27</f>
        <v>153144.20000000001</v>
      </c>
      <c r="F8" s="5">
        <f>'[2]GDP Production'!N27</f>
        <v>149919</v>
      </c>
      <c r="G8" s="5">
        <f>'[2]GDP Production'!O27</f>
        <v>153138.9</v>
      </c>
      <c r="H8" s="5">
        <f>'[2]GDP Production'!P27</f>
        <v>159863.4</v>
      </c>
      <c r="I8" s="5">
        <f>'[2]GDP Production'!Q27</f>
        <v>163984.1</v>
      </c>
      <c r="J8" s="5">
        <f>'[2]GDP Production'!R27</f>
        <v>162272.1</v>
      </c>
      <c r="K8" s="5">
        <f>'[2]GDP Production'!S27</f>
        <v>169063.9</v>
      </c>
      <c r="L8" s="5">
        <f>'[2]GDP Production'!T27</f>
        <v>172845.3</v>
      </c>
      <c r="M8" s="5">
        <f>'[2]GDP Production'!U27</f>
        <v>179240.6</v>
      </c>
      <c r="N8" s="5">
        <f>'[2]GDP Production'!V27</f>
        <v>172524.4</v>
      </c>
      <c r="O8" s="5">
        <f>'[2]GDP Production'!W27</f>
        <v>178851</v>
      </c>
      <c r="P8" s="5">
        <f>'[2]GDP Production'!X27</f>
        <v>184628.4</v>
      </c>
      <c r="Q8" s="5">
        <f>'[2]GDP Production'!Y27</f>
        <v>192222.6</v>
      </c>
      <c r="R8" s="5">
        <f>'[2]GDP Production'!Z27</f>
        <v>181865.3</v>
      </c>
      <c r="S8" s="5">
        <f>'[2]GDP Production'!AA27</f>
        <v>190136.1</v>
      </c>
      <c r="T8" s="5">
        <f>'[2]GDP Production'!AB27</f>
        <v>196549.1</v>
      </c>
      <c r="U8" s="5">
        <f>'[2]GDP Production'!AC27</f>
        <v>204169.1</v>
      </c>
      <c r="V8" s="5">
        <f>'[2]GDP Production'!AD27</f>
        <v>194998.3</v>
      </c>
      <c r="W8" s="5">
        <f>'[2]GDP Production'!AE27</f>
        <v>202412.3</v>
      </c>
      <c r="X8" s="5">
        <f>'[2]GDP Production'!AF27</f>
        <v>209376.3</v>
      </c>
      <c r="Y8" s="5">
        <f>'[2]GDP Production'!AG27</f>
        <v>219828.7</v>
      </c>
      <c r="Z8" s="5">
        <f>'[2]GDP Production'!AH27</f>
        <v>206755</v>
      </c>
      <c r="AA8" s="5">
        <f>'[2]GDP Production'!AI27</f>
        <v>213247.1</v>
      </c>
      <c r="AB8" s="5">
        <f>'[2]GDP Production'!AJ27</f>
        <v>223649.5</v>
      </c>
      <c r="AC8" s="5">
        <f>'[2]GDP Production'!AK27</f>
        <v>235512.3</v>
      </c>
      <c r="AD8" s="5">
        <f>'[2]GDP Production'!AL27</f>
        <v>220732.5</v>
      </c>
      <c r="AE8" s="5">
        <f>'[2]GDP Production'!AM27</f>
        <v>224160.2</v>
      </c>
      <c r="AF8" s="5">
        <f>'[2]GDP Production'!AN27</f>
        <v>234726.3</v>
      </c>
      <c r="AG8" s="5">
        <f>'[2]GDP Production'!AO27</f>
        <v>245421.3</v>
      </c>
      <c r="AH8" s="5">
        <f>'[2]GDP Production'!AP27</f>
        <v>233893.3</v>
      </c>
      <c r="AI8" s="5">
        <f>'[2]GDP Production'!AQ27</f>
        <v>239742</v>
      </c>
      <c r="AJ8" s="5">
        <f>'[2]GDP Production'!AR27</f>
        <v>251107.5</v>
      </c>
      <c r="AK8" s="5">
        <f>'[2]GDP Production'!AS27</f>
        <v>263182.09999999998</v>
      </c>
      <c r="AL8" s="5">
        <f>'[2]GDP Production'!AT27</f>
        <v>251087.9</v>
      </c>
      <c r="AM8" s="5">
        <f>'[2]GDP Production'!AU27</f>
        <v>253483.1</v>
      </c>
      <c r="AN8" s="5">
        <f>'[2]GDP Production'!AV27</f>
        <v>265639.90000000002</v>
      </c>
      <c r="AO8" s="5">
        <f>'[2]GDP Production'!AW27</f>
        <v>277871.90000000002</v>
      </c>
      <c r="AP8" s="5">
        <f>'[2]GDP Production'!AX27</f>
        <v>265916.2</v>
      </c>
      <c r="AQ8" s="5">
        <f>'[2]GDP Production'!AY27</f>
        <v>267906.2</v>
      </c>
      <c r="AR8" s="5">
        <f>'[2]GDP Production'!AZ27</f>
        <v>280645.2</v>
      </c>
      <c r="AS8" s="5">
        <f>'[2]GDP Production'!BA27</f>
        <v>293957.40000000002</v>
      </c>
      <c r="AT8" s="5">
        <f>'[2]GDP Production'!BB27</f>
        <v>273624.59999999998</v>
      </c>
      <c r="AU8" s="5">
        <v>260654.8</v>
      </c>
      <c r="AV8" s="5">
        <v>268134.3</v>
      </c>
      <c r="AW8" s="5">
        <v>290038.2</v>
      </c>
      <c r="AX8" s="5">
        <v>299448.5</v>
      </c>
      <c r="AY8" s="5">
        <v>274000.3</v>
      </c>
      <c r="AZ8" s="5">
        <v>282157.7</v>
      </c>
      <c r="BA8" s="5">
        <v>305149.2</v>
      </c>
      <c r="BB8" s="5">
        <v>315888.2</v>
      </c>
    </row>
    <row r="9" spans="1:54" x14ac:dyDescent="0.3">
      <c r="A9" s="3" t="s">
        <v>37</v>
      </c>
      <c r="B9" s="11" t="s">
        <v>38</v>
      </c>
      <c r="C9" s="5">
        <f>'[2]GDP Production'!K28</f>
        <v>209471.9</v>
      </c>
      <c r="D9" s="5">
        <f>'[2]GDP Production'!L28</f>
        <v>220207.4</v>
      </c>
      <c r="E9" s="5">
        <f>'[2]GDP Production'!M28</f>
        <v>214937.8</v>
      </c>
      <c r="F9" s="5">
        <f>'[2]GDP Production'!N28</f>
        <v>222691.8</v>
      </c>
      <c r="G9" s="5">
        <f>'[2]GDP Production'!O28</f>
        <v>230324.8</v>
      </c>
      <c r="H9" s="5">
        <f>'[2]GDP Production'!P28</f>
        <v>235277.9</v>
      </c>
      <c r="I9" s="5">
        <f>'[2]GDP Production'!Q28</f>
        <v>235629.3</v>
      </c>
      <c r="J9" s="5">
        <f>'[2]GDP Production'!R28</f>
        <v>238434.5</v>
      </c>
      <c r="K9" s="5">
        <f>'[2]GDP Production'!S28</f>
        <v>256239.6</v>
      </c>
      <c r="L9" s="5">
        <f>'[2]GDP Production'!T28</f>
        <v>263384.40000000002</v>
      </c>
      <c r="M9" s="5">
        <f>'[2]GDP Production'!U28</f>
        <v>255141.1</v>
      </c>
      <c r="N9" s="5">
        <f>'[2]GDP Production'!V28</f>
        <v>256214.7</v>
      </c>
      <c r="O9" s="5">
        <f>'[2]GDP Production'!W28</f>
        <v>270227</v>
      </c>
      <c r="P9" s="5">
        <f>'[2]GDP Production'!X28</f>
        <v>275207.09999999998</v>
      </c>
      <c r="Q9" s="5">
        <f>'[2]GDP Production'!Y28</f>
        <v>266262.7</v>
      </c>
      <c r="R9" s="5">
        <f>'[2]GDP Production'!Z28</f>
        <v>264095.3</v>
      </c>
      <c r="S9" s="5">
        <f>'[2]GDP Production'!AA28</f>
        <v>283478.59999999998</v>
      </c>
      <c r="T9" s="5">
        <f>'[2]GDP Production'!AB28</f>
        <v>288923.59999999998</v>
      </c>
      <c r="U9" s="5">
        <f>'[2]GDP Production'!AC28</f>
        <v>282774.59999999998</v>
      </c>
      <c r="V9" s="5">
        <f>'[2]GDP Production'!AD28</f>
        <v>280190.40000000002</v>
      </c>
      <c r="W9" s="5">
        <f>'[2]GDP Production'!AE28</f>
        <v>297883.8</v>
      </c>
      <c r="X9" s="5">
        <f>'[2]GDP Production'!AF28</f>
        <v>303900.59999999998</v>
      </c>
      <c r="Y9" s="5">
        <f>'[2]GDP Production'!AG28</f>
        <v>295322.7</v>
      </c>
      <c r="Z9" s="5">
        <f>'[2]GDP Production'!AH28</f>
        <v>290775.40000000002</v>
      </c>
      <c r="AA9" s="5">
        <f>'[2]GDP Production'!AI28</f>
        <v>302556</v>
      </c>
      <c r="AB9" s="5">
        <f>'[2]GDP Production'!AJ28</f>
        <v>308304.90000000002</v>
      </c>
      <c r="AC9" s="5">
        <f>'[2]GDP Production'!AK28</f>
        <v>305528.2</v>
      </c>
      <c r="AD9" s="5">
        <f>'[2]GDP Production'!AL28</f>
        <v>303316.40000000002</v>
      </c>
      <c r="AE9" s="5">
        <f>'[2]GDP Production'!AM28</f>
        <v>315531.7</v>
      </c>
      <c r="AF9" s="5">
        <f>'[2]GDP Production'!AN28</f>
        <v>319587.20000000001</v>
      </c>
      <c r="AG9" s="5">
        <f>'[2]GDP Production'!AO28</f>
        <v>317325.5</v>
      </c>
      <c r="AH9" s="5">
        <f>'[2]GDP Production'!AP28</f>
        <v>317298.59999999998</v>
      </c>
      <c r="AI9" s="5">
        <f>'[2]GDP Production'!AQ28</f>
        <v>326462.59999999998</v>
      </c>
      <c r="AJ9" s="5">
        <f>'[2]GDP Production'!AR28</f>
        <v>336254.5</v>
      </c>
      <c r="AK9" s="5">
        <f>'[2]GDP Production'!AS28</f>
        <v>331730.8</v>
      </c>
      <c r="AL9" s="5">
        <f>'[2]GDP Production'!AT28</f>
        <v>333097.90000000002</v>
      </c>
      <c r="AM9" s="5">
        <f>'[2]GDP Production'!AU28</f>
        <v>343478.3</v>
      </c>
      <c r="AN9" s="5">
        <f>'[2]GDP Production'!AV28</f>
        <v>353947</v>
      </c>
      <c r="AO9" s="5">
        <f>'[2]GDP Production'!AW28</f>
        <v>346355.5</v>
      </c>
      <c r="AP9" s="5">
        <f>'[2]GDP Production'!AX28</f>
        <v>350441.3</v>
      </c>
      <c r="AQ9" s="5">
        <f>'[2]GDP Production'!AY28</f>
        <v>359309.9</v>
      </c>
      <c r="AR9" s="5">
        <f>'[2]GDP Production'!AZ28</f>
        <v>369536.5</v>
      </c>
      <c r="AS9" s="5">
        <f>'[2]GDP Production'!BA28</f>
        <v>360975.3</v>
      </c>
      <c r="AT9" s="5">
        <f>'[2]GDP Production'!BB28</f>
        <v>355938.3</v>
      </c>
      <c r="AU9" s="17">
        <v>347253.4</v>
      </c>
      <c r="AV9" s="17">
        <v>346023.1</v>
      </c>
      <c r="AW9" s="17">
        <v>372599.9</v>
      </c>
      <c r="AX9" s="17">
        <v>364146.1</v>
      </c>
      <c r="AY9" s="17">
        <v>361629.7</v>
      </c>
      <c r="AZ9" s="17">
        <v>361974.7</v>
      </c>
      <c r="BA9" s="17">
        <v>391677</v>
      </c>
      <c r="BB9" s="17">
        <v>383445.8</v>
      </c>
    </row>
    <row r="10" spans="1:54" x14ac:dyDescent="0.3">
      <c r="A10" s="3" t="s">
        <v>40</v>
      </c>
      <c r="B10" s="12" t="s">
        <v>41</v>
      </c>
      <c r="C10" s="5">
        <f>'[2]GDP Production'!K29</f>
        <v>56085.1</v>
      </c>
      <c r="D10" s="5">
        <f>'[2]GDP Production'!L29</f>
        <v>58222</v>
      </c>
      <c r="E10" s="5">
        <f>'[2]GDP Production'!M29</f>
        <v>59556.6</v>
      </c>
      <c r="F10" s="5">
        <f>'[2]GDP Production'!N29</f>
        <v>58429.5</v>
      </c>
      <c r="G10" s="5">
        <f>'[2]GDP Production'!O29</f>
        <v>60139.9</v>
      </c>
      <c r="H10" s="5">
        <f>'[2]GDP Production'!P29</f>
        <v>62509.2</v>
      </c>
      <c r="I10" s="5">
        <f>'[2]GDP Production'!Q29</f>
        <v>64296.800000000003</v>
      </c>
      <c r="J10" s="5">
        <f>'[2]GDP Production'!R29</f>
        <v>63923.4</v>
      </c>
      <c r="K10" s="5">
        <f>'[2]GDP Production'!S29</f>
        <v>65630.7</v>
      </c>
      <c r="L10" s="5">
        <f>'[2]GDP Production'!T29</f>
        <v>67705.399999999994</v>
      </c>
      <c r="M10" s="5">
        <f>'[2]GDP Production'!U29</f>
        <v>68514.5</v>
      </c>
      <c r="N10" s="5">
        <f>'[2]GDP Production'!V29</f>
        <v>68510.5</v>
      </c>
      <c r="O10" s="5">
        <f>'[2]GDP Production'!W29</f>
        <v>69785.100000000006</v>
      </c>
      <c r="P10" s="5">
        <f>'[2]GDP Production'!X29</f>
        <v>72747.600000000006</v>
      </c>
      <c r="Q10" s="5">
        <f>'[2]GDP Production'!Y29</f>
        <v>73619.399999999994</v>
      </c>
      <c r="R10" s="5">
        <f>'[2]GDP Production'!Z29</f>
        <v>73258.8</v>
      </c>
      <c r="S10" s="5">
        <f>'[2]GDP Production'!AA29</f>
        <v>75348.3</v>
      </c>
      <c r="T10" s="5">
        <f>'[2]GDP Production'!AB29</f>
        <v>77344.600000000006</v>
      </c>
      <c r="U10" s="5">
        <f>'[2]GDP Production'!AC29</f>
        <v>78554.5</v>
      </c>
      <c r="V10" s="5">
        <f>'[2]GDP Production'!AD29</f>
        <v>78378.8</v>
      </c>
      <c r="W10" s="5">
        <f>'[2]GDP Production'!AE29</f>
        <v>81046</v>
      </c>
      <c r="X10" s="5">
        <f>'[2]GDP Production'!AF29</f>
        <v>83296.800000000003</v>
      </c>
      <c r="Y10" s="5">
        <f>'[2]GDP Production'!AG29</f>
        <v>84211.4</v>
      </c>
      <c r="Z10" s="5">
        <f>'[2]GDP Production'!AH29</f>
        <v>83287.399999999994</v>
      </c>
      <c r="AA10" s="5">
        <f>'[2]GDP Production'!AI29</f>
        <v>85932.6</v>
      </c>
      <c r="AB10" s="5">
        <f>'[2]GDP Production'!AJ29</f>
        <v>89096.3</v>
      </c>
      <c r="AC10" s="5">
        <f>'[2]GDP Production'!AK29</f>
        <v>90539.6</v>
      </c>
      <c r="AD10" s="5">
        <f>'[2]GDP Production'!AL29</f>
        <v>89466.2</v>
      </c>
      <c r="AE10" s="5">
        <f>'[2]GDP Production'!AM29</f>
        <v>91533.7</v>
      </c>
      <c r="AF10" s="5">
        <f>'[2]GDP Production'!AN29</f>
        <v>96387.4</v>
      </c>
      <c r="AG10" s="5">
        <f>'[2]GDP Production'!AO29</f>
        <v>97456.1</v>
      </c>
      <c r="AH10" s="5">
        <f>'[2]GDP Production'!AP29</f>
        <v>96679.5</v>
      </c>
      <c r="AI10" s="5">
        <f>'[2]GDP Production'!AQ29</f>
        <v>99593.1</v>
      </c>
      <c r="AJ10" s="5">
        <f>'[2]GDP Production'!AR29</f>
        <v>104949.3</v>
      </c>
      <c r="AK10" s="5">
        <f>'[2]GDP Production'!AS29</f>
        <v>105457.5</v>
      </c>
      <c r="AL10" s="5">
        <f>'[2]GDP Production'!AT29</f>
        <v>104874.2</v>
      </c>
      <c r="AM10" s="5">
        <f>'[2]GDP Production'!AU29</f>
        <v>108271.6</v>
      </c>
      <c r="AN10" s="5">
        <f>'[2]GDP Production'!AV29</f>
        <v>110957.8</v>
      </c>
      <c r="AO10" s="5">
        <f>'[2]GDP Production'!AW29</f>
        <v>111232.9</v>
      </c>
      <c r="AP10" s="5">
        <f>'[2]GDP Production'!AX29</f>
        <v>110570.9</v>
      </c>
      <c r="AQ10" s="5">
        <f>'[2]GDP Production'!AY29</f>
        <v>114612.6</v>
      </c>
      <c r="AR10" s="5">
        <f>'[2]GDP Production'!AZ29</f>
        <v>118341.3</v>
      </c>
      <c r="AS10" s="5">
        <f>'[2]GDP Production'!BA29</f>
        <v>119632.7</v>
      </c>
      <c r="AT10" s="5">
        <f>'[2]GDP Production'!BB29</f>
        <v>112012.7</v>
      </c>
      <c r="AU10" s="19">
        <v>102704.4</v>
      </c>
      <c r="AV10" s="19">
        <v>102355.6</v>
      </c>
      <c r="AW10" s="19">
        <v>108774</v>
      </c>
      <c r="AX10" s="19">
        <v>114666</v>
      </c>
      <c r="AY10" s="19">
        <v>111383</v>
      </c>
      <c r="AZ10" s="19">
        <v>110288.2</v>
      </c>
      <c r="BA10" s="19">
        <v>116594.8</v>
      </c>
      <c r="BB10" s="19">
        <v>124240.7</v>
      </c>
    </row>
    <row r="11" spans="1:54" x14ac:dyDescent="0.3">
      <c r="A11" s="3" t="s">
        <v>43</v>
      </c>
      <c r="B11" s="11" t="s">
        <v>44</v>
      </c>
      <c r="C11" s="5">
        <f>'[2]GDP Production'!K30</f>
        <v>46923</v>
      </c>
      <c r="D11" s="5">
        <f>'[2]GDP Production'!L30</f>
        <v>47317.4</v>
      </c>
      <c r="E11" s="5">
        <f>'[2]GDP Production'!M30</f>
        <v>47610.3</v>
      </c>
      <c r="F11" s="5">
        <f>'[2]GDP Production'!N30</f>
        <v>48274</v>
      </c>
      <c r="G11" s="5">
        <f>'[2]GDP Production'!O30</f>
        <v>49650</v>
      </c>
      <c r="H11" s="5">
        <f>'[2]GDP Production'!P30</f>
        <v>50878.9</v>
      </c>
      <c r="I11" s="5">
        <f>'[2]GDP Production'!Q30</f>
        <v>51478.9</v>
      </c>
      <c r="J11" s="5">
        <f>'[2]GDP Production'!R30</f>
        <v>52077.1</v>
      </c>
      <c r="K11" s="5">
        <f>'[2]GDP Production'!S30</f>
        <v>53120.2</v>
      </c>
      <c r="L11" s="5">
        <f>'[2]GDP Production'!T30</f>
        <v>54002.400000000001</v>
      </c>
      <c r="M11" s="5">
        <f>'[2]GDP Production'!U30</f>
        <v>54822.3</v>
      </c>
      <c r="N11" s="5">
        <f>'[2]GDP Production'!V30</f>
        <v>55663.6</v>
      </c>
      <c r="O11" s="5">
        <f>'[2]GDP Production'!W30</f>
        <v>56468.3</v>
      </c>
      <c r="P11" s="5">
        <f>'[2]GDP Production'!X30</f>
        <v>57313.1</v>
      </c>
      <c r="Q11" s="5">
        <f>'[2]GDP Production'!Y30</f>
        <v>58787.6</v>
      </c>
      <c r="R11" s="5">
        <f>'[2]GDP Production'!Z30</f>
        <v>59543.3</v>
      </c>
      <c r="S11" s="5">
        <f>'[2]GDP Production'!AA30</f>
        <v>60419.6</v>
      </c>
      <c r="T11" s="5">
        <f>'[2]GDP Production'!AB30</f>
        <v>61293.1</v>
      </c>
      <c r="U11" s="5">
        <f>'[2]GDP Production'!AC30</f>
        <v>62492.3</v>
      </c>
      <c r="V11" s="5">
        <f>'[2]GDP Production'!AD30</f>
        <v>63376.1</v>
      </c>
      <c r="W11" s="5">
        <f>'[2]GDP Production'!AE30</f>
        <v>64259</v>
      </c>
      <c r="X11" s="5">
        <f>'[2]GDP Production'!AF30</f>
        <v>64833.2</v>
      </c>
      <c r="Y11" s="5">
        <f>'[2]GDP Production'!AG30</f>
        <v>65347.199999999997</v>
      </c>
      <c r="Z11" s="5">
        <f>'[2]GDP Production'!AH30</f>
        <v>65474.2</v>
      </c>
      <c r="AA11" s="5">
        <f>'[2]GDP Production'!AI30</f>
        <v>66640.100000000006</v>
      </c>
      <c r="AB11" s="5">
        <f>'[2]GDP Production'!AJ30</f>
        <v>67715.100000000006</v>
      </c>
      <c r="AC11" s="5">
        <f>'[2]GDP Production'!AK30</f>
        <v>69093</v>
      </c>
      <c r="AD11" s="5">
        <f>'[2]GDP Production'!AL30</f>
        <v>69224.800000000003</v>
      </c>
      <c r="AE11" s="5">
        <f>'[2]GDP Production'!AM30</f>
        <v>70075.600000000006</v>
      </c>
      <c r="AF11" s="5">
        <f>'[2]GDP Production'!AN30</f>
        <v>71099.199999999997</v>
      </c>
      <c r="AG11" s="5">
        <f>'[2]GDP Production'!AO30</f>
        <v>72423.8</v>
      </c>
      <c r="AH11" s="5">
        <f>'[2]GDP Production'!AP30</f>
        <v>72934.100000000006</v>
      </c>
      <c r="AI11" s="5">
        <f>'[2]GDP Production'!AQ30</f>
        <v>74015.7</v>
      </c>
      <c r="AJ11" s="5">
        <f>'[2]GDP Production'!AR30</f>
        <v>75036.899999999994</v>
      </c>
      <c r="AK11" s="5">
        <f>'[2]GDP Production'!AS30</f>
        <v>76143</v>
      </c>
      <c r="AL11" s="5">
        <f>'[2]GDP Production'!AT30</f>
        <v>76726.8</v>
      </c>
      <c r="AM11" s="5">
        <f>'[2]GDP Production'!AU30</f>
        <v>78173.2</v>
      </c>
      <c r="AN11" s="5">
        <f>'[2]GDP Production'!AV30</f>
        <v>79484.7</v>
      </c>
      <c r="AO11" s="5">
        <f>'[2]GDP Production'!AW30</f>
        <v>80683.899999999994</v>
      </c>
      <c r="AP11" s="5">
        <f>'[2]GDP Production'!AX30</f>
        <v>81225.899999999994</v>
      </c>
      <c r="AQ11" s="5">
        <f>'[2]GDP Production'!AY30</f>
        <v>82494</v>
      </c>
      <c r="AR11" s="5">
        <f>'[2]GDP Production'!AZ30</f>
        <v>83768.800000000003</v>
      </c>
      <c r="AS11" s="5">
        <f>'[2]GDP Production'!BA30</f>
        <v>85818.1</v>
      </c>
      <c r="AT11" s="5">
        <f>'[2]GDP Production'!BB30</f>
        <v>82803.3</v>
      </c>
      <c r="AU11" s="17">
        <v>78596.89</v>
      </c>
      <c r="AV11" s="17">
        <v>79013.320000000007</v>
      </c>
      <c r="AW11" s="17">
        <v>82599.64</v>
      </c>
      <c r="AX11" s="17">
        <v>83877.75</v>
      </c>
      <c r="AY11" s="17">
        <v>84554.539999999906</v>
      </c>
      <c r="AZ11" s="17">
        <v>84259.8</v>
      </c>
      <c r="BA11" s="17">
        <v>88191.63</v>
      </c>
      <c r="BB11" s="17">
        <v>89547.88</v>
      </c>
    </row>
    <row r="12" spans="1:54" x14ac:dyDescent="0.3">
      <c r="A12" s="3" t="s">
        <v>46</v>
      </c>
      <c r="B12" s="12" t="s">
        <v>47</v>
      </c>
      <c r="C12" s="5">
        <f>'[2]GDP Production'!K31</f>
        <v>54719.1</v>
      </c>
      <c r="D12" s="5">
        <f>'[2]GDP Production'!L31</f>
        <v>56886.6</v>
      </c>
      <c r="E12" s="5">
        <f>'[2]GDP Production'!M31</f>
        <v>57981.3</v>
      </c>
      <c r="F12" s="5">
        <f>'[2]GDP Production'!N31</f>
        <v>60051.8</v>
      </c>
      <c r="G12" s="5">
        <f>'[2]GDP Production'!O31</f>
        <v>62762.5</v>
      </c>
      <c r="H12" s="5">
        <f>'[2]GDP Production'!P31</f>
        <v>65804.800000000003</v>
      </c>
      <c r="I12" s="5">
        <f>'[2]GDP Production'!Q31</f>
        <v>67429</v>
      </c>
      <c r="J12" s="5">
        <f>'[2]GDP Production'!R31</f>
        <v>67953.8</v>
      </c>
      <c r="K12" s="5">
        <f>'[2]GDP Production'!S31</f>
        <v>68678.7</v>
      </c>
      <c r="L12" s="5">
        <f>'[2]GDP Production'!T31</f>
        <v>71173</v>
      </c>
      <c r="M12" s="5">
        <f>'[2]GDP Production'!U31</f>
        <v>73888.3</v>
      </c>
      <c r="N12" s="5">
        <f>'[2]GDP Production'!V31</f>
        <v>76289.7</v>
      </c>
      <c r="O12" s="5">
        <f>'[2]GDP Production'!W31</f>
        <v>77211.5</v>
      </c>
      <c r="P12" s="5">
        <f>'[2]GDP Production'!X31</f>
        <v>80289.600000000006</v>
      </c>
      <c r="Q12" s="5">
        <f>'[2]GDP Production'!Y31</f>
        <v>82487.899999999994</v>
      </c>
      <c r="R12" s="5">
        <f>'[2]GDP Production'!Z31</f>
        <v>84389.9</v>
      </c>
      <c r="S12" s="5">
        <f>'[2]GDP Production'!AA31</f>
        <v>86017.7</v>
      </c>
      <c r="T12" s="5">
        <f>'[2]GDP Production'!AB31</f>
        <v>88422.8</v>
      </c>
      <c r="U12" s="5">
        <f>'[2]GDP Production'!AC31</f>
        <v>90319.7</v>
      </c>
      <c r="V12" s="5">
        <f>'[2]GDP Production'!AD31</f>
        <v>92736.9</v>
      </c>
      <c r="W12" s="5">
        <f>'[2]GDP Production'!AE31</f>
        <v>95237.1</v>
      </c>
      <c r="X12" s="5">
        <f>'[2]GDP Production'!AF31</f>
        <v>97044.800000000003</v>
      </c>
      <c r="Y12" s="5">
        <f>'[2]GDP Production'!AG31</f>
        <v>99456.8</v>
      </c>
      <c r="Z12" s="5">
        <f>'[2]GDP Production'!AH31</f>
        <v>101692</v>
      </c>
      <c r="AA12" s="5">
        <f>'[2]GDP Production'!AI31</f>
        <v>104050.9</v>
      </c>
      <c r="AB12" s="5">
        <f>'[2]GDP Production'!AJ31</f>
        <v>107379.9</v>
      </c>
      <c r="AC12" s="5">
        <f>'[2]GDP Production'!AK31</f>
        <v>108647</v>
      </c>
      <c r="AD12" s="5">
        <f>'[2]GDP Production'!AL31</f>
        <v>109405.3</v>
      </c>
      <c r="AE12" s="5">
        <f>'[2]GDP Production'!AM31</f>
        <v>113736</v>
      </c>
      <c r="AF12" s="5">
        <f>'[2]GDP Production'!AN31</f>
        <v>116971.2</v>
      </c>
      <c r="AG12" s="5">
        <f>'[2]GDP Production'!AO31</f>
        <v>119095.6</v>
      </c>
      <c r="AH12" s="5">
        <f>'[2]GDP Production'!AP31</f>
        <v>120874.5</v>
      </c>
      <c r="AI12" s="5">
        <f>'[2]GDP Production'!AQ31</f>
        <v>126316.2</v>
      </c>
      <c r="AJ12" s="5">
        <f>'[2]GDP Production'!AR31</f>
        <v>127285.8</v>
      </c>
      <c r="AK12" s="5">
        <f>'[2]GDP Production'!AS31</f>
        <v>128944.2</v>
      </c>
      <c r="AL12" s="5">
        <f>'[2]GDP Production'!AT31</f>
        <v>130255.1</v>
      </c>
      <c r="AM12" s="5">
        <f>'[2]GDP Production'!AU31</f>
        <v>132776.29999999999</v>
      </c>
      <c r="AN12" s="5">
        <f>'[2]GDP Production'!AV31</f>
        <v>137648.20000000001</v>
      </c>
      <c r="AO12" s="5">
        <f>'[2]GDP Production'!AW31</f>
        <v>138083.1</v>
      </c>
      <c r="AP12" s="5">
        <f>'[2]GDP Production'!AX31</f>
        <v>142059.5</v>
      </c>
      <c r="AQ12" s="5">
        <f>'[2]GDP Production'!AY31</f>
        <v>145517.6</v>
      </c>
      <c r="AR12" s="5">
        <f>'[2]GDP Production'!AZ31</f>
        <v>150370</v>
      </c>
      <c r="AS12" s="5">
        <f>'[2]GDP Production'!BA31</f>
        <v>151589</v>
      </c>
      <c r="AT12" s="5">
        <f>'[2]GDP Production'!BB31</f>
        <v>156010.9</v>
      </c>
      <c r="AU12" s="19">
        <v>169318.6</v>
      </c>
      <c r="AV12" s="19">
        <v>170901.8</v>
      </c>
      <c r="AW12" s="19">
        <v>182098.6</v>
      </c>
      <c r="AX12" s="19">
        <v>181499.9</v>
      </c>
      <c r="AY12" s="19">
        <v>184371.1</v>
      </c>
      <c r="AZ12" s="19">
        <v>186590.6</v>
      </c>
      <c r="BA12" s="19">
        <v>198833.4</v>
      </c>
      <c r="BB12" s="19">
        <v>198579</v>
      </c>
    </row>
    <row r="13" spans="1:54" x14ac:dyDescent="0.3">
      <c r="A13" s="3" t="s">
        <v>49</v>
      </c>
      <c r="B13" s="13" t="s">
        <v>50</v>
      </c>
      <c r="C13" s="5">
        <f>'[2]GDP Production'!K32</f>
        <v>56073</v>
      </c>
      <c r="D13" s="5">
        <f>'[2]GDP Production'!L32</f>
        <v>57826.9</v>
      </c>
      <c r="E13" s="5">
        <f>'[2]GDP Production'!M32</f>
        <v>57452.1</v>
      </c>
      <c r="F13" s="5">
        <f>'[2]GDP Production'!N32</f>
        <v>59084.3</v>
      </c>
      <c r="G13" s="5">
        <f>'[2]GDP Production'!O32</f>
        <v>60051.3</v>
      </c>
      <c r="H13" s="5">
        <f>'[2]GDP Production'!P32</f>
        <v>60013.599999999999</v>
      </c>
      <c r="I13" s="5">
        <f>'[2]GDP Production'!Q32</f>
        <v>60579.199999999997</v>
      </c>
      <c r="J13" s="5">
        <f>'[2]GDP Production'!R32</f>
        <v>64171.1</v>
      </c>
      <c r="K13" s="5">
        <f>'[2]GDP Production'!S32</f>
        <v>65748.7</v>
      </c>
      <c r="L13" s="5">
        <f>'[2]GDP Production'!T32</f>
        <v>63884.4</v>
      </c>
      <c r="M13" s="5">
        <f>'[2]GDP Production'!U32</f>
        <v>62638.8</v>
      </c>
      <c r="N13" s="5">
        <f>'[2]GDP Production'!V32</f>
        <v>66511.8</v>
      </c>
      <c r="O13" s="5">
        <f>'[2]GDP Production'!W32</f>
        <v>69235.7</v>
      </c>
      <c r="P13" s="5">
        <f>'[2]GDP Production'!X32</f>
        <v>72333.600000000006</v>
      </c>
      <c r="Q13" s="5">
        <f>'[2]GDP Production'!Y32</f>
        <v>72815</v>
      </c>
      <c r="R13" s="5">
        <f>'[2]GDP Production'!Z32</f>
        <v>74870.7</v>
      </c>
      <c r="S13" s="5">
        <f>'[2]GDP Production'!AA32</f>
        <v>76382.3</v>
      </c>
      <c r="T13" s="5">
        <f>'[2]GDP Production'!AB32</f>
        <v>78716.2</v>
      </c>
      <c r="U13" s="5">
        <f>'[2]GDP Production'!AC32</f>
        <v>75545.899999999994</v>
      </c>
      <c r="V13" s="5">
        <f>'[2]GDP Production'!AD32</f>
        <v>77567.5</v>
      </c>
      <c r="W13" s="5">
        <f>'[2]GDP Production'!AE32</f>
        <v>80552.600000000006</v>
      </c>
      <c r="X13" s="5">
        <f>'[2]GDP Production'!AF32</f>
        <v>80214.8</v>
      </c>
      <c r="Y13" s="5">
        <f>'[2]GDP Production'!AG32</f>
        <v>81490.600000000006</v>
      </c>
      <c r="Z13" s="5">
        <f>'[2]GDP Production'!AH32</f>
        <v>84202.2</v>
      </c>
      <c r="AA13" s="5">
        <f>'[2]GDP Production'!AI32</f>
        <v>82657.3</v>
      </c>
      <c r="AB13" s="5">
        <f>'[2]GDP Production'!AJ32</f>
        <v>88511.6</v>
      </c>
      <c r="AC13" s="5">
        <f>'[2]GDP Production'!AK32</f>
        <v>91897.9</v>
      </c>
      <c r="AD13" s="5">
        <f>'[2]GDP Production'!AL32</f>
        <v>92054.7</v>
      </c>
      <c r="AE13" s="5">
        <f>'[2]GDP Production'!AM32</f>
        <v>93913.1</v>
      </c>
      <c r="AF13" s="5">
        <f>'[2]GDP Production'!AN32</f>
        <v>96546.8</v>
      </c>
      <c r="AG13" s="5">
        <f>'[2]GDP Production'!AO32</f>
        <v>95764.800000000003</v>
      </c>
      <c r="AH13" s="5">
        <f>'[2]GDP Production'!AP32</f>
        <v>97586</v>
      </c>
      <c r="AI13" s="5">
        <f>'[2]GDP Production'!AQ32</f>
        <v>99480.3</v>
      </c>
      <c r="AJ13" s="5">
        <f>'[2]GDP Production'!AR32</f>
        <v>102471.6</v>
      </c>
      <c r="AK13" s="5">
        <f>'[2]GDP Production'!AS32</f>
        <v>99433.5</v>
      </c>
      <c r="AL13" s="5">
        <f>'[2]GDP Production'!AT32</f>
        <v>101777.60000000001</v>
      </c>
      <c r="AM13" s="5">
        <f>'[2]GDP Production'!AU32</f>
        <v>102554.9</v>
      </c>
      <c r="AN13" s="5">
        <f>'[2]GDP Production'!AV32</f>
        <v>105658.2</v>
      </c>
      <c r="AO13" s="5">
        <f>'[2]GDP Production'!AW32</f>
        <v>105629.9</v>
      </c>
      <c r="AP13" s="5">
        <f>'[2]GDP Production'!AX32</f>
        <v>109137.3</v>
      </c>
      <c r="AQ13" s="5">
        <f>'[2]GDP Production'!AY32</f>
        <v>107167.9</v>
      </c>
      <c r="AR13" s="5">
        <f>'[2]GDP Production'!AZ32</f>
        <v>112168.6</v>
      </c>
      <c r="AS13" s="5">
        <f>'[2]GDP Production'!BA32</f>
        <v>114619.3</v>
      </c>
      <c r="AT13" s="5">
        <f>'[2]GDP Production'!BB32</f>
        <v>120735.5</v>
      </c>
      <c r="AU13" s="21">
        <v>123741.8</v>
      </c>
      <c r="AV13" s="21">
        <v>126583.6</v>
      </c>
      <c r="AW13" s="21">
        <v>117939.5</v>
      </c>
      <c r="AX13" s="21">
        <v>124178.6</v>
      </c>
      <c r="AY13" s="21">
        <v>129792.8</v>
      </c>
      <c r="AZ13" s="21">
        <v>131697.60000000001</v>
      </c>
      <c r="BA13" s="21">
        <v>122315.1</v>
      </c>
      <c r="BB13" s="21">
        <v>129592.8</v>
      </c>
    </row>
    <row r="14" spans="1:54" x14ac:dyDescent="0.3">
      <c r="A14" s="3" t="s">
        <v>52</v>
      </c>
      <c r="B14" s="13" t="s">
        <v>53</v>
      </c>
      <c r="C14" s="5">
        <f>'[2]GDP Production'!K33</f>
        <v>45196.9</v>
      </c>
      <c r="D14" s="5">
        <f>'[2]GDP Production'!L33</f>
        <v>45962.8</v>
      </c>
      <c r="E14" s="5">
        <f>'[2]GDP Production'!M33</f>
        <v>46374.2</v>
      </c>
      <c r="F14" s="5">
        <f>'[2]GDP Production'!N33</f>
        <v>47326.9</v>
      </c>
      <c r="G14" s="5">
        <f>'[2]GDP Production'!O33</f>
        <v>48549.1</v>
      </c>
      <c r="H14" s="5">
        <f>'[2]GDP Production'!P33</f>
        <v>50421.8</v>
      </c>
      <c r="I14" s="5">
        <f>'[2]GDP Production'!Q33</f>
        <v>51915.7</v>
      </c>
      <c r="J14" s="5">
        <f>'[2]GDP Production'!R33</f>
        <v>52401.599999999999</v>
      </c>
      <c r="K14" s="5">
        <f>'[2]GDP Production'!S33</f>
        <v>52970.9</v>
      </c>
      <c r="L14" s="5">
        <f>'[2]GDP Production'!T33</f>
        <v>53717</v>
      </c>
      <c r="M14" s="5">
        <f>'[2]GDP Production'!U33</f>
        <v>54351.9</v>
      </c>
      <c r="N14" s="5">
        <f>'[2]GDP Production'!V33</f>
        <v>55124.800000000003</v>
      </c>
      <c r="O14" s="5">
        <f>'[2]GDP Production'!W33</f>
        <v>56343.5</v>
      </c>
      <c r="P14" s="5">
        <f>'[2]GDP Production'!X33</f>
        <v>58280.6</v>
      </c>
      <c r="Q14" s="5">
        <f>'[2]GDP Production'!Y33</f>
        <v>59505.3</v>
      </c>
      <c r="R14" s="5">
        <f>'[2]GDP Production'!Z33</f>
        <v>60037.5</v>
      </c>
      <c r="S14" s="5">
        <f>'[2]GDP Production'!AA33</f>
        <v>60660</v>
      </c>
      <c r="T14" s="5">
        <f>'[2]GDP Production'!AB33</f>
        <v>61456.2</v>
      </c>
      <c r="U14" s="5">
        <f>'[2]GDP Production'!AC33</f>
        <v>62083.8</v>
      </c>
      <c r="V14" s="5">
        <f>'[2]GDP Production'!AD33</f>
        <v>62837.4</v>
      </c>
      <c r="W14" s="5">
        <f>'[2]GDP Production'!AE33</f>
        <v>63653.4</v>
      </c>
      <c r="X14" s="5">
        <f>'[2]GDP Production'!AF33</f>
        <v>64574.3</v>
      </c>
      <c r="Y14" s="5">
        <f>'[2]GDP Production'!AG33</f>
        <v>65375.1</v>
      </c>
      <c r="Z14" s="5">
        <f>'[2]GDP Production'!AH33</f>
        <v>65691.3</v>
      </c>
      <c r="AA14" s="5">
        <f>'[2]GDP Production'!AI33</f>
        <v>66397.7</v>
      </c>
      <c r="AB14" s="5">
        <f>'[2]GDP Production'!AJ33</f>
        <v>67199.7</v>
      </c>
      <c r="AC14" s="5">
        <f>'[2]GDP Production'!AK33</f>
        <v>67690.899999999994</v>
      </c>
      <c r="AD14" s="5">
        <f>'[2]GDP Production'!AL33</f>
        <v>69142.3</v>
      </c>
      <c r="AE14" s="5">
        <f>'[2]GDP Production'!AM33</f>
        <v>69813.899999999994</v>
      </c>
      <c r="AF14" s="5">
        <f>'[2]GDP Production'!AN33</f>
        <v>70126.8</v>
      </c>
      <c r="AG14" s="5">
        <f>'[2]GDP Production'!AO33</f>
        <v>70417.5</v>
      </c>
      <c r="AH14" s="5">
        <f>'[2]GDP Production'!AP33</f>
        <v>71653.600000000006</v>
      </c>
      <c r="AI14" s="5">
        <f>'[2]GDP Production'!AQ33</f>
        <v>72387.199999999997</v>
      </c>
      <c r="AJ14" s="5">
        <f>'[2]GDP Production'!AR33</f>
        <v>72598.2</v>
      </c>
      <c r="AK14" s="5">
        <f>'[2]GDP Production'!AS33</f>
        <v>72929.5</v>
      </c>
      <c r="AL14" s="5">
        <f>'[2]GDP Production'!AT33</f>
        <v>73861.399999999994</v>
      </c>
      <c r="AM14" s="5">
        <f>'[2]GDP Production'!AU33</f>
        <v>74527</v>
      </c>
      <c r="AN14" s="5">
        <f>'[2]GDP Production'!AV33</f>
        <v>75296.3</v>
      </c>
      <c r="AO14" s="5">
        <f>'[2]GDP Production'!AW33</f>
        <v>75963.5</v>
      </c>
      <c r="AP14" s="5">
        <f>'[2]GDP Production'!AX33</f>
        <v>77859.5</v>
      </c>
      <c r="AQ14" s="5">
        <f>'[2]GDP Production'!AY33</f>
        <v>78797.899999999994</v>
      </c>
      <c r="AR14" s="5">
        <f>'[2]GDP Production'!AZ33</f>
        <v>79810.600000000006</v>
      </c>
      <c r="AS14" s="5">
        <f>'[2]GDP Production'!BA33</f>
        <v>80433.100000000006</v>
      </c>
      <c r="AT14" s="5">
        <f>'[2]GDP Production'!BB33</f>
        <v>80826.100000000006</v>
      </c>
      <c r="AU14" s="21">
        <v>81909.17</v>
      </c>
      <c r="AV14" s="21">
        <v>82641.31</v>
      </c>
      <c r="AW14" s="21">
        <v>83322.929999999906</v>
      </c>
      <c r="AX14" s="21">
        <v>83497.87</v>
      </c>
      <c r="AY14" s="21">
        <v>84522.07</v>
      </c>
      <c r="AZ14" s="21">
        <v>85682.51</v>
      </c>
      <c r="BA14" s="21">
        <v>86914.15</v>
      </c>
      <c r="BB14" s="21">
        <v>87514.12</v>
      </c>
    </row>
    <row r="15" spans="1:54" x14ac:dyDescent="0.3">
      <c r="A15" s="3" t="s">
        <v>55</v>
      </c>
      <c r="B15" s="13" t="s">
        <v>56</v>
      </c>
      <c r="C15" s="5">
        <f>'[2]GDP Production'!K34</f>
        <v>22647</v>
      </c>
      <c r="D15" s="5">
        <f>'[2]GDP Production'!L34</f>
        <v>23089.9</v>
      </c>
      <c r="E15" s="5">
        <f>'[2]GDP Production'!M34</f>
        <v>23220.1</v>
      </c>
      <c r="F15" s="5">
        <f>'[2]GDP Production'!N34</f>
        <v>23736.799999999999</v>
      </c>
      <c r="G15" s="5">
        <f>'[2]GDP Production'!O34</f>
        <v>24337.599999999999</v>
      </c>
      <c r="H15" s="5">
        <f>'[2]GDP Production'!P34</f>
        <v>25157.200000000001</v>
      </c>
      <c r="I15" s="5">
        <f>'[2]GDP Production'!Q34</f>
        <v>25853.8</v>
      </c>
      <c r="J15" s="5">
        <f>'[2]GDP Production'!R34</f>
        <v>26167.4</v>
      </c>
      <c r="K15" s="5">
        <f>'[2]GDP Production'!S34</f>
        <v>26668</v>
      </c>
      <c r="L15" s="5">
        <f>'[2]GDP Production'!T34</f>
        <v>27400.5</v>
      </c>
      <c r="M15" s="5">
        <f>'[2]GDP Production'!U34</f>
        <v>28003.4</v>
      </c>
      <c r="N15" s="5">
        <f>'[2]GDP Production'!V34</f>
        <v>28257.200000000001</v>
      </c>
      <c r="O15" s="5">
        <f>'[2]GDP Production'!W34</f>
        <v>28820.400000000001</v>
      </c>
      <c r="P15" s="5">
        <f>'[2]GDP Production'!X34</f>
        <v>29441.1</v>
      </c>
      <c r="Q15" s="5">
        <f>'[2]GDP Production'!Y34</f>
        <v>29774.6</v>
      </c>
      <c r="R15" s="5">
        <f>'[2]GDP Production'!Z34</f>
        <v>30461.7</v>
      </c>
      <c r="S15" s="5">
        <f>'[2]GDP Production'!AA34</f>
        <v>31002.5</v>
      </c>
      <c r="T15" s="5">
        <f>'[2]GDP Production'!AB34</f>
        <v>31869.8</v>
      </c>
      <c r="U15" s="5">
        <f>'[2]GDP Production'!AC34</f>
        <v>32156.7</v>
      </c>
      <c r="V15" s="5">
        <f>'[2]GDP Production'!AD34</f>
        <v>33589.800000000003</v>
      </c>
      <c r="W15" s="5">
        <f>'[2]GDP Production'!AE34</f>
        <v>34098.199999999997</v>
      </c>
      <c r="X15" s="5">
        <f>'[2]GDP Production'!AF34</f>
        <v>34834.9</v>
      </c>
      <c r="Y15" s="5">
        <f>'[2]GDP Production'!AG34</f>
        <v>35272.400000000001</v>
      </c>
      <c r="Z15" s="5">
        <f>'[2]GDP Production'!AH34</f>
        <v>36061.5</v>
      </c>
      <c r="AA15" s="5">
        <f>'[2]GDP Production'!AI34</f>
        <v>36703.199999999997</v>
      </c>
      <c r="AB15" s="5">
        <f>'[2]GDP Production'!AJ34</f>
        <v>37491.4</v>
      </c>
      <c r="AC15" s="5">
        <f>'[2]GDP Production'!AK34</f>
        <v>38139.4</v>
      </c>
      <c r="AD15" s="5">
        <f>'[2]GDP Production'!AL34</f>
        <v>38997.4</v>
      </c>
      <c r="AE15" s="5">
        <f>'[2]GDP Production'!AM34</f>
        <v>39480.400000000001</v>
      </c>
      <c r="AF15" s="5">
        <f>'[2]GDP Production'!AN34</f>
        <v>40097.800000000003</v>
      </c>
      <c r="AG15" s="5">
        <f>'[2]GDP Production'!AO34</f>
        <v>40746.1</v>
      </c>
      <c r="AH15" s="5">
        <f>'[2]GDP Production'!AP34</f>
        <v>41662.400000000001</v>
      </c>
      <c r="AI15" s="5">
        <f>'[2]GDP Production'!AQ34</f>
        <v>42733.4</v>
      </c>
      <c r="AJ15" s="5">
        <f>'[2]GDP Production'!AR34</f>
        <v>43853.2</v>
      </c>
      <c r="AK15" s="5">
        <f>'[2]GDP Production'!AS34</f>
        <v>44514.8</v>
      </c>
      <c r="AL15" s="5">
        <f>'[2]GDP Production'!AT34</f>
        <v>45012.800000000003</v>
      </c>
      <c r="AM15" s="5">
        <f>'[2]GDP Production'!AU34</f>
        <v>46530.7</v>
      </c>
      <c r="AN15" s="5">
        <f>'[2]GDP Production'!AV34</f>
        <v>47654.3</v>
      </c>
      <c r="AO15" s="5">
        <f>'[2]GDP Production'!AW34</f>
        <v>48493.3</v>
      </c>
      <c r="AP15" s="5">
        <f>'[2]GDP Production'!AX34</f>
        <v>49676.800000000003</v>
      </c>
      <c r="AQ15" s="5">
        <f>'[2]GDP Production'!AY34</f>
        <v>51156</v>
      </c>
      <c r="AR15" s="5">
        <f>'[2]GDP Production'!AZ34</f>
        <v>52525</v>
      </c>
      <c r="AS15" s="5">
        <f>'[2]GDP Production'!BA34</f>
        <v>53578.400000000001</v>
      </c>
      <c r="AT15" s="5">
        <f>'[2]GDP Production'!BB34</f>
        <v>52355.6</v>
      </c>
      <c r="AU15" s="21">
        <v>51324.19</v>
      </c>
      <c r="AV15" s="21">
        <v>52546.63</v>
      </c>
      <c r="AW15" s="21">
        <v>53163.3</v>
      </c>
      <c r="AX15" s="21">
        <v>53568.65</v>
      </c>
      <c r="AY15" s="21">
        <v>55096.52</v>
      </c>
      <c r="AZ15" s="21">
        <v>57055.13</v>
      </c>
      <c r="BA15" s="21">
        <v>57161.18</v>
      </c>
      <c r="BB15" s="21">
        <v>57629.15</v>
      </c>
    </row>
    <row r="16" spans="1:54" x14ac:dyDescent="0.3">
      <c r="A16" s="3" t="s">
        <v>58</v>
      </c>
      <c r="B16" s="9" t="s">
        <v>59</v>
      </c>
      <c r="C16" s="5">
        <f>'[2]GDP Production'!K35</f>
        <v>65299.5</v>
      </c>
      <c r="D16" s="5">
        <f>'[2]GDP Production'!L35</f>
        <v>57235.5</v>
      </c>
      <c r="E16" s="5">
        <f>'[2]GDP Production'!M35</f>
        <v>59821.599999999999</v>
      </c>
      <c r="F16" s="5">
        <f>'[2]GDP Production'!N35</f>
        <v>58394.5</v>
      </c>
      <c r="G16" s="5">
        <f>'[2]GDP Production'!O35</f>
        <v>67522.899999999994</v>
      </c>
      <c r="H16" s="5">
        <f>'[2]GDP Production'!P35</f>
        <v>65146.9</v>
      </c>
      <c r="I16" s="5">
        <f>'[2]GDP Production'!Q35</f>
        <v>68581.8</v>
      </c>
      <c r="J16" s="5">
        <f>'[2]GDP Production'!R35</f>
        <v>66376.7</v>
      </c>
      <c r="K16" s="5">
        <f>'[2]GDP Production'!S35</f>
        <v>68294.399999999994</v>
      </c>
      <c r="L16" s="5">
        <f>'[2]GDP Production'!T35</f>
        <v>70591</v>
      </c>
      <c r="M16" s="5">
        <f>'[2]GDP Production'!U35</f>
        <v>71074.7</v>
      </c>
      <c r="N16" s="5">
        <f>'[2]GDP Production'!V35</f>
        <v>67948.800000000003</v>
      </c>
      <c r="O16" s="5">
        <f>'[2]GDP Production'!W35</f>
        <v>73484</v>
      </c>
      <c r="P16" s="5">
        <f>'[2]GDP Production'!X35</f>
        <v>69173.5</v>
      </c>
      <c r="Q16" s="5">
        <f>'[2]GDP Production'!Y35</f>
        <v>71629</v>
      </c>
      <c r="R16" s="5">
        <f>'[2]GDP Production'!Z35</f>
        <v>69167.100000000006</v>
      </c>
      <c r="S16" s="5">
        <f>'[2]GDP Production'!AA35</f>
        <v>72152.3</v>
      </c>
      <c r="T16" s="5">
        <f>'[2]GDP Production'!AB35</f>
        <v>73756</v>
      </c>
      <c r="U16" s="5">
        <f>'[2]GDP Production'!AC35</f>
        <v>74373.5</v>
      </c>
      <c r="V16" s="5">
        <f>'[2]GDP Production'!AD35</f>
        <v>71005.7</v>
      </c>
      <c r="W16" s="5">
        <f>'[2]GDP Production'!AE35</f>
        <v>70355.100000000006</v>
      </c>
      <c r="X16" s="5">
        <f>'[2]GDP Production'!AF35</f>
        <v>75509.7</v>
      </c>
      <c r="Y16" s="5">
        <f>'[2]GDP Production'!AG35</f>
        <v>79459.199999999997</v>
      </c>
      <c r="Z16" s="5">
        <f>'[2]GDP Production'!AH35</f>
        <v>74367.3</v>
      </c>
      <c r="AA16" s="5">
        <f>'[2]GDP Production'!AI35</f>
        <v>74778.7</v>
      </c>
      <c r="AB16" s="5">
        <f>'[2]GDP Production'!AJ35</f>
        <v>76467.600000000006</v>
      </c>
      <c r="AC16" s="5">
        <f>'[2]GDP Production'!AK35</f>
        <v>84441</v>
      </c>
      <c r="AD16" s="5">
        <f>'[2]GDP Production'!AL35</f>
        <v>77800.7</v>
      </c>
      <c r="AE16" s="5">
        <f>'[2]GDP Production'!AM35</f>
        <v>78100.800000000003</v>
      </c>
      <c r="AF16" s="5">
        <f>'[2]GDP Production'!AN35</f>
        <v>79388.100000000006</v>
      </c>
      <c r="AG16" s="5">
        <f>'[2]GDP Production'!AO35</f>
        <v>84675.4</v>
      </c>
      <c r="AH16" s="5">
        <f>'[2]GDP Production'!AP35</f>
        <v>77975.100000000006</v>
      </c>
      <c r="AI16" s="5">
        <f>'[2]GDP Production'!AQ35</f>
        <v>78077.2</v>
      </c>
      <c r="AJ16" s="5">
        <f>'[2]GDP Production'!AR35</f>
        <v>79922.8</v>
      </c>
      <c r="AK16" s="5">
        <f>'[2]GDP Production'!AS35</f>
        <v>90539.199999999997</v>
      </c>
      <c r="AL16" s="5">
        <f>'[2]GDP Production'!AT35</f>
        <v>82432.2</v>
      </c>
      <c r="AM16" s="5">
        <f>'[2]GDP Production'!AU35</f>
        <v>83667.100000000006</v>
      </c>
      <c r="AN16" s="5">
        <f>'[2]GDP Production'!AV35</f>
        <v>86214.3</v>
      </c>
      <c r="AO16" s="5">
        <f>'[2]GDP Production'!AW35</f>
        <v>96964</v>
      </c>
      <c r="AP16" s="5">
        <f>'[2]GDP Production'!AX35</f>
        <v>87706.3</v>
      </c>
      <c r="AQ16" s="5">
        <f>'[2]GDP Production'!AY35</f>
        <v>91076.1</v>
      </c>
      <c r="AR16" s="5">
        <f>'[2]GDP Production'!AZ35</f>
        <v>87806.6</v>
      </c>
      <c r="AS16" s="5">
        <f>'[2]GDP Production'!BA35</f>
        <v>98944.8</v>
      </c>
      <c r="AT16" s="5">
        <f>'[2]GDP Production'!BB35</f>
        <v>90467.9</v>
      </c>
      <c r="AU16" s="14">
        <v>91435.91</v>
      </c>
      <c r="AV16" s="14">
        <v>92674.3</v>
      </c>
      <c r="AW16" s="14">
        <v>93995.47</v>
      </c>
      <c r="AX16" s="14">
        <v>107046.2</v>
      </c>
      <c r="AY16" s="14">
        <v>95541.38</v>
      </c>
      <c r="AZ16" s="14">
        <v>98420.11</v>
      </c>
      <c r="BA16" s="14">
        <v>98121.87</v>
      </c>
      <c r="BB16" s="14">
        <v>111766.9</v>
      </c>
    </row>
    <row r="17" spans="1:54" x14ac:dyDescent="0.3">
      <c r="A17" s="3" t="s">
        <v>61</v>
      </c>
      <c r="B17" s="9" t="s">
        <v>62</v>
      </c>
      <c r="C17" s="5">
        <f>'[2]GDP Production'!K36</f>
        <v>45486</v>
      </c>
      <c r="D17" s="5">
        <f>'[2]GDP Production'!L36</f>
        <v>44134.5</v>
      </c>
      <c r="E17" s="5">
        <f>'[2]GDP Production'!M36</f>
        <v>48551.9</v>
      </c>
      <c r="F17" s="5">
        <f>'[2]GDP Production'!N36</f>
        <v>43368.3</v>
      </c>
      <c r="G17" s="5">
        <f>'[2]GDP Production'!O36</f>
        <v>50217.7</v>
      </c>
      <c r="H17" s="5">
        <f>'[2]GDP Production'!P36</f>
        <v>52991.199999999997</v>
      </c>
      <c r="I17" s="5">
        <f>'[2]GDP Production'!Q36</f>
        <v>54982.3</v>
      </c>
      <c r="J17" s="5">
        <f>'[2]GDP Production'!R36</f>
        <v>49549.7</v>
      </c>
      <c r="K17" s="5">
        <f>'[2]GDP Production'!S36</f>
        <v>52418.400000000001</v>
      </c>
      <c r="L17" s="5">
        <f>'[2]GDP Production'!T36</f>
        <v>55172.7</v>
      </c>
      <c r="M17" s="5">
        <f>'[2]GDP Production'!U36</f>
        <v>57888.3</v>
      </c>
      <c r="N17" s="5">
        <f>'[2]GDP Production'!V36</f>
        <v>53566.8</v>
      </c>
      <c r="O17" s="5">
        <f>'[2]GDP Production'!W36</f>
        <v>58048</v>
      </c>
      <c r="P17" s="5">
        <f>'[2]GDP Production'!X36</f>
        <v>57287.5</v>
      </c>
      <c r="Q17" s="5">
        <f>'[2]GDP Production'!Y36</f>
        <v>63802</v>
      </c>
      <c r="R17" s="5">
        <f>'[2]GDP Production'!Z36</f>
        <v>59538.6</v>
      </c>
      <c r="S17" s="5">
        <f>'[2]GDP Production'!AA36</f>
        <v>59650.6</v>
      </c>
      <c r="T17" s="5">
        <f>'[2]GDP Production'!AB36</f>
        <v>61717.2</v>
      </c>
      <c r="U17" s="5">
        <f>'[2]GDP Production'!AC36</f>
        <v>69109.8</v>
      </c>
      <c r="V17" s="5">
        <f>'[2]GDP Production'!AD36</f>
        <v>62229.7</v>
      </c>
      <c r="W17" s="5">
        <f>'[2]GDP Production'!AE36</f>
        <v>62274.400000000001</v>
      </c>
      <c r="X17" s="5">
        <f>'[2]GDP Production'!AF36</f>
        <v>65557.8</v>
      </c>
      <c r="Y17" s="5">
        <f>'[2]GDP Production'!AG36</f>
        <v>73623.100000000006</v>
      </c>
      <c r="Z17" s="5">
        <f>'[2]GDP Production'!AH36</f>
        <v>65283</v>
      </c>
      <c r="AA17" s="5">
        <f>'[2]GDP Production'!AI36</f>
        <v>69501</v>
      </c>
      <c r="AB17" s="5">
        <f>'[2]GDP Production'!AJ36</f>
        <v>70756.899999999994</v>
      </c>
      <c r="AC17" s="5">
        <f>'[2]GDP Production'!AK36</f>
        <v>77479.199999999997</v>
      </c>
      <c r="AD17" s="5">
        <f>'[2]GDP Production'!AL36</f>
        <v>68765.7</v>
      </c>
      <c r="AE17" s="5">
        <f>'[2]GDP Production'!AM36</f>
        <v>73080</v>
      </c>
      <c r="AF17" s="5">
        <f>'[2]GDP Production'!AN36</f>
        <v>72139.199999999997</v>
      </c>
      <c r="AG17" s="5">
        <f>'[2]GDP Production'!AO36</f>
        <v>79902.7</v>
      </c>
      <c r="AH17" s="5">
        <f>'[2]GDP Production'!AP36</f>
        <v>71583.899999999994</v>
      </c>
      <c r="AI17" s="5">
        <f>'[2]GDP Production'!AQ36</f>
        <v>73778.100000000006</v>
      </c>
      <c r="AJ17" s="5">
        <f>'[2]GDP Production'!AR36</f>
        <v>74806.399999999994</v>
      </c>
      <c r="AK17" s="5">
        <f>'[2]GDP Production'!AS36</f>
        <v>84642.4</v>
      </c>
      <c r="AL17" s="5">
        <f>'[2]GDP Production'!AT36</f>
        <v>75036.100000000006</v>
      </c>
      <c r="AM17" s="5">
        <f>'[2]GDP Production'!AU36</f>
        <v>77491.3</v>
      </c>
      <c r="AN17" s="5">
        <f>'[2]GDP Production'!AV36</f>
        <v>79752.3</v>
      </c>
      <c r="AO17" s="5">
        <f>'[2]GDP Production'!AW36</f>
        <v>88854.1</v>
      </c>
      <c r="AP17" s="5">
        <f>'[2]GDP Production'!AX36</f>
        <v>79275.399999999994</v>
      </c>
      <c r="AQ17" s="5">
        <f>'[2]GDP Production'!AY36</f>
        <v>82392.600000000006</v>
      </c>
      <c r="AR17" s="5">
        <f>'[2]GDP Production'!AZ36</f>
        <v>85996.1</v>
      </c>
      <c r="AS17" s="5">
        <f>'[2]GDP Production'!BA36</f>
        <v>93691</v>
      </c>
      <c r="AT17" s="5">
        <f>'[2]GDP Production'!BB36</f>
        <v>83926.8</v>
      </c>
      <c r="AU17" s="14">
        <v>84522.679999999906</v>
      </c>
      <c r="AV17" s="14">
        <v>88324.929999999906</v>
      </c>
      <c r="AW17" s="14">
        <v>96212.539999999906</v>
      </c>
      <c r="AX17" s="14">
        <v>99854.65</v>
      </c>
      <c r="AY17" s="14">
        <v>90599.86</v>
      </c>
      <c r="AZ17" s="14">
        <v>94198.539999999906</v>
      </c>
      <c r="BA17" s="14">
        <v>102485.6</v>
      </c>
      <c r="BB17" s="14">
        <v>106714.7</v>
      </c>
    </row>
    <row r="18" spans="1:54" x14ac:dyDescent="0.3">
      <c r="A18" s="3" t="s">
        <v>64</v>
      </c>
      <c r="B18" s="9" t="s">
        <v>65</v>
      </c>
      <c r="C18" s="5">
        <f>'[2]GDP Production'!K37</f>
        <v>15637.1</v>
      </c>
      <c r="D18" s="5">
        <f>'[2]GDP Production'!L37</f>
        <v>15462.6</v>
      </c>
      <c r="E18" s="5">
        <f>'[2]GDP Production'!M37</f>
        <v>16365.9</v>
      </c>
      <c r="F18" s="5">
        <f>'[2]GDP Production'!N37</f>
        <v>15359.8</v>
      </c>
      <c r="G18" s="5">
        <f>'[2]GDP Production'!O37</f>
        <v>16486.5</v>
      </c>
      <c r="H18" s="5">
        <f>'[2]GDP Production'!P37</f>
        <v>17205.5</v>
      </c>
      <c r="I18" s="5">
        <f>'[2]GDP Production'!Q37</f>
        <v>17392.900000000001</v>
      </c>
      <c r="J18" s="5">
        <f>'[2]GDP Production'!R37</f>
        <v>17198.5</v>
      </c>
      <c r="K18" s="5">
        <f>'[2]GDP Production'!S37</f>
        <v>17822.599999999999</v>
      </c>
      <c r="L18" s="5">
        <f>'[2]GDP Production'!T37</f>
        <v>18481</v>
      </c>
      <c r="M18" s="5">
        <f>'[2]GDP Production'!U37</f>
        <v>19090</v>
      </c>
      <c r="N18" s="5">
        <f>'[2]GDP Production'!V37</f>
        <v>18641.5</v>
      </c>
      <c r="O18" s="5">
        <f>'[2]GDP Production'!W37</f>
        <v>19281.2</v>
      </c>
      <c r="P18" s="5">
        <f>'[2]GDP Production'!X37</f>
        <v>19493.599999999999</v>
      </c>
      <c r="Q18" s="5">
        <f>'[2]GDP Production'!Y37</f>
        <v>20963.8</v>
      </c>
      <c r="R18" s="5">
        <f>'[2]GDP Production'!Z37</f>
        <v>19954.2</v>
      </c>
      <c r="S18" s="5">
        <f>'[2]GDP Production'!AA37</f>
        <v>20322.7</v>
      </c>
      <c r="T18" s="5">
        <f>'[2]GDP Production'!AB37</f>
        <v>21140.5</v>
      </c>
      <c r="U18" s="5">
        <f>'[2]GDP Production'!AC37</f>
        <v>23204</v>
      </c>
      <c r="V18" s="5">
        <f>'[2]GDP Production'!AD37</f>
        <v>21478.400000000001</v>
      </c>
      <c r="W18" s="5">
        <f>'[2]GDP Production'!AE37</f>
        <v>22099.599999999999</v>
      </c>
      <c r="X18" s="5">
        <f>'[2]GDP Production'!AF37</f>
        <v>23176</v>
      </c>
      <c r="Y18" s="5">
        <f>'[2]GDP Production'!AG37</f>
        <v>24603.1</v>
      </c>
      <c r="Z18" s="5">
        <f>'[2]GDP Production'!AH37</f>
        <v>23314</v>
      </c>
      <c r="AA18" s="5">
        <f>'[2]GDP Production'!AI37</f>
        <v>23938.799999999999</v>
      </c>
      <c r="AB18" s="5">
        <f>'[2]GDP Production'!AJ37</f>
        <v>24220.7</v>
      </c>
      <c r="AC18" s="5">
        <f>'[2]GDP Production'!AK37</f>
        <v>25992.3</v>
      </c>
      <c r="AD18" s="5">
        <f>'[2]GDP Production'!AL37</f>
        <v>24864</v>
      </c>
      <c r="AE18" s="5">
        <f>'[2]GDP Production'!AM37</f>
        <v>25184.6</v>
      </c>
      <c r="AF18" s="5">
        <f>'[2]GDP Production'!AN37</f>
        <v>25344.9</v>
      </c>
      <c r="AG18" s="5">
        <f>'[2]GDP Production'!AO37</f>
        <v>27096.7</v>
      </c>
      <c r="AH18" s="5">
        <f>'[2]GDP Production'!AP37</f>
        <v>26629.8</v>
      </c>
      <c r="AI18" s="5">
        <f>'[2]GDP Production'!AQ37</f>
        <v>26790.3</v>
      </c>
      <c r="AJ18" s="5">
        <f>'[2]GDP Production'!AR37</f>
        <v>27261.7</v>
      </c>
      <c r="AK18" s="5">
        <f>'[2]GDP Production'!AS37</f>
        <v>28815.7</v>
      </c>
      <c r="AL18" s="5">
        <f>'[2]GDP Production'!AT37</f>
        <v>28240.3</v>
      </c>
      <c r="AM18" s="5">
        <f>'[2]GDP Production'!AU37</f>
        <v>28685.4</v>
      </c>
      <c r="AN18" s="5">
        <f>'[2]GDP Production'!AV37</f>
        <v>29323.9</v>
      </c>
      <c r="AO18" s="5">
        <f>'[2]GDP Production'!AW37</f>
        <v>31072.6</v>
      </c>
      <c r="AP18" s="5">
        <f>'[2]GDP Production'!AX37</f>
        <v>30685.5</v>
      </c>
      <c r="AQ18" s="5">
        <f>'[2]GDP Production'!AY37</f>
        <v>31308.9</v>
      </c>
      <c r="AR18" s="5">
        <f>'[2]GDP Production'!AZ37</f>
        <v>32020.799999999999</v>
      </c>
      <c r="AS18" s="5">
        <f>'[2]GDP Production'!BA37</f>
        <v>33506.9</v>
      </c>
      <c r="AT18" s="5">
        <f>'[2]GDP Production'!BB37</f>
        <v>33873.5</v>
      </c>
      <c r="AU18" s="14">
        <v>39645.54</v>
      </c>
      <c r="AV18" s="14">
        <v>39972.660000000003</v>
      </c>
      <c r="AW18" s="14">
        <v>39458.870000000003</v>
      </c>
      <c r="AX18" s="14">
        <v>40244</v>
      </c>
      <c r="AY18" s="14">
        <v>42757.72</v>
      </c>
      <c r="AZ18" s="14">
        <v>42858.69</v>
      </c>
      <c r="BA18" s="14">
        <v>42213.1</v>
      </c>
      <c r="BB18" s="14">
        <v>43354.86</v>
      </c>
    </row>
    <row r="19" spans="1:54" x14ac:dyDescent="0.3">
      <c r="A19" s="3" t="s">
        <v>67</v>
      </c>
      <c r="B19" s="9" t="s">
        <v>68</v>
      </c>
      <c r="C19" s="5">
        <f>'[2]GDP Production'!K38</f>
        <v>23334.400000000001</v>
      </c>
      <c r="D19" s="5">
        <f>'[2]GDP Production'!L38</f>
        <v>23434</v>
      </c>
      <c r="E19" s="5">
        <f>'[2]GDP Production'!M38</f>
        <v>23793.9</v>
      </c>
      <c r="F19" s="5">
        <f>'[2]GDP Production'!N38</f>
        <v>24446.1</v>
      </c>
      <c r="G19" s="5">
        <f>'[2]GDP Production'!O38</f>
        <v>24935.7</v>
      </c>
      <c r="H19" s="5">
        <f>'[2]GDP Production'!P38</f>
        <v>25425.8</v>
      </c>
      <c r="I19" s="5">
        <f>'[2]GDP Production'!Q38</f>
        <v>26253.4</v>
      </c>
      <c r="J19" s="5">
        <f>'[2]GDP Production'!R38</f>
        <v>26623.7</v>
      </c>
      <c r="K19" s="5">
        <f>'[2]GDP Production'!S38</f>
        <v>27083.7</v>
      </c>
      <c r="L19" s="5">
        <f>'[2]GDP Production'!T38</f>
        <v>27572.799999999999</v>
      </c>
      <c r="M19" s="5">
        <f>'[2]GDP Production'!U38</f>
        <v>28092.2</v>
      </c>
      <c r="N19" s="5">
        <f>'[2]GDP Production'!V38</f>
        <v>28432.3</v>
      </c>
      <c r="O19" s="5">
        <f>'[2]GDP Production'!W38</f>
        <v>28697.200000000001</v>
      </c>
      <c r="P19" s="5">
        <f>'[2]GDP Production'!X38</f>
        <v>29117</v>
      </c>
      <c r="Q19" s="5">
        <f>'[2]GDP Production'!Y38</f>
        <v>29428.9</v>
      </c>
      <c r="R19" s="5">
        <f>'[2]GDP Production'!Z38</f>
        <v>30028.2</v>
      </c>
      <c r="S19" s="5">
        <f>'[2]GDP Production'!AA38</f>
        <v>30300.1</v>
      </c>
      <c r="T19" s="5">
        <f>'[2]GDP Production'!AB38</f>
        <v>30913.7</v>
      </c>
      <c r="U19" s="5">
        <f>'[2]GDP Production'!AC38</f>
        <v>31841.1</v>
      </c>
      <c r="V19" s="5">
        <f>'[2]GDP Production'!AD38</f>
        <v>32541.4</v>
      </c>
      <c r="W19" s="5">
        <f>'[2]GDP Production'!AE38</f>
        <v>33167.4</v>
      </c>
      <c r="X19" s="5">
        <f>'[2]GDP Production'!AF38</f>
        <v>33850.699999999997</v>
      </c>
      <c r="Y19" s="5">
        <f>'[2]GDP Production'!AG38</f>
        <v>34510.6</v>
      </c>
      <c r="Z19" s="5">
        <f>'[2]GDP Production'!AH38</f>
        <v>35139.800000000003</v>
      </c>
      <c r="AA19" s="5">
        <f>'[2]GDP Production'!AI38</f>
        <v>35842.699999999997</v>
      </c>
      <c r="AB19" s="5">
        <f>'[2]GDP Production'!AJ38</f>
        <v>36597.199999999997</v>
      </c>
      <c r="AC19" s="5">
        <f>'[2]GDP Production'!AK38</f>
        <v>37324.5</v>
      </c>
      <c r="AD19" s="5">
        <f>'[2]GDP Production'!AL38</f>
        <v>37994.800000000003</v>
      </c>
      <c r="AE19" s="5">
        <f>'[2]GDP Production'!AM38</f>
        <v>38741.800000000003</v>
      </c>
      <c r="AF19" s="5">
        <f>'[2]GDP Production'!AN38</f>
        <v>39495.5</v>
      </c>
      <c r="AG19" s="5">
        <f>'[2]GDP Production'!AO38</f>
        <v>40275.4</v>
      </c>
      <c r="AH19" s="5">
        <f>'[2]GDP Production'!AP38</f>
        <v>41022.300000000003</v>
      </c>
      <c r="AI19" s="5">
        <f>'[2]GDP Production'!AQ38</f>
        <v>42069.5</v>
      </c>
      <c r="AJ19" s="5">
        <f>'[2]GDP Production'!AR38</f>
        <v>43204.2</v>
      </c>
      <c r="AK19" s="5">
        <f>'[2]GDP Production'!AS38</f>
        <v>43878.8</v>
      </c>
      <c r="AL19" s="5">
        <f>'[2]GDP Production'!AT38</f>
        <v>44470</v>
      </c>
      <c r="AM19" s="5">
        <f>'[2]GDP Production'!AU38</f>
        <v>45935.199999999997</v>
      </c>
      <c r="AN19" s="5">
        <f>'[2]GDP Production'!AV38</f>
        <v>47156</v>
      </c>
      <c r="AO19" s="5">
        <f>'[2]GDP Production'!AW38</f>
        <v>47844.4</v>
      </c>
      <c r="AP19" s="5">
        <f>'[2]GDP Production'!AX38</f>
        <v>48912.1</v>
      </c>
      <c r="AQ19" s="5">
        <f>'[2]GDP Production'!AY38</f>
        <v>50870.5</v>
      </c>
      <c r="AR19" s="5">
        <f>'[2]GDP Production'!AZ38</f>
        <v>52215.7</v>
      </c>
      <c r="AS19" s="5">
        <f>'[2]GDP Production'!BA38</f>
        <v>53013.1</v>
      </c>
      <c r="AT19" s="5">
        <f>'[2]GDP Production'!BB38</f>
        <v>52379.1</v>
      </c>
      <c r="AU19" s="14">
        <v>51713.89</v>
      </c>
      <c r="AV19" s="14">
        <v>53144.11</v>
      </c>
      <c r="AW19" s="14">
        <v>53447.87</v>
      </c>
      <c r="AX19" s="14">
        <v>54888.4</v>
      </c>
      <c r="AY19" s="14">
        <v>54713.29</v>
      </c>
      <c r="AZ19" s="14">
        <v>57119.29</v>
      </c>
      <c r="BA19" s="14">
        <v>56879.22</v>
      </c>
      <c r="BB19" s="14">
        <v>58511.040000000001</v>
      </c>
    </row>
    <row r="20" spans="1:54" x14ac:dyDescent="0.3">
      <c r="A20" s="3" t="s">
        <v>70</v>
      </c>
      <c r="B20" s="4" t="s">
        <v>71</v>
      </c>
      <c r="C20" s="5">
        <f>'[2]GDP Production'!K39</f>
        <v>1564646.8</v>
      </c>
      <c r="D20" s="5">
        <f>'[2]GDP Production'!L39</f>
        <v>1630007</v>
      </c>
      <c r="E20" s="5">
        <f>'[2]GDP Production'!M39</f>
        <v>1584619.7</v>
      </c>
      <c r="F20" s="5">
        <f>'[2]GDP Production'!N39</f>
        <v>1598575.2</v>
      </c>
      <c r="G20" s="5">
        <f>'[2]GDP Production'!O39</f>
        <v>1664889</v>
      </c>
      <c r="H20" s="5">
        <f>'[2]GDP Production'!P39</f>
        <v>1727464.4</v>
      </c>
      <c r="I20" s="5">
        <f>'[2]GDP Production'!Q39</f>
        <v>1692751.2</v>
      </c>
      <c r="J20" s="5">
        <f>'[2]GDP Production'!R39</f>
        <v>1711170.1</v>
      </c>
      <c r="K20" s="5">
        <f>'[2]GDP Production'!S39</f>
        <v>1781785.2</v>
      </c>
      <c r="L20" s="5">
        <f>'[2]GDP Production'!T39</f>
        <v>1846148.7</v>
      </c>
      <c r="M20" s="5">
        <f>'[2]GDP Production'!U39</f>
        <v>1803530.2</v>
      </c>
      <c r="N20" s="5">
        <f>'[2]GDP Production'!V39</f>
        <v>1821843.4</v>
      </c>
      <c r="O20" s="5">
        <f>'[2]GDP Production'!W39</f>
        <v>1888965.9</v>
      </c>
      <c r="P20" s="5">
        <f>'[2]GDP Production'!X39</f>
        <v>1946220.4</v>
      </c>
      <c r="Q20" s="5">
        <f>'[2]GDP Production'!Y39</f>
        <v>1903233.1</v>
      </c>
      <c r="R20" s="5">
        <f>'[2]GDP Production'!Z39</f>
        <v>1914452.2</v>
      </c>
      <c r="S20" s="5">
        <f>'[2]GDP Production'!AA39</f>
        <v>1986410.5</v>
      </c>
      <c r="T20" s="5">
        <f>'[2]GDP Production'!AB39</f>
        <v>2047064.8</v>
      </c>
      <c r="U20" s="5">
        <f>'[2]GDP Production'!AC39</f>
        <v>2005384.8</v>
      </c>
      <c r="V20" s="5">
        <f>'[2]GDP Production'!AD39</f>
        <v>2009085.5</v>
      </c>
      <c r="W20" s="5">
        <f>'[2]GDP Production'!AE39</f>
        <v>2085625.3</v>
      </c>
      <c r="X20" s="5">
        <f>'[2]GDP Production'!AF39</f>
        <v>2147396.7999999998</v>
      </c>
      <c r="Y20" s="5">
        <f>'[2]GDP Production'!AG39</f>
        <v>2109261.1</v>
      </c>
      <c r="Z20" s="5">
        <f>'[2]GDP Production'!AH39</f>
        <v>2100200.6</v>
      </c>
      <c r="AA20" s="5">
        <f>'[2]GDP Production'!AI39</f>
        <v>2172743.9</v>
      </c>
      <c r="AB20" s="5">
        <f>'[2]GDP Production'!AJ39</f>
        <v>2230749</v>
      </c>
      <c r="AC20" s="5">
        <f>'[2]GDP Production'!AK39</f>
        <v>2195841.7999999998</v>
      </c>
      <c r="AD20" s="5">
        <f>'[2]GDP Production'!AL39</f>
        <v>2200145</v>
      </c>
      <c r="AE20" s="5">
        <f>'[2]GDP Production'!AM39</f>
        <v>2280764</v>
      </c>
      <c r="AF20" s="5">
        <f>'[2]GDP Production'!AN39</f>
        <v>2329197.1</v>
      </c>
      <c r="AG20" s="5">
        <f>'[2]GDP Production'!AO39</f>
        <v>2287591.7999999998</v>
      </c>
      <c r="AH20" s="5">
        <f>'[2]GDP Production'!AP39</f>
        <v>2307496.7999999998</v>
      </c>
      <c r="AI20" s="5">
        <f>'[2]GDP Production'!AQ39</f>
        <v>2380881.9</v>
      </c>
      <c r="AJ20" s="5">
        <f>'[2]GDP Production'!AR39</f>
        <v>2445456.1</v>
      </c>
      <c r="AK20" s="5">
        <f>'[2]GDP Production'!AS39</f>
        <v>2397424.2999999998</v>
      </c>
      <c r="AL20" s="5">
        <f>'[2]GDP Production'!AT39</f>
        <v>2421305.1</v>
      </c>
      <c r="AM20" s="5">
        <f>'[2]GDP Production'!AU39</f>
        <v>2498177.1</v>
      </c>
      <c r="AN20" s="5">
        <f>'[2]GDP Production'!AV39</f>
        <v>2568166.5</v>
      </c>
      <c r="AO20" s="5">
        <f>'[2]GDP Production'!AW39</f>
        <v>2515244.1</v>
      </c>
      <c r="AP20" s="5">
        <f>'[2]GDP Production'!AX39</f>
        <v>2539962.7000000002</v>
      </c>
      <c r="AQ20" s="5">
        <f>'[2]GDP Production'!AY39</f>
        <v>2622195.4</v>
      </c>
      <c r="AR20" s="5">
        <f>'[2]GDP Production'!AZ39</f>
        <v>2694679.6</v>
      </c>
      <c r="AS20" s="5">
        <f>'[2]GDP Production'!BA39</f>
        <v>2641918.2000000002</v>
      </c>
      <c r="AT20" s="5">
        <f>'[2]GDP Production'!BB39</f>
        <v>2614966.5</v>
      </c>
      <c r="AU20" s="5">
        <v>2609590</v>
      </c>
      <c r="AV20" s="5">
        <v>2677147</v>
      </c>
      <c r="AW20" s="5">
        <v>2784109</v>
      </c>
      <c r="AX20" s="5">
        <v>2740225</v>
      </c>
      <c r="AY20" s="5">
        <v>2740642</v>
      </c>
      <c r="AZ20" s="5">
        <v>2802651</v>
      </c>
      <c r="BA20" s="5">
        <v>2928159</v>
      </c>
      <c r="BB20" s="5">
        <v>2888332</v>
      </c>
    </row>
    <row r="21" spans="1:54" x14ac:dyDescent="0.3">
      <c r="A21" s="3" t="s">
        <v>73</v>
      </c>
      <c r="B21" s="4" t="s">
        <v>74</v>
      </c>
      <c r="C21" s="5">
        <f>'[2]GDP Production'!K40</f>
        <v>36302.6</v>
      </c>
      <c r="D21" s="5">
        <f>'[2]GDP Production'!L40</f>
        <v>41846.300000000003</v>
      </c>
      <c r="E21" s="5">
        <f>'[2]GDP Production'!M40</f>
        <v>44802.6</v>
      </c>
      <c r="F21" s="5">
        <f>'[2]GDP Production'!N40</f>
        <v>43781.1</v>
      </c>
      <c r="G21" s="5">
        <f>'[2]GDP Production'!O40</f>
        <v>44243</v>
      </c>
      <c r="H21" s="5">
        <f>'[2]GDP Production'!P40</f>
        <v>47645.5</v>
      </c>
      <c r="I21" s="5">
        <f>'[2]GDP Production'!Q40</f>
        <v>44783.7</v>
      </c>
      <c r="J21" s="5">
        <f>'[2]GDP Production'!R40</f>
        <v>37561.1</v>
      </c>
      <c r="K21" s="5">
        <f>'[2]GDP Production'!S40</f>
        <v>34483</v>
      </c>
      <c r="L21" s="5">
        <f>'[2]GDP Production'!T40</f>
        <v>35701</v>
      </c>
      <c r="M21" s="5">
        <f>'[2]GDP Production'!U40</f>
        <v>37256</v>
      </c>
      <c r="N21" s="5">
        <f>'[2]GDP Production'!V40</f>
        <v>33736.800000000003</v>
      </c>
      <c r="O21" s="5">
        <f>'[2]GDP Production'!W40</f>
        <v>40052.800000000003</v>
      </c>
      <c r="P21" s="5">
        <f>'[2]GDP Production'!X40</f>
        <v>47411.9</v>
      </c>
      <c r="Q21" s="5">
        <f>'[2]GDP Production'!Y40</f>
        <v>45619.1</v>
      </c>
      <c r="R21" s="5">
        <f>'[2]GDP Production'!Z40</f>
        <v>43943.3</v>
      </c>
      <c r="S21" s="5">
        <f>'[2]GDP Production'!AA40</f>
        <v>50406.1</v>
      </c>
      <c r="T21" s="5">
        <f>'[2]GDP Production'!AB40</f>
        <v>56533.3</v>
      </c>
      <c r="U21" s="5">
        <f>'[2]GDP Production'!AC40</f>
        <v>52302.8</v>
      </c>
      <c r="V21" s="5">
        <f>'[2]GDP Production'!AD40</f>
        <v>49499.4</v>
      </c>
      <c r="W21" s="5">
        <f>'[2]GDP Production'!AE40</f>
        <v>51760.3</v>
      </c>
      <c r="X21" s="5">
        <f>'[2]GDP Production'!AF40</f>
        <v>59946.8</v>
      </c>
      <c r="Y21" s="5">
        <f>'[2]GDP Production'!AG40</f>
        <v>52291.4</v>
      </c>
      <c r="Z21" s="5">
        <f>'[2]GDP Production'!AH40</f>
        <v>57839.4</v>
      </c>
      <c r="AA21" s="5">
        <f>'[2]GDP Production'!AI40</f>
        <v>65960.5</v>
      </c>
      <c r="AB21" s="5">
        <f>'[2]GDP Production'!AJ40</f>
        <v>82094.5</v>
      </c>
      <c r="AC21" s="5">
        <f>'[2]GDP Production'!AK40</f>
        <v>77087.399999999994</v>
      </c>
      <c r="AD21" s="5">
        <f>'[2]GDP Production'!AL40</f>
        <v>64576</v>
      </c>
      <c r="AE21" s="5">
        <f>'[2]GDP Production'!AM40</f>
        <v>74681</v>
      </c>
      <c r="AF21" s="5">
        <f>'[2]GDP Production'!AN40</f>
        <v>100063.5</v>
      </c>
      <c r="AG21" s="5">
        <f>'[2]GDP Production'!AO40</f>
        <v>97595</v>
      </c>
      <c r="AH21" s="5">
        <f>'[2]GDP Production'!AP40</f>
        <v>70649.600000000006</v>
      </c>
      <c r="AI21" s="5">
        <f>'[2]GDP Production'!AQ40</f>
        <v>92631</v>
      </c>
      <c r="AJ21" s="5">
        <f>'[2]GDP Production'!AR40</f>
        <v>106840.8</v>
      </c>
      <c r="AK21" s="5">
        <f>'[2]GDP Production'!AS40</f>
        <v>111547.6</v>
      </c>
      <c r="AL21" s="5">
        <f>'[2]GDP Production'!AT40</f>
        <v>77392.399999999994</v>
      </c>
      <c r="AM21" s="5">
        <f>'[2]GDP Production'!AU40</f>
        <v>105675.5</v>
      </c>
      <c r="AN21" s="5">
        <f>'[2]GDP Production'!AV40</f>
        <v>116165.7</v>
      </c>
      <c r="AO21" s="5">
        <f>'[2]GDP Production'!AW40</f>
        <v>123725.5</v>
      </c>
      <c r="AP21" s="5">
        <f>'[2]GDP Production'!AX40</f>
        <v>85163</v>
      </c>
      <c r="AQ21" s="5">
        <f>'[2]GDP Production'!AY40</f>
        <v>113207.7</v>
      </c>
      <c r="AR21" s="5">
        <f>'[2]GDP Production'!AZ40</f>
        <v>124041.9</v>
      </c>
      <c r="AS21" s="5">
        <f>'[2]GDP Production'!BA40</f>
        <v>127869.3</v>
      </c>
      <c r="AT21" s="5">
        <f>'[2]GDP Production'!BB40</f>
        <v>88182.5</v>
      </c>
      <c r="AU21" s="5">
        <v>88693.82</v>
      </c>
      <c r="AV21" s="5">
        <v>109238.5</v>
      </c>
      <c r="AW21" s="5">
        <v>118097</v>
      </c>
      <c r="AX21" s="5">
        <v>111536.5</v>
      </c>
      <c r="AY21" s="5">
        <v>91476.64</v>
      </c>
      <c r="AZ21" s="5">
        <v>142836.5</v>
      </c>
      <c r="BA21" s="5">
        <v>119738.3</v>
      </c>
      <c r="BB21" s="5">
        <v>105731.7</v>
      </c>
    </row>
    <row r="22" spans="1:54" x14ac:dyDescent="0.3">
      <c r="A22" s="3"/>
      <c r="B22" s="4" t="s">
        <v>75</v>
      </c>
      <c r="C22" s="5">
        <f>'[2]GDP Expenditure'!C21</f>
        <v>40238</v>
      </c>
      <c r="D22" s="5">
        <f>'[2]GDP Expenditure'!D21</f>
        <v>44166</v>
      </c>
      <c r="E22" s="5">
        <f>'[2]GDP Expenditure'!E21</f>
        <v>44232</v>
      </c>
      <c r="F22" s="5">
        <f>'[2]GDP Expenditure'!F21</f>
        <v>1642356.3</v>
      </c>
      <c r="G22" s="5">
        <f>'[2]GDP Expenditure'!G21</f>
        <v>1709132</v>
      </c>
      <c r="H22" s="5">
        <f>'[2]GDP Expenditure'!H21</f>
        <v>1775109.9</v>
      </c>
      <c r="I22" s="5">
        <f>'[2]GDP Expenditure'!I21</f>
        <v>1737534.9</v>
      </c>
      <c r="J22" s="5">
        <f>'[2]GDP Expenditure'!J21</f>
        <v>1748731.2</v>
      </c>
      <c r="K22" s="5">
        <f>'[2]GDP Expenditure'!K21</f>
        <v>1816268.2</v>
      </c>
      <c r="L22" s="5">
        <f>'[2]GDP Expenditure'!L21</f>
        <v>1881849.7</v>
      </c>
      <c r="M22" s="5">
        <f>'[2]GDP Expenditure'!M21</f>
        <v>1840786.2</v>
      </c>
      <c r="N22" s="5">
        <f>'[2]GDP Expenditure'!N21</f>
        <v>1855580.2</v>
      </c>
      <c r="O22" s="5">
        <f>'[2]GDP Expenditure'!O21</f>
        <v>1929018.7</v>
      </c>
      <c r="P22" s="5">
        <f>'[2]GDP Expenditure'!P21</f>
        <v>1993632.3</v>
      </c>
      <c r="Q22" s="5">
        <f>'[2]GDP Expenditure'!Q21</f>
        <v>1948852.2</v>
      </c>
      <c r="R22" s="5">
        <f>'[2]GDP Expenditure'!R21</f>
        <v>1958395.5</v>
      </c>
      <c r="S22" s="5">
        <f>'[2]GDP Expenditure'!S21</f>
        <v>2036816.6</v>
      </c>
      <c r="T22" s="5">
        <f>'[2]GDP Expenditure'!T21</f>
        <v>2103598.1</v>
      </c>
      <c r="U22" s="5">
        <f>'[2]GDP Expenditure'!U21</f>
        <v>2057687.6</v>
      </c>
      <c r="V22" s="5">
        <f>'[2]GDP Expenditure'!V21</f>
        <v>2058584.9</v>
      </c>
      <c r="W22" s="5">
        <f>'[2]GDP Expenditure'!W21</f>
        <v>2137385.6</v>
      </c>
      <c r="X22" s="5">
        <f>'[2]GDP Expenditure'!X21</f>
        <v>2207343.6</v>
      </c>
      <c r="Y22" s="5">
        <f>'[2]GDP Expenditure'!Y21</f>
        <v>2161552.5</v>
      </c>
      <c r="Z22" s="5">
        <f>'[2]GDP Expenditure'!Z21</f>
        <v>2158040</v>
      </c>
      <c r="AA22" s="5">
        <f>'[2]GDP Expenditure'!AA21</f>
        <v>2238704.4</v>
      </c>
      <c r="AB22" s="5">
        <f>'[2]GDP Expenditure'!AB21</f>
        <v>2312843.5</v>
      </c>
      <c r="AC22" s="5">
        <f>'[2]GDP Expenditure'!AC21</f>
        <v>2272929.2000000002</v>
      </c>
      <c r="AD22" s="5">
        <f>'[2]GDP Expenditure'!AD21</f>
        <v>2264721</v>
      </c>
      <c r="AE22" s="5">
        <f>'[2]GDP Expenditure'!AE21</f>
        <v>2355445</v>
      </c>
      <c r="AF22" s="5">
        <f>'[2]GDP Expenditure'!AF21</f>
        <v>2429260.6</v>
      </c>
      <c r="AG22" s="5">
        <f>'[2]GDP Expenditure'!AG21</f>
        <v>2385186.7999999998</v>
      </c>
      <c r="AH22" s="5">
        <f>'[2]GDP Expenditure'!AH21</f>
        <v>2378146.4</v>
      </c>
      <c r="AI22" s="5">
        <f>'[2]GDP Expenditure'!AI21</f>
        <v>2473512.9</v>
      </c>
      <c r="AJ22" s="5">
        <f>'[2]GDP Expenditure'!AJ21</f>
        <v>2552296.9</v>
      </c>
      <c r="AK22" s="5">
        <f>'[2]GDP Expenditure'!AK21</f>
        <v>2508971.9</v>
      </c>
      <c r="AL22" s="5">
        <f>'[2]GDP Expenditure'!AL21</f>
        <v>2498697.5</v>
      </c>
      <c r="AM22" s="5">
        <f>'[2]GDP Expenditure'!AM21</f>
        <v>2603852.6</v>
      </c>
      <c r="AN22" s="5">
        <f>'[2]GDP Expenditure'!AN21</f>
        <v>2684332.2000000002</v>
      </c>
      <c r="AO22" s="5">
        <f>'[2]GDP Expenditure'!AO21</f>
        <v>2638969.6</v>
      </c>
      <c r="AP22" s="5">
        <f>'[2]GDP Expenditure'!AP21</f>
        <v>2625125.7000000002</v>
      </c>
      <c r="AQ22" s="5">
        <f>'[2]GDP Expenditure'!AQ21</f>
        <v>2735403.1</v>
      </c>
      <c r="AR22" s="5">
        <f>'[2]GDP Expenditure'!AR21</f>
        <v>2818721.5</v>
      </c>
      <c r="AS22" s="5">
        <f>'[2]GDP Expenditure'!AS21</f>
        <v>2769787.5</v>
      </c>
      <c r="AT22" s="5">
        <v>2708997.1000000006</v>
      </c>
      <c r="AU22" s="5">
        <v>2698283.3317999998</v>
      </c>
      <c r="AV22" s="5">
        <v>2786385.2937900005</v>
      </c>
      <c r="AW22" s="5">
        <v>2902206.4638</v>
      </c>
      <c r="AX22" s="5">
        <v>2851761.2471700003</v>
      </c>
      <c r="AY22" s="5">
        <v>2832118.1850572801</v>
      </c>
      <c r="AZ22" s="5">
        <v>2945487.8940654094</v>
      </c>
      <c r="BA22" s="5">
        <v>3047897.2282827599</v>
      </c>
      <c r="BB22" s="5">
        <v>2994064.1334037837</v>
      </c>
    </row>
    <row r="23" spans="1:54" x14ac:dyDescent="0.3">
      <c r="A23" s="3"/>
      <c r="B23" s="4" t="s">
        <v>76</v>
      </c>
      <c r="C23" s="5">
        <f>C22-C20-C21</f>
        <v>-1560711.4000000001</v>
      </c>
      <c r="D23" s="5">
        <f t="shared" ref="D23:AT23" si="0">D22-D20-D21</f>
        <v>-1627687.3</v>
      </c>
      <c r="E23" s="5">
        <f t="shared" si="0"/>
        <v>-1585190.3</v>
      </c>
      <c r="F23" s="5">
        <f t="shared" si="0"/>
        <v>9.4587448984384537E-11</v>
      </c>
      <c r="G23" s="5">
        <f t="shared" si="0"/>
        <v>0</v>
      </c>
      <c r="H23" s="5">
        <f t="shared" si="0"/>
        <v>0</v>
      </c>
      <c r="I23" s="5">
        <f t="shared" si="0"/>
        <v>0</v>
      </c>
      <c r="J23" s="5">
        <f t="shared" si="0"/>
        <v>-1.3824319466948509E-10</v>
      </c>
      <c r="K23" s="5">
        <f t="shared" si="0"/>
        <v>0</v>
      </c>
      <c r="L23" s="5">
        <f t="shared" si="0"/>
        <v>0</v>
      </c>
      <c r="M23" s="5">
        <f t="shared" si="0"/>
        <v>0</v>
      </c>
      <c r="N23" s="5">
        <f t="shared" si="0"/>
        <v>0</v>
      </c>
      <c r="O23" s="5">
        <f t="shared" si="0"/>
        <v>0</v>
      </c>
      <c r="P23" s="5">
        <f t="shared" si="0"/>
        <v>1.3824319466948509E-10</v>
      </c>
      <c r="Q23" s="5">
        <f t="shared" si="0"/>
        <v>-1.3824319466948509E-10</v>
      </c>
      <c r="R23" s="5">
        <f t="shared" si="0"/>
        <v>0</v>
      </c>
      <c r="S23" s="5">
        <f t="shared" si="0"/>
        <v>9.4587448984384537E-11</v>
      </c>
      <c r="T23" s="5">
        <f t="shared" si="0"/>
        <v>0</v>
      </c>
      <c r="U23" s="5">
        <f t="shared" si="0"/>
        <v>0</v>
      </c>
      <c r="V23" s="5">
        <f t="shared" si="0"/>
        <v>-9.4587448984384537E-11</v>
      </c>
      <c r="W23" s="5">
        <f t="shared" si="0"/>
        <v>0</v>
      </c>
      <c r="X23" s="5">
        <f t="shared" si="0"/>
        <v>2.7648638933897018E-10</v>
      </c>
      <c r="Y23" s="5">
        <f t="shared" si="0"/>
        <v>-9.4587448984384537E-11</v>
      </c>
      <c r="Z23" s="5">
        <f t="shared" si="0"/>
        <v>-9.4587448984384537E-11</v>
      </c>
      <c r="AA23" s="5">
        <f t="shared" si="0"/>
        <v>0</v>
      </c>
      <c r="AB23" s="5">
        <f t="shared" si="0"/>
        <v>0</v>
      </c>
      <c r="AC23" s="5">
        <f t="shared" si="0"/>
        <v>3.7834979593753815E-10</v>
      </c>
      <c r="AD23" s="5">
        <f t="shared" si="0"/>
        <v>0</v>
      </c>
      <c r="AE23" s="5">
        <f t="shared" si="0"/>
        <v>0</v>
      </c>
      <c r="AF23" s="5">
        <f t="shared" si="0"/>
        <v>0</v>
      </c>
      <c r="AG23" s="5">
        <f t="shared" si="0"/>
        <v>0</v>
      </c>
      <c r="AH23" s="5">
        <f t="shared" si="0"/>
        <v>0</v>
      </c>
      <c r="AI23" s="5">
        <f t="shared" si="0"/>
        <v>0</v>
      </c>
      <c r="AJ23" s="5">
        <f t="shared" si="0"/>
        <v>-1.8917489796876907E-10</v>
      </c>
      <c r="AK23" s="5">
        <f t="shared" si="0"/>
        <v>0</v>
      </c>
      <c r="AL23" s="5">
        <f t="shared" si="0"/>
        <v>0</v>
      </c>
      <c r="AM23" s="5">
        <f t="shared" si="0"/>
        <v>0</v>
      </c>
      <c r="AN23" s="5">
        <f t="shared" si="0"/>
        <v>1.8917489796876907E-10</v>
      </c>
      <c r="AO23" s="5">
        <f t="shared" si="0"/>
        <v>0</v>
      </c>
      <c r="AP23" s="5">
        <f t="shared" si="0"/>
        <v>0</v>
      </c>
      <c r="AQ23" s="5">
        <f t="shared" si="0"/>
        <v>1.8917489796876907E-10</v>
      </c>
      <c r="AR23" s="5">
        <f t="shared" si="0"/>
        <v>0</v>
      </c>
      <c r="AS23" s="5">
        <f t="shared" si="0"/>
        <v>-1.8917489796876907E-10</v>
      </c>
      <c r="AT23" s="5">
        <f t="shared" si="0"/>
        <v>5848.1000000005588</v>
      </c>
      <c r="AU23" s="5">
        <v>-0.48820000019622967</v>
      </c>
      <c r="AV23" s="5">
        <v>0.29379000049084425</v>
      </c>
      <c r="AW23" s="5">
        <v>0.46380000002682209</v>
      </c>
      <c r="AX23" s="5">
        <v>-0.25282999966293573</v>
      </c>
      <c r="AY23" s="5">
        <v>-0.45494271987990942</v>
      </c>
      <c r="AZ23" s="5">
        <v>9.4065409444738179E-2</v>
      </c>
      <c r="BA23" s="5">
        <v>-7.1717240105499513E-2</v>
      </c>
      <c r="BB23" s="5">
        <v>0.43340378366701771</v>
      </c>
    </row>
    <row r="25" spans="1:54" x14ac:dyDescent="0.3">
      <c r="A25" s="49" t="s">
        <v>78</v>
      </c>
      <c r="C25" s="70" t="s">
        <v>0</v>
      </c>
      <c r="D25" s="71"/>
      <c r="E25" s="71"/>
      <c r="F25" s="72"/>
      <c r="G25" s="70" t="s">
        <v>1</v>
      </c>
      <c r="H25" s="71"/>
      <c r="I25" s="71"/>
      <c r="J25" s="72"/>
      <c r="K25" s="70" t="s">
        <v>2</v>
      </c>
      <c r="L25" s="71"/>
      <c r="M25" s="71"/>
      <c r="N25" s="72"/>
      <c r="O25" s="70" t="s">
        <v>3</v>
      </c>
      <c r="P25" s="71"/>
      <c r="Q25" s="71"/>
      <c r="R25" s="72"/>
      <c r="S25" s="70" t="s">
        <v>4</v>
      </c>
      <c r="T25" s="71"/>
      <c r="U25" s="71"/>
      <c r="V25" s="72"/>
      <c r="W25" s="70" t="s">
        <v>5</v>
      </c>
      <c r="X25" s="71"/>
      <c r="Y25" s="71"/>
      <c r="Z25" s="72"/>
      <c r="AA25" s="70" t="s">
        <v>6</v>
      </c>
      <c r="AB25" s="71"/>
      <c r="AC25" s="71"/>
      <c r="AD25" s="72"/>
      <c r="AE25" s="70" t="s">
        <v>7</v>
      </c>
      <c r="AF25" s="71"/>
      <c r="AG25" s="71"/>
      <c r="AH25" s="72"/>
      <c r="AI25" s="70" t="s">
        <v>8</v>
      </c>
      <c r="AJ25" s="71"/>
      <c r="AK25" s="71"/>
      <c r="AL25" s="72"/>
      <c r="AM25" s="70" t="s">
        <v>9</v>
      </c>
      <c r="AN25" s="71"/>
      <c r="AO25" s="71"/>
      <c r="AP25" s="72"/>
      <c r="AQ25" s="70" t="s">
        <v>10</v>
      </c>
      <c r="AR25" s="71"/>
      <c r="AS25" s="71"/>
      <c r="AT25" s="72"/>
      <c r="AU25" s="70" t="s">
        <v>11</v>
      </c>
      <c r="AV25" s="71"/>
      <c r="AW25" s="71"/>
      <c r="AX25" s="72"/>
      <c r="AY25" s="70" t="s">
        <v>12</v>
      </c>
      <c r="AZ25" s="71"/>
      <c r="BA25" s="71"/>
      <c r="BB25" s="72"/>
    </row>
    <row r="26" spans="1:54" x14ac:dyDescent="0.3">
      <c r="B26" t="s">
        <v>13</v>
      </c>
      <c r="C26" s="1" t="s">
        <v>14</v>
      </c>
      <c r="D26" s="1" t="s">
        <v>15</v>
      </c>
      <c r="E26" s="1" t="s">
        <v>16</v>
      </c>
      <c r="F26" s="1" t="s">
        <v>17</v>
      </c>
      <c r="G26" s="1" t="s">
        <v>14</v>
      </c>
      <c r="H26" s="1" t="s">
        <v>15</v>
      </c>
      <c r="I26" s="1" t="s">
        <v>16</v>
      </c>
      <c r="J26" s="1" t="s">
        <v>17</v>
      </c>
      <c r="K26" s="1" t="s">
        <v>14</v>
      </c>
      <c r="L26" s="1" t="s">
        <v>15</v>
      </c>
      <c r="M26" s="1" t="s">
        <v>16</v>
      </c>
      <c r="N26" s="1" t="s">
        <v>17</v>
      </c>
      <c r="O26" s="1" t="s">
        <v>14</v>
      </c>
      <c r="P26" s="1" t="s">
        <v>15</v>
      </c>
      <c r="Q26" s="1" t="s">
        <v>16</v>
      </c>
      <c r="R26" s="1" t="s">
        <v>17</v>
      </c>
      <c r="S26" s="1" t="s">
        <v>14</v>
      </c>
      <c r="T26" s="1" t="s">
        <v>15</v>
      </c>
      <c r="U26" s="1" t="s">
        <v>16</v>
      </c>
      <c r="V26" s="1" t="s">
        <v>17</v>
      </c>
      <c r="W26" s="1" t="s">
        <v>14</v>
      </c>
      <c r="X26" s="1" t="s">
        <v>15</v>
      </c>
      <c r="Y26" s="1" t="s">
        <v>16</v>
      </c>
      <c r="Z26" s="1" t="s">
        <v>17</v>
      </c>
      <c r="AA26" s="1" t="s">
        <v>14</v>
      </c>
      <c r="AB26" s="1" t="s">
        <v>15</v>
      </c>
      <c r="AC26" s="1" t="s">
        <v>16</v>
      </c>
      <c r="AD26" s="1" t="s">
        <v>17</v>
      </c>
      <c r="AE26" s="1" t="s">
        <v>14</v>
      </c>
      <c r="AF26" s="1" t="s">
        <v>15</v>
      </c>
      <c r="AG26" s="1" t="s">
        <v>16</v>
      </c>
      <c r="AH26" s="1" t="s">
        <v>17</v>
      </c>
      <c r="AI26" s="1" t="s">
        <v>14</v>
      </c>
      <c r="AJ26" s="1" t="s">
        <v>15</v>
      </c>
      <c r="AK26" s="1" t="s">
        <v>16</v>
      </c>
      <c r="AL26" s="1" t="s">
        <v>17</v>
      </c>
      <c r="AM26" s="1" t="s">
        <v>14</v>
      </c>
      <c r="AN26" s="1" t="s">
        <v>15</v>
      </c>
      <c r="AO26" s="1" t="s">
        <v>16</v>
      </c>
      <c r="AP26" s="1" t="s">
        <v>17</v>
      </c>
      <c r="AQ26" s="1" t="s">
        <v>14</v>
      </c>
      <c r="AR26" s="1" t="s">
        <v>15</v>
      </c>
      <c r="AS26" s="1" t="s">
        <v>16</v>
      </c>
      <c r="AT26" s="1" t="s">
        <v>17</v>
      </c>
      <c r="AU26" s="1" t="s">
        <v>14</v>
      </c>
      <c r="AV26" s="1" t="s">
        <v>15</v>
      </c>
      <c r="AW26" s="1" t="s">
        <v>16</v>
      </c>
      <c r="AX26" s="1" t="s">
        <v>17</v>
      </c>
      <c r="AY26" s="1" t="s">
        <v>14</v>
      </c>
      <c r="AZ26" s="1" t="s">
        <v>15</v>
      </c>
      <c r="BA26" s="1" t="s">
        <v>16</v>
      </c>
      <c r="BB26" s="1" t="s">
        <v>17</v>
      </c>
    </row>
    <row r="27" spans="1:54" x14ac:dyDescent="0.3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</row>
    <row r="28" spans="1:54" x14ac:dyDescent="0.3">
      <c r="A28" s="3" t="s">
        <v>19</v>
      </c>
      <c r="B28" s="4" t="s">
        <v>20</v>
      </c>
      <c r="C28" s="5"/>
      <c r="D28" s="5"/>
      <c r="E28" s="5"/>
      <c r="F28" s="5"/>
      <c r="G28" s="5">
        <f t="shared" ref="G28:Z40" si="1">(G3/C3-1)*100</f>
        <v>4.4751196848317409</v>
      </c>
      <c r="H28" s="5">
        <f t="shared" si="1"/>
        <v>2.5989799041806316</v>
      </c>
      <c r="I28" s="5">
        <f t="shared" si="1"/>
        <v>4.5029903386092585</v>
      </c>
      <c r="J28" s="5">
        <f t="shared" si="1"/>
        <v>4.1798215237611513</v>
      </c>
      <c r="K28" s="5">
        <f t="shared" si="1"/>
        <v>4.9513566931923991</v>
      </c>
      <c r="L28" s="5">
        <f t="shared" si="1"/>
        <v>3.6943531813471653</v>
      </c>
      <c r="M28" s="5">
        <f t="shared" si="1"/>
        <v>2.8921754355684559</v>
      </c>
      <c r="N28" s="5">
        <f t="shared" si="1"/>
        <v>5.4907915443834776</v>
      </c>
      <c r="O28" s="5">
        <f t="shared" si="1"/>
        <v>4.2116242788535985</v>
      </c>
      <c r="P28" s="5">
        <f t="shared" si="1"/>
        <v>5.6041119923960769</v>
      </c>
      <c r="Q28" s="5">
        <f t="shared" si="1"/>
        <v>2.7820399712767285</v>
      </c>
      <c r="R28" s="5">
        <f t="shared" si="1"/>
        <v>4.2147106234431631</v>
      </c>
      <c r="S28" s="5">
        <f t="shared" si="1"/>
        <v>4.5991134257292954</v>
      </c>
      <c r="T28" s="5">
        <f t="shared" si="1"/>
        <v>3.5090141749466452</v>
      </c>
      <c r="U28" s="5">
        <f t="shared" si="1"/>
        <v>4.6333138125780549</v>
      </c>
      <c r="V28" s="5">
        <f t="shared" si="1"/>
        <v>5.1576820298623538</v>
      </c>
      <c r="W28" s="5">
        <f t="shared" si="1"/>
        <v>4.8828559426879803</v>
      </c>
      <c r="X28" s="5">
        <f t="shared" si="1"/>
        <v>3.5957972547909334</v>
      </c>
      <c r="Y28" s="5">
        <f t="shared" si="1"/>
        <v>3.3224008801570282</v>
      </c>
      <c r="Z28" s="5">
        <f t="shared" si="1"/>
        <v>3.7123455550122753</v>
      </c>
      <c r="AA28" s="5">
        <f t="shared" ref="AA28:BB37" si="2">((AA3-W3)/W3)*100</f>
        <v>6.5391999802660488</v>
      </c>
      <c r="AB28" s="5">
        <f t="shared" si="2"/>
        <v>2.8834065907425921</v>
      </c>
      <c r="AC28" s="5">
        <f t="shared" si="2"/>
        <v>1.6378348901295086</v>
      </c>
      <c r="AD28" s="5">
        <f t="shared" si="2"/>
        <v>1.4810521110402413</v>
      </c>
      <c r="AE28" s="5">
        <f t="shared" si="2"/>
        <v>3.5250712609850043</v>
      </c>
      <c r="AF28" s="5">
        <f t="shared" si="2"/>
        <v>3.2180406123090357</v>
      </c>
      <c r="AG28" s="5">
        <f t="shared" si="2"/>
        <v>5.5031129951512927</v>
      </c>
      <c r="AH28" s="5">
        <f t="shared" si="2"/>
        <v>7.1394264045203091</v>
      </c>
      <c r="AI28" s="5">
        <f t="shared" si="2"/>
        <v>3.3513029945811526</v>
      </c>
      <c r="AJ28" s="5">
        <f t="shared" si="2"/>
        <v>2.8623887373417056</v>
      </c>
      <c r="AK28" s="5">
        <f t="shared" si="2"/>
        <v>2.4666476696752109</v>
      </c>
      <c r="AL28" s="5">
        <f t="shared" si="2"/>
        <v>3.3414803409801546</v>
      </c>
      <c r="AM28" s="5">
        <f t="shared" si="2"/>
        <v>4.6976680720508801</v>
      </c>
      <c r="AN28" s="5">
        <f t="shared" si="2"/>
        <v>3.6215227689013076</v>
      </c>
      <c r="AO28" s="5">
        <f t="shared" si="2"/>
        <v>3.8355836271334209</v>
      </c>
      <c r="AP28" s="5">
        <f t="shared" si="2"/>
        <v>1.794500942903875</v>
      </c>
      <c r="AQ28" s="5">
        <f t="shared" si="2"/>
        <v>5.2849070117597075</v>
      </c>
      <c r="AR28" s="5">
        <f t="shared" si="2"/>
        <v>3.0713579412464105</v>
      </c>
      <c r="AS28" s="5">
        <f t="shared" si="2"/>
        <v>4.2491465584431936</v>
      </c>
      <c r="AT28" s="5">
        <f t="shared" si="2"/>
        <v>1.0111094879609714E-2</v>
      </c>
      <c r="AU28" s="8">
        <f t="shared" si="2"/>
        <v>-7.0348633508788367</v>
      </c>
      <c r="AV28" s="8">
        <f t="shared" si="2"/>
        <v>2.1388674349080952</v>
      </c>
      <c r="AW28" s="35">
        <f t="shared" si="2"/>
        <v>31.72868109980352</v>
      </c>
      <c r="AX28" s="35">
        <f t="shared" si="2"/>
        <v>-2.2481266128434623</v>
      </c>
      <c r="AY28" s="29">
        <f t="shared" si="2"/>
        <v>3.899995131385134</v>
      </c>
      <c r="AZ28" s="29">
        <f t="shared" si="2"/>
        <v>2.9800013950303006</v>
      </c>
      <c r="BA28" s="29">
        <f t="shared" si="2"/>
        <v>4.0299975576553075</v>
      </c>
      <c r="BB28" s="29">
        <f t="shared" si="2"/>
        <v>3.7800252282983373</v>
      </c>
    </row>
    <row r="29" spans="1:54" x14ac:dyDescent="0.3">
      <c r="A29" s="3" t="s">
        <v>22</v>
      </c>
      <c r="B29" s="4" t="s">
        <v>23</v>
      </c>
      <c r="C29" s="5"/>
      <c r="D29" s="5"/>
      <c r="E29" s="5"/>
      <c r="F29" s="5"/>
      <c r="G29" s="5">
        <f t="shared" si="1"/>
        <v>4.4555676888115014</v>
      </c>
      <c r="H29" s="5">
        <f t="shared" si="1"/>
        <v>4.3848574380211947</v>
      </c>
      <c r="I29" s="5">
        <f t="shared" si="1"/>
        <v>4.1337155985225804</v>
      </c>
      <c r="J29" s="5">
        <f t="shared" si="1"/>
        <v>5.1226039343737595</v>
      </c>
      <c r="K29" s="5">
        <f t="shared" si="1"/>
        <v>2.7218622607838805</v>
      </c>
      <c r="L29" s="5">
        <f t="shared" si="1"/>
        <v>2.7975193076583693</v>
      </c>
      <c r="M29" s="5">
        <f t="shared" si="1"/>
        <v>6.5177317984492777</v>
      </c>
      <c r="N29" s="5">
        <f t="shared" si="1"/>
        <v>7.273726110580947</v>
      </c>
      <c r="O29" s="5">
        <f t="shared" si="1"/>
        <v>5.4937256608396545</v>
      </c>
      <c r="P29" s="5">
        <f t="shared" si="1"/>
        <v>0.62051774416360672</v>
      </c>
      <c r="Q29" s="5">
        <f t="shared" si="1"/>
        <v>-0.83847378609870349</v>
      </c>
      <c r="R29" s="5">
        <f t="shared" si="1"/>
        <v>0.84221329407665468</v>
      </c>
      <c r="S29" s="5">
        <f t="shared" si="1"/>
        <v>1.4624548800468817</v>
      </c>
      <c r="T29" s="5">
        <f t="shared" si="1"/>
        <v>4.1671922655571514</v>
      </c>
      <c r="U29" s="5">
        <f t="shared" si="1"/>
        <v>3.6296205417618799</v>
      </c>
      <c r="V29" s="5">
        <f t="shared" si="1"/>
        <v>-1.2183913003739222</v>
      </c>
      <c r="W29" s="5">
        <f t="shared" si="1"/>
        <v>0.71315832618512598</v>
      </c>
      <c r="X29" s="5">
        <f t="shared" si="1"/>
        <v>0.73191051456837908</v>
      </c>
      <c r="Y29" s="5">
        <f t="shared" si="1"/>
        <v>1.4619578702385949</v>
      </c>
      <c r="Z29" s="5">
        <f t="shared" si="1"/>
        <v>0.58260966296177497</v>
      </c>
      <c r="AA29" s="5">
        <f t="shared" si="2"/>
        <v>-3.5945329296428365</v>
      </c>
      <c r="AB29" s="5">
        <f t="shared" si="2"/>
        <v>-4.4098867660996657</v>
      </c>
      <c r="AC29" s="5">
        <f t="shared" si="2"/>
        <v>-6.0280526047110818</v>
      </c>
      <c r="AD29" s="5">
        <f t="shared" si="2"/>
        <v>1.2172823708530249</v>
      </c>
      <c r="AE29" s="5">
        <f t="shared" si="2"/>
        <v>1.043697453191893</v>
      </c>
      <c r="AF29" s="5">
        <f t="shared" si="2"/>
        <v>0.16954592064373919</v>
      </c>
      <c r="AG29" s="5">
        <f t="shared" si="2"/>
        <v>1.3523469342353431</v>
      </c>
      <c r="AH29" s="5">
        <f t="shared" si="2"/>
        <v>-1.2994506055592998</v>
      </c>
      <c r="AI29" s="5">
        <f t="shared" si="2"/>
        <v>2.1136109082565282</v>
      </c>
      <c r="AJ29" s="5">
        <f t="shared" si="2"/>
        <v>1.8341335233784752</v>
      </c>
      <c r="AK29" s="5">
        <f t="shared" si="2"/>
        <v>3.828481966063315E-2</v>
      </c>
      <c r="AL29" s="5">
        <f t="shared" si="2"/>
        <v>1.0557817357881476</v>
      </c>
      <c r="AM29" s="5">
        <f t="shared" si="2"/>
        <v>2.6464027514708475</v>
      </c>
      <c r="AN29" s="5">
        <f t="shared" si="2"/>
        <v>2.6730770312945138</v>
      </c>
      <c r="AO29" s="5">
        <f t="shared" si="2"/>
        <v>2.2462547537927042</v>
      </c>
      <c r="AP29" s="5">
        <f t="shared" si="2"/>
        <v>2.324826629822998</v>
      </c>
      <c r="AQ29" s="5">
        <f t="shared" si="2"/>
        <v>-0.70691864637873836</v>
      </c>
      <c r="AR29" s="5">
        <f t="shared" si="2"/>
        <v>2.3358211223401262</v>
      </c>
      <c r="AS29" s="5">
        <f t="shared" si="2"/>
        <v>0.94127475581052966</v>
      </c>
      <c r="AT29" s="5">
        <f t="shared" si="2"/>
        <v>0.44774760442524719</v>
      </c>
      <c r="AU29" s="8">
        <f t="shared" si="2"/>
        <v>0.56139676198951216</v>
      </c>
      <c r="AV29" s="8">
        <f t="shared" si="2"/>
        <v>-3.3731716947849399</v>
      </c>
      <c r="AW29" s="35">
        <f t="shared" si="2"/>
        <v>-0.26564384146802134</v>
      </c>
      <c r="AX29" s="35">
        <f t="shared" si="2"/>
        <v>0.66145577046822657</v>
      </c>
      <c r="AY29" s="29">
        <f t="shared" si="2"/>
        <v>2.2599803284104305</v>
      </c>
      <c r="AZ29" s="29">
        <f t="shared" si="2"/>
        <v>1.6900113977512872</v>
      </c>
      <c r="BA29" s="29">
        <f t="shared" si="2"/>
        <v>2.5300159622458245</v>
      </c>
      <c r="BB29" s="29">
        <f t="shared" si="2"/>
        <v>2.3700166986208204</v>
      </c>
    </row>
    <row r="30" spans="1:54" x14ac:dyDescent="0.3">
      <c r="A30" s="3" t="s">
        <v>25</v>
      </c>
      <c r="B30" s="4" t="s">
        <v>26</v>
      </c>
      <c r="C30" s="5"/>
      <c r="D30" s="5"/>
      <c r="E30" s="5"/>
      <c r="F30" s="5"/>
      <c r="G30" s="5">
        <f t="shared" si="1"/>
        <v>4.5548250408695035</v>
      </c>
      <c r="H30" s="5">
        <f t="shared" si="1"/>
        <v>2.8856328406686949</v>
      </c>
      <c r="I30" s="5">
        <f t="shared" si="1"/>
        <v>2.7683771494164455</v>
      </c>
      <c r="J30" s="5">
        <f t="shared" si="1"/>
        <v>4.5891849484674285</v>
      </c>
      <c r="K30" s="5">
        <f t="shared" si="1"/>
        <v>6.2559990276831678</v>
      </c>
      <c r="L30" s="5">
        <f t="shared" si="1"/>
        <v>7.143261215157648</v>
      </c>
      <c r="M30" s="5">
        <f t="shared" si="1"/>
        <v>7.0047864362159817</v>
      </c>
      <c r="N30" s="5">
        <f t="shared" si="1"/>
        <v>5.8815330831253787</v>
      </c>
      <c r="O30" s="5">
        <f t="shared" si="1"/>
        <v>5.389023404964699</v>
      </c>
      <c r="P30" s="5">
        <f t="shared" si="1"/>
        <v>5.2319483238772557</v>
      </c>
      <c r="Q30" s="5">
        <f t="shared" si="1"/>
        <v>5.9846660853439593</v>
      </c>
      <c r="R30" s="5">
        <f t="shared" si="1"/>
        <v>4.6221673235402827</v>
      </c>
      <c r="S30" s="5">
        <f t="shared" si="1"/>
        <v>5.2011152068381694</v>
      </c>
      <c r="T30" s="5">
        <f t="shared" si="1"/>
        <v>3.5127509286167591</v>
      </c>
      <c r="U30" s="5">
        <f t="shared" si="1"/>
        <v>4.1685080604610736</v>
      </c>
      <c r="V30" s="5">
        <f t="shared" si="1"/>
        <v>4.4503912785200717</v>
      </c>
      <c r="W30" s="5">
        <f t="shared" si="1"/>
        <v>4.8568205429475375</v>
      </c>
      <c r="X30" s="5">
        <f t="shared" si="1"/>
        <v>5.0236912585258864</v>
      </c>
      <c r="Y30" s="5">
        <f t="shared" si="1"/>
        <v>4.2459062457029795</v>
      </c>
      <c r="Z30" s="5">
        <f t="shared" si="1"/>
        <v>4.0713276875396609</v>
      </c>
      <c r="AA30" s="5">
        <f t="shared" si="2"/>
        <v>4.2019070517433708</v>
      </c>
      <c r="AB30" s="5">
        <f t="shared" si="2"/>
        <v>4.6007877944213442</v>
      </c>
      <c r="AC30" s="5">
        <f t="shared" si="2"/>
        <v>4.4319592146327409</v>
      </c>
      <c r="AD30" s="5">
        <f t="shared" si="2"/>
        <v>4.6751183343815192</v>
      </c>
      <c r="AE30" s="5">
        <f t="shared" si="2"/>
        <v>4.6232679727782298</v>
      </c>
      <c r="AF30" s="5">
        <f t="shared" si="2"/>
        <v>4.4726981772365884</v>
      </c>
      <c r="AG30" s="5">
        <f t="shared" si="2"/>
        <v>3.2807511179432716</v>
      </c>
      <c r="AH30" s="5">
        <f t="shared" si="2"/>
        <v>4.2784977314675263</v>
      </c>
      <c r="AI30" s="5">
        <f t="shared" si="2"/>
        <v>3.5013122728597392</v>
      </c>
      <c r="AJ30" s="5">
        <f t="shared" si="2"/>
        <v>4.8773091242265183</v>
      </c>
      <c r="AK30" s="5">
        <f t="shared" si="2"/>
        <v>4.5106067051076035</v>
      </c>
      <c r="AL30" s="5">
        <f t="shared" si="2"/>
        <v>4.6082017974532405</v>
      </c>
      <c r="AM30" s="5">
        <f t="shared" si="2"/>
        <v>3.890400453729661</v>
      </c>
      <c r="AN30" s="5">
        <f t="shared" si="2"/>
        <v>4.3572887268670515</v>
      </c>
      <c r="AO30" s="5">
        <f t="shared" si="2"/>
        <v>4.2476255260775222</v>
      </c>
      <c r="AP30" s="5">
        <f t="shared" si="2"/>
        <v>3.8526364140310458</v>
      </c>
      <c r="AQ30" s="5">
        <f t="shared" si="2"/>
        <v>3.5244224234346442</v>
      </c>
      <c r="AR30" s="5">
        <f t="shared" si="2"/>
        <v>4.1417527421544182</v>
      </c>
      <c r="AS30" s="5">
        <f t="shared" si="2"/>
        <v>3.6663753516792568</v>
      </c>
      <c r="AT30" s="5">
        <f t="shared" si="2"/>
        <v>2.0645142700724666</v>
      </c>
      <c r="AU30" s="8">
        <f t="shared" si="2"/>
        <v>-1.4602602524636454</v>
      </c>
      <c r="AV30" s="8">
        <f t="shared" si="2"/>
        <v>-2.5836936449353241</v>
      </c>
      <c r="AW30" s="35">
        <f t="shared" si="2"/>
        <v>2.7069392070717924</v>
      </c>
      <c r="AX30" s="35">
        <f t="shared" si="2"/>
        <v>3.0872233357800276</v>
      </c>
      <c r="AY30" s="29">
        <f t="shared" si="2"/>
        <v>4.650005982066717</v>
      </c>
      <c r="AZ30" s="29">
        <f t="shared" si="2"/>
        <v>3.4500064273802882</v>
      </c>
      <c r="BA30" s="29">
        <f t="shared" si="2"/>
        <v>4.9099970257052528</v>
      </c>
      <c r="BB30" s="29">
        <f t="shared" si="2"/>
        <v>5.1400011193859365</v>
      </c>
    </row>
    <row r="31" spans="1:54" x14ac:dyDescent="0.3">
      <c r="A31" s="3" t="s">
        <v>28</v>
      </c>
      <c r="B31" s="10" t="s">
        <v>29</v>
      </c>
      <c r="C31" s="15"/>
      <c r="D31" s="15"/>
      <c r="E31" s="15"/>
      <c r="F31" s="15"/>
      <c r="G31" s="15">
        <f t="shared" si="1"/>
        <v>7.5193369515310415</v>
      </c>
      <c r="H31" s="15">
        <f t="shared" si="1"/>
        <v>5.4607508532423354</v>
      </c>
      <c r="I31" s="15">
        <f t="shared" si="1"/>
        <v>8.2898910415132541</v>
      </c>
      <c r="J31" s="15">
        <f t="shared" si="1"/>
        <v>6.5838853051553681</v>
      </c>
      <c r="K31" s="15">
        <f t="shared" si="1"/>
        <v>4.2040776103714261</v>
      </c>
      <c r="L31" s="15">
        <f t="shared" si="1"/>
        <v>5.2738214534084449</v>
      </c>
      <c r="M31" s="15">
        <f t="shared" si="1"/>
        <v>6.7251415016037708</v>
      </c>
      <c r="N31" s="15">
        <f t="shared" si="1"/>
        <v>6.5498404456703962</v>
      </c>
      <c r="O31" s="15">
        <f t="shared" si="1"/>
        <v>10.994824913967483</v>
      </c>
      <c r="P31" s="15">
        <f t="shared" si="1"/>
        <v>12.132119635890781</v>
      </c>
      <c r="Q31" s="15">
        <f t="shared" si="1"/>
        <v>10.430192768908132</v>
      </c>
      <c r="R31" s="15">
        <f t="shared" si="1"/>
        <v>9.7598984771573694</v>
      </c>
      <c r="S31" s="15">
        <f t="shared" si="1"/>
        <v>4.6979579858185572</v>
      </c>
      <c r="T31" s="15">
        <f t="shared" si="1"/>
        <v>2.4270088229563669</v>
      </c>
      <c r="U31" s="15">
        <f t="shared" si="1"/>
        <v>4.4240188283187987</v>
      </c>
      <c r="V31" s="15">
        <f t="shared" si="1"/>
        <v>3.2909858620801202</v>
      </c>
      <c r="W31" s="15">
        <f t="shared" si="1"/>
        <v>6.445225081040018</v>
      </c>
      <c r="X31" s="15">
        <f t="shared" si="1"/>
        <v>5.9319040243471788</v>
      </c>
      <c r="Y31" s="15">
        <f t="shared" si="1"/>
        <v>7.8105216441646252</v>
      </c>
      <c r="Z31" s="15">
        <f t="shared" si="1"/>
        <v>1.7314175953578204</v>
      </c>
      <c r="AA31" s="15">
        <f t="shared" si="2"/>
        <v>0.78065603989075605</v>
      </c>
      <c r="AB31" s="15">
        <f t="shared" si="2"/>
        <v>0.57929748956836991</v>
      </c>
      <c r="AC31" s="15">
        <f t="shared" si="2"/>
        <v>0.57147008257257803</v>
      </c>
      <c r="AD31" s="15">
        <f t="shared" si="2"/>
        <v>7.5014303947889687</v>
      </c>
      <c r="AE31" s="15">
        <f t="shared" si="2"/>
        <v>6.2373304225791362</v>
      </c>
      <c r="AF31" s="15">
        <f t="shared" si="2"/>
        <v>4.8771779188043718</v>
      </c>
      <c r="AG31" s="15">
        <f t="shared" si="2"/>
        <v>3.1432836539619071</v>
      </c>
      <c r="AH31" s="15">
        <f t="shared" si="2"/>
        <v>1.6016114372743009</v>
      </c>
      <c r="AI31" s="15">
        <f t="shared" si="2"/>
        <v>-2.5293457261753112</v>
      </c>
      <c r="AJ31" s="15">
        <f t="shared" si="2"/>
        <v>4.883821783061042</v>
      </c>
      <c r="AK31" s="15">
        <f t="shared" si="2"/>
        <v>2.267430776832378</v>
      </c>
      <c r="AL31" s="15">
        <f t="shared" si="2"/>
        <v>3.306254684364498</v>
      </c>
      <c r="AM31" s="15">
        <f t="shared" si="2"/>
        <v>7.563948637593862</v>
      </c>
      <c r="AN31" s="15">
        <f t="shared" si="2"/>
        <v>5.5761004393642555</v>
      </c>
      <c r="AO31" s="15">
        <f t="shared" si="2"/>
        <v>5.4603418562803601</v>
      </c>
      <c r="AP31" s="15">
        <f t="shared" si="2"/>
        <v>4.1233212804880512</v>
      </c>
      <c r="AQ31" s="15">
        <f t="shared" si="2"/>
        <v>2.2040183132165425</v>
      </c>
      <c r="AR31" s="15">
        <f t="shared" si="2"/>
        <v>3.7454293902559512</v>
      </c>
      <c r="AS31" s="15">
        <f t="shared" si="2"/>
        <v>6.0069549658744954</v>
      </c>
      <c r="AT31" s="15">
        <f t="shared" si="2"/>
        <v>3.8510238179080098</v>
      </c>
      <c r="AU31" s="16">
        <f t="shared" si="2"/>
        <v>-0.2425633526460968</v>
      </c>
      <c r="AV31" s="16">
        <f t="shared" si="2"/>
        <v>-2.8569110165604696</v>
      </c>
      <c r="AW31" s="36">
        <f t="shared" si="2"/>
        <v>-1.2182506193341138</v>
      </c>
      <c r="AX31" s="36">
        <f t="shared" si="2"/>
        <v>5.2260282372971849</v>
      </c>
      <c r="AY31" s="30">
        <f t="shared" si="2"/>
        <v>3.959997001408007</v>
      </c>
      <c r="AZ31" s="30">
        <f t="shared" si="2"/>
        <v>4.1800164301055869</v>
      </c>
      <c r="BA31" s="30">
        <f t="shared" si="2"/>
        <v>4.6800030315139614</v>
      </c>
      <c r="BB31" s="30">
        <f t="shared" si="2"/>
        <v>4.6899708854385045</v>
      </c>
    </row>
    <row r="32" spans="1:54" x14ac:dyDescent="0.3">
      <c r="A32" s="3" t="s">
        <v>31</v>
      </c>
      <c r="B32" s="10" t="s">
        <v>32</v>
      </c>
      <c r="C32" s="15"/>
      <c r="D32" s="15"/>
      <c r="E32" s="15"/>
      <c r="F32" s="15"/>
      <c r="G32" s="15">
        <f t="shared" si="1"/>
        <v>6.0147628444054746</v>
      </c>
      <c r="H32" s="15">
        <f t="shared" si="1"/>
        <v>8.2095558644911026</v>
      </c>
      <c r="I32" s="15">
        <f t="shared" si="1"/>
        <v>10.765864332603936</v>
      </c>
      <c r="J32" s="15">
        <f t="shared" si="1"/>
        <v>8.3690374178805982</v>
      </c>
      <c r="K32" s="15">
        <f t="shared" si="1"/>
        <v>4.7842272163242772</v>
      </c>
      <c r="L32" s="15">
        <f t="shared" si="1"/>
        <v>3.543173980661285</v>
      </c>
      <c r="M32" s="15">
        <f t="shared" si="1"/>
        <v>2.4759647043329558</v>
      </c>
      <c r="N32" s="15">
        <f t="shared" si="1"/>
        <v>3.2814971006853044</v>
      </c>
      <c r="O32" s="15">
        <f t="shared" si="1"/>
        <v>3.8092105263157983</v>
      </c>
      <c r="P32" s="15">
        <f t="shared" si="1"/>
        <v>3.6243714490955314</v>
      </c>
      <c r="Q32" s="15">
        <f t="shared" si="1"/>
        <v>2.6667523454568798</v>
      </c>
      <c r="R32" s="15">
        <f t="shared" si="1"/>
        <v>3.1963761643486022</v>
      </c>
      <c r="S32" s="15">
        <f t="shared" si="1"/>
        <v>2.8835794410292159</v>
      </c>
      <c r="T32" s="15">
        <f t="shared" si="1"/>
        <v>3.346357448953885</v>
      </c>
      <c r="U32" s="15">
        <f t="shared" si="1"/>
        <v>3.843024347499524</v>
      </c>
      <c r="V32" s="15">
        <f t="shared" si="1"/>
        <v>4.4574961360123622</v>
      </c>
      <c r="W32" s="15">
        <f t="shared" si="1"/>
        <v>5.1620056671183967</v>
      </c>
      <c r="X32" s="15">
        <f t="shared" si="1"/>
        <v>5.2930056710775109</v>
      </c>
      <c r="Y32" s="15">
        <f t="shared" si="1"/>
        <v>6.0213368693870173</v>
      </c>
      <c r="Z32" s="15">
        <f t="shared" si="1"/>
        <v>5.0662878787878896</v>
      </c>
      <c r="AA32" s="15">
        <f t="shared" si="2"/>
        <v>7.3219306466729144</v>
      </c>
      <c r="AB32" s="15">
        <f t="shared" si="2"/>
        <v>8.4264782533155724</v>
      </c>
      <c r="AC32" s="15">
        <f t="shared" si="2"/>
        <v>7.4133030130756161</v>
      </c>
      <c r="AD32" s="15">
        <f t="shared" si="2"/>
        <v>5.3909418657052752</v>
      </c>
      <c r="AE32" s="15">
        <f t="shared" si="2"/>
        <v>4.1207291780373323</v>
      </c>
      <c r="AF32" s="15">
        <f t="shared" si="2"/>
        <v>2.3608588825980155</v>
      </c>
      <c r="AG32" s="15">
        <f t="shared" si="2"/>
        <v>2.6569281253307828</v>
      </c>
      <c r="AH32" s="15">
        <f t="shared" si="2"/>
        <v>4.382917312523384</v>
      </c>
      <c r="AI32" s="15">
        <f t="shared" si="2"/>
        <v>3.6588562142894561</v>
      </c>
      <c r="AJ32" s="15">
        <f t="shared" si="2"/>
        <v>4.8058860363180917</v>
      </c>
      <c r="AK32" s="15">
        <f t="shared" si="2"/>
        <v>5.5062899566921111</v>
      </c>
      <c r="AL32" s="15">
        <f t="shared" si="2"/>
        <v>3.6970659019919001</v>
      </c>
      <c r="AM32" s="15">
        <f t="shared" si="2"/>
        <v>4.3236409608091027</v>
      </c>
      <c r="AN32" s="15">
        <f t="shared" si="2"/>
        <v>6.1936768732885286</v>
      </c>
      <c r="AO32" s="15">
        <f t="shared" si="2"/>
        <v>7.9163408913213438</v>
      </c>
      <c r="AP32" s="15">
        <f t="shared" si="2"/>
        <v>8.9477062861093408</v>
      </c>
      <c r="AQ32" s="15">
        <f t="shared" si="2"/>
        <v>8.3373727581192441</v>
      </c>
      <c r="AR32" s="15">
        <f t="shared" si="2"/>
        <v>4.8525481738478131</v>
      </c>
      <c r="AS32" s="15">
        <f t="shared" si="2"/>
        <v>5.3794602427096416</v>
      </c>
      <c r="AT32" s="15">
        <f t="shared" si="2"/>
        <v>4.3783710284186146</v>
      </c>
      <c r="AU32" s="16">
        <f t="shared" si="2"/>
        <v>8.2105592841163233</v>
      </c>
      <c r="AV32" s="16">
        <f t="shared" si="2"/>
        <v>10.301511357538892</v>
      </c>
      <c r="AW32" s="36">
        <f t="shared" si="2"/>
        <v>7.6585166723960247</v>
      </c>
      <c r="AX32" s="36">
        <f t="shared" si="2"/>
        <v>11.78032046550001</v>
      </c>
      <c r="AY32" s="30">
        <f t="shared" si="2"/>
        <v>6.0699870085085728</v>
      </c>
      <c r="AZ32" s="30">
        <f t="shared" si="2"/>
        <v>5.7399860466040309</v>
      </c>
      <c r="BA32" s="30">
        <f t="shared" si="2"/>
        <v>5.4700013450790275</v>
      </c>
      <c r="BB32" s="30">
        <f t="shared" si="2"/>
        <v>5.2799930385842053</v>
      </c>
    </row>
    <row r="33" spans="1:54" x14ac:dyDescent="0.3">
      <c r="A33" s="3" t="s">
        <v>34</v>
      </c>
      <c r="B33" s="4" t="s">
        <v>35</v>
      </c>
      <c r="C33" s="5"/>
      <c r="D33" s="5"/>
      <c r="E33" s="5"/>
      <c r="F33" s="5"/>
      <c r="G33" s="5">
        <f t="shared" si="1"/>
        <v>7.2806943802278035</v>
      </c>
      <c r="H33" s="5">
        <f t="shared" si="1"/>
        <v>6.6915381381100758</v>
      </c>
      <c r="I33" s="5">
        <f t="shared" si="1"/>
        <v>7.0782308438713359</v>
      </c>
      <c r="J33" s="5">
        <f t="shared" si="1"/>
        <v>8.2398495187401277</v>
      </c>
      <c r="K33" s="5">
        <f t="shared" si="1"/>
        <v>10.399056020384112</v>
      </c>
      <c r="L33" s="5">
        <f t="shared" si="1"/>
        <v>8.1206204797345638</v>
      </c>
      <c r="M33" s="5">
        <f t="shared" si="1"/>
        <v>9.3036459022551643</v>
      </c>
      <c r="N33" s="5">
        <f t="shared" si="1"/>
        <v>6.3179683999898817</v>
      </c>
      <c r="O33" s="5">
        <f t="shared" si="1"/>
        <v>5.7889945754238559</v>
      </c>
      <c r="P33" s="5">
        <f t="shared" si="1"/>
        <v>6.8171364798464307</v>
      </c>
      <c r="Q33" s="5">
        <f t="shared" si="1"/>
        <v>7.2427787008077393</v>
      </c>
      <c r="R33" s="5">
        <f t="shared" si="1"/>
        <v>5.4142486512052779</v>
      </c>
      <c r="S33" s="5">
        <f t="shared" si="1"/>
        <v>6.3097774124830197</v>
      </c>
      <c r="T33" s="5">
        <f t="shared" si="1"/>
        <v>6.4565906436929499</v>
      </c>
      <c r="U33" s="5">
        <f t="shared" si="1"/>
        <v>6.2149299822185311</v>
      </c>
      <c r="V33" s="5">
        <f t="shared" si="1"/>
        <v>7.2212786056493394</v>
      </c>
      <c r="W33" s="5">
        <f t="shared" si="1"/>
        <v>6.4565329782192871</v>
      </c>
      <c r="X33" s="5">
        <f t="shared" si="1"/>
        <v>6.5262064288261756</v>
      </c>
      <c r="Y33" s="5">
        <f t="shared" si="1"/>
        <v>7.669916750379957</v>
      </c>
      <c r="Z33" s="5">
        <f t="shared" si="1"/>
        <v>6.0291294847185872</v>
      </c>
      <c r="AA33" s="5">
        <f t="shared" si="2"/>
        <v>5.3528367594261903</v>
      </c>
      <c r="AB33" s="5">
        <f t="shared" si="2"/>
        <v>6.8170084197686238</v>
      </c>
      <c r="AC33" s="5">
        <f t="shared" si="2"/>
        <v>7.1344642442046817</v>
      </c>
      <c r="AD33" s="5">
        <f t="shared" si="2"/>
        <v>6.7604169185751255</v>
      </c>
      <c r="AE33" s="5">
        <f t="shared" si="2"/>
        <v>5.1175842485079537</v>
      </c>
      <c r="AF33" s="5">
        <f t="shared" si="2"/>
        <v>4.9527497266928782</v>
      </c>
      <c r="AG33" s="5">
        <f t="shared" si="2"/>
        <v>4.2074235613171798</v>
      </c>
      <c r="AH33" s="5">
        <f t="shared" si="2"/>
        <v>5.9623299695332532</v>
      </c>
      <c r="AI33" s="5">
        <f t="shared" si="2"/>
        <v>6.9511893726004832</v>
      </c>
      <c r="AJ33" s="5">
        <f t="shared" si="2"/>
        <v>6.9788515390052206</v>
      </c>
      <c r="AK33" s="5">
        <f t="shared" si="2"/>
        <v>7.2368616741904592</v>
      </c>
      <c r="AL33" s="5">
        <f t="shared" si="2"/>
        <v>7.3514718035959161</v>
      </c>
      <c r="AM33" s="5">
        <f t="shared" si="2"/>
        <v>5.7316198246448291</v>
      </c>
      <c r="AN33" s="5">
        <f t="shared" si="2"/>
        <v>5.7873221628187226</v>
      </c>
      <c r="AO33" s="5">
        <f t="shared" si="2"/>
        <v>5.5816106034567126</v>
      </c>
      <c r="AP33" s="5">
        <f t="shared" si="2"/>
        <v>5.9056210992246214</v>
      </c>
      <c r="AQ33" s="5">
        <f t="shared" si="2"/>
        <v>5.6899651298252252</v>
      </c>
      <c r="AR33" s="5">
        <f t="shared" si="2"/>
        <v>5.648737256714818</v>
      </c>
      <c r="AS33" s="5">
        <f t="shared" si="2"/>
        <v>5.7888185167337891</v>
      </c>
      <c r="AT33" s="5">
        <f t="shared" si="2"/>
        <v>2.8988079703304894</v>
      </c>
      <c r="AU33" s="8">
        <f t="shared" si="2"/>
        <v>-2.7066936114207225</v>
      </c>
      <c r="AV33" s="8">
        <f t="shared" si="2"/>
        <v>-4.457906281668107</v>
      </c>
      <c r="AW33" s="35">
        <f t="shared" si="2"/>
        <v>-1.3332544103329296</v>
      </c>
      <c r="AX33" s="35">
        <f t="shared" si="2"/>
        <v>9.4377113753661135</v>
      </c>
      <c r="AY33" s="29">
        <f t="shared" si="2"/>
        <v>5.1199901171971511</v>
      </c>
      <c r="AZ33" s="29">
        <f t="shared" si="2"/>
        <v>5.2299910902857345</v>
      </c>
      <c r="BA33" s="29">
        <f t="shared" si="2"/>
        <v>5.2100033719696226</v>
      </c>
      <c r="BB33" s="29">
        <f t="shared" si="2"/>
        <v>5.489992436095025</v>
      </c>
    </row>
    <row r="34" spans="1:54" x14ac:dyDescent="0.3">
      <c r="A34" s="3" t="s">
        <v>37</v>
      </c>
      <c r="B34" s="11" t="s">
        <v>38</v>
      </c>
      <c r="C34" s="17"/>
      <c r="D34" s="17"/>
      <c r="E34" s="17"/>
      <c r="F34" s="17"/>
      <c r="G34" s="17">
        <f t="shared" si="1"/>
        <v>9.9549868025257773</v>
      </c>
      <c r="H34" s="17">
        <f t="shared" si="1"/>
        <v>6.8437754589536937</v>
      </c>
      <c r="I34" s="17">
        <f t="shared" si="1"/>
        <v>9.6267385262154939</v>
      </c>
      <c r="J34" s="17">
        <f t="shared" si="1"/>
        <v>7.0692769109594655</v>
      </c>
      <c r="K34" s="17">
        <f t="shared" si="1"/>
        <v>11.251415392523967</v>
      </c>
      <c r="L34" s="17">
        <f t="shared" si="1"/>
        <v>11.94608588396957</v>
      </c>
      <c r="M34" s="17">
        <f t="shared" si="1"/>
        <v>8.280718908896322</v>
      </c>
      <c r="N34" s="17">
        <f t="shared" si="1"/>
        <v>7.4570584374325177</v>
      </c>
      <c r="O34" s="17">
        <f t="shared" si="1"/>
        <v>5.4587191050875727</v>
      </c>
      <c r="P34" s="17">
        <f t="shared" si="1"/>
        <v>4.4887624323991737</v>
      </c>
      <c r="Q34" s="17">
        <f t="shared" si="1"/>
        <v>4.3589997848249462</v>
      </c>
      <c r="R34" s="17">
        <f t="shared" si="1"/>
        <v>3.0757798049838581</v>
      </c>
      <c r="S34" s="17">
        <f t="shared" si="1"/>
        <v>4.9038771107254187</v>
      </c>
      <c r="T34" s="17">
        <f t="shared" si="1"/>
        <v>4.98406472798123</v>
      </c>
      <c r="U34" s="17">
        <f t="shared" si="1"/>
        <v>6.2013567803526293</v>
      </c>
      <c r="V34" s="17">
        <f t="shared" si="1"/>
        <v>6.0944287914249218</v>
      </c>
      <c r="W34" s="17">
        <f t="shared" si="1"/>
        <v>5.0815828778609795</v>
      </c>
      <c r="X34" s="17">
        <f t="shared" si="1"/>
        <v>5.1837233095531232</v>
      </c>
      <c r="Y34" s="17">
        <f t="shared" si="1"/>
        <v>4.4374919105181432</v>
      </c>
      <c r="Z34" s="17">
        <f t="shared" si="1"/>
        <v>3.7777882468492896</v>
      </c>
      <c r="AA34" s="17">
        <f t="shared" si="2"/>
        <v>1.5684639446656756</v>
      </c>
      <c r="AB34" s="17">
        <f t="shared" si="2"/>
        <v>1.4492567635602058</v>
      </c>
      <c r="AC34" s="17">
        <f t="shared" si="2"/>
        <v>3.4557113286584471</v>
      </c>
      <c r="AD34" s="17">
        <f t="shared" si="2"/>
        <v>4.3129508204614284</v>
      </c>
      <c r="AE34" s="17">
        <f t="shared" si="2"/>
        <v>4.2886936633218351</v>
      </c>
      <c r="AF34" s="17">
        <f t="shared" si="2"/>
        <v>3.6594617860436172</v>
      </c>
      <c r="AG34" s="17">
        <f t="shared" si="2"/>
        <v>3.8612802353432474</v>
      </c>
      <c r="AH34" s="17">
        <f t="shared" si="2"/>
        <v>4.6097738203407239</v>
      </c>
      <c r="AI34" s="17">
        <f t="shared" si="2"/>
        <v>3.4642795002847464</v>
      </c>
      <c r="AJ34" s="17">
        <f t="shared" si="2"/>
        <v>5.215258934024888</v>
      </c>
      <c r="AK34" s="17">
        <f t="shared" si="2"/>
        <v>4.5395973535060969</v>
      </c>
      <c r="AL34" s="17">
        <f t="shared" si="2"/>
        <v>4.9793160133703864</v>
      </c>
      <c r="AM34" s="17">
        <f t="shared" si="2"/>
        <v>5.2121437493912053</v>
      </c>
      <c r="AN34" s="17">
        <f t="shared" si="2"/>
        <v>5.2616396211797909</v>
      </c>
      <c r="AO34" s="17">
        <f t="shared" si="2"/>
        <v>4.4086048084772385</v>
      </c>
      <c r="AP34" s="17">
        <f t="shared" si="2"/>
        <v>5.2066974904374854</v>
      </c>
      <c r="AQ34" s="17">
        <f t="shared" si="2"/>
        <v>4.6091994749013363</v>
      </c>
      <c r="AR34" s="17">
        <f t="shared" si="2"/>
        <v>4.4044729860685354</v>
      </c>
      <c r="AS34" s="17">
        <f t="shared" si="2"/>
        <v>4.2210387881815041</v>
      </c>
      <c r="AT34" s="17">
        <f t="shared" si="2"/>
        <v>1.5685936560559499</v>
      </c>
      <c r="AU34" s="18">
        <f t="shared" si="2"/>
        <v>-3.3554600081990502</v>
      </c>
      <c r="AV34" s="18">
        <f t="shared" si="2"/>
        <v>-6.3629438499309323</v>
      </c>
      <c r="AW34" s="37">
        <f t="shared" si="2"/>
        <v>3.2203311417706519</v>
      </c>
      <c r="AX34" s="37">
        <f t="shared" si="2"/>
        <v>2.305961454555463</v>
      </c>
      <c r="AY34" s="31">
        <f t="shared" si="2"/>
        <v>4.1400026608810698</v>
      </c>
      <c r="AZ34" s="31">
        <f t="shared" si="2"/>
        <v>4.6099812411368015</v>
      </c>
      <c r="BA34" s="31">
        <f t="shared" si="2"/>
        <v>5.1199960064401449</v>
      </c>
      <c r="BB34" s="31">
        <f t="shared" si="2"/>
        <v>5.2999881091682743</v>
      </c>
    </row>
    <row r="35" spans="1:54" x14ac:dyDescent="0.3">
      <c r="A35" s="3" t="s">
        <v>40</v>
      </c>
      <c r="B35" s="12" t="s">
        <v>41</v>
      </c>
      <c r="C35" s="19"/>
      <c r="D35" s="19"/>
      <c r="E35" s="19"/>
      <c r="F35" s="19"/>
      <c r="G35" s="19">
        <f t="shared" si="1"/>
        <v>7.2297276816837286</v>
      </c>
      <c r="H35" s="19">
        <f t="shared" si="1"/>
        <v>7.3635395554944916</v>
      </c>
      <c r="I35" s="19">
        <f t="shared" si="1"/>
        <v>7.9591514626422777</v>
      </c>
      <c r="J35" s="19">
        <f t="shared" si="1"/>
        <v>9.4026134058994302</v>
      </c>
      <c r="K35" s="19">
        <f t="shared" si="1"/>
        <v>9.1300451114817207</v>
      </c>
      <c r="L35" s="19">
        <f t="shared" si="1"/>
        <v>8.3126963710941748</v>
      </c>
      <c r="M35" s="19">
        <f t="shared" si="1"/>
        <v>6.5597354767266802</v>
      </c>
      <c r="N35" s="19">
        <f t="shared" si="1"/>
        <v>7.1759324441440731</v>
      </c>
      <c r="O35" s="19">
        <f t="shared" si="1"/>
        <v>6.3299644830849155</v>
      </c>
      <c r="P35" s="19">
        <f t="shared" si="1"/>
        <v>7.4472641768603465</v>
      </c>
      <c r="Q35" s="19">
        <f t="shared" si="1"/>
        <v>7.4508315757978227</v>
      </c>
      <c r="R35" s="19">
        <f t="shared" si="1"/>
        <v>6.9307624378744936</v>
      </c>
      <c r="S35" s="19">
        <f t="shared" si="1"/>
        <v>7.9719023115249588</v>
      </c>
      <c r="T35" s="19">
        <f t="shared" si="1"/>
        <v>6.3191088090878589</v>
      </c>
      <c r="U35" s="19">
        <f t="shared" si="1"/>
        <v>6.7035319494589851</v>
      </c>
      <c r="V35" s="19">
        <f t="shared" si="1"/>
        <v>6.9889214674551114</v>
      </c>
      <c r="W35" s="19">
        <f t="shared" si="1"/>
        <v>7.5618162586282622</v>
      </c>
      <c r="X35" s="19">
        <f t="shared" si="1"/>
        <v>7.6956891625271862</v>
      </c>
      <c r="Y35" s="19">
        <f t="shared" si="1"/>
        <v>7.2012424495095706</v>
      </c>
      <c r="Z35" s="19">
        <f t="shared" si="1"/>
        <v>6.2626628629170122</v>
      </c>
      <c r="AA35" s="19">
        <f t="shared" si="2"/>
        <v>6.0294153937270263</v>
      </c>
      <c r="AB35" s="19">
        <f t="shared" si="2"/>
        <v>6.9624523391054645</v>
      </c>
      <c r="AC35" s="19">
        <f t="shared" si="2"/>
        <v>7.5146595354073353</v>
      </c>
      <c r="AD35" s="19">
        <f t="shared" si="2"/>
        <v>7.4186491594166748</v>
      </c>
      <c r="AE35" s="19">
        <f t="shared" si="2"/>
        <v>6.518015281744054</v>
      </c>
      <c r="AF35" s="19">
        <f t="shared" si="2"/>
        <v>8.1833925763471562</v>
      </c>
      <c r="AG35" s="19">
        <f t="shared" si="2"/>
        <v>7.6391987594378579</v>
      </c>
      <c r="AH35" s="19">
        <f t="shared" si="2"/>
        <v>8.0625979420160956</v>
      </c>
      <c r="AI35" s="19">
        <f t="shared" si="2"/>
        <v>8.8048445545192742</v>
      </c>
      <c r="AJ35" s="19">
        <f t="shared" si="2"/>
        <v>8.8828000340293531</v>
      </c>
      <c r="AK35" s="19">
        <f t="shared" si="2"/>
        <v>8.2102608251304883</v>
      </c>
      <c r="AL35" s="19">
        <f t="shared" si="2"/>
        <v>8.4761505800092021</v>
      </c>
      <c r="AM35" s="19">
        <f t="shared" si="2"/>
        <v>8.7139570914049269</v>
      </c>
      <c r="AN35" s="19">
        <f t="shared" si="2"/>
        <v>5.7251453797214458</v>
      </c>
      <c r="AO35" s="19">
        <f t="shared" si="2"/>
        <v>5.4765189768390048</v>
      </c>
      <c r="AP35" s="19">
        <f t="shared" si="2"/>
        <v>5.4319365487412519</v>
      </c>
      <c r="AQ35" s="19">
        <f t="shared" si="2"/>
        <v>5.8565681120441555</v>
      </c>
      <c r="AR35" s="19">
        <f t="shared" si="2"/>
        <v>6.6543316468062637</v>
      </c>
      <c r="AS35" s="19">
        <f t="shared" si="2"/>
        <v>7.5515427539873574</v>
      </c>
      <c r="AT35" s="19">
        <f t="shared" si="2"/>
        <v>1.3039597217712826</v>
      </c>
      <c r="AU35" s="20">
        <f t="shared" si="2"/>
        <v>-10.389957125132849</v>
      </c>
      <c r="AV35" s="20">
        <f t="shared" si="2"/>
        <v>-13.508132832747313</v>
      </c>
      <c r="AW35" s="38">
        <f t="shared" si="2"/>
        <v>-9.0766989293061151</v>
      </c>
      <c r="AX35" s="38">
        <f t="shared" si="2"/>
        <v>2.3687492578966518</v>
      </c>
      <c r="AY35" s="32">
        <f t="shared" si="2"/>
        <v>8.4500761408469423</v>
      </c>
      <c r="AZ35" s="32">
        <f t="shared" si="2"/>
        <v>7.7500400564307084</v>
      </c>
      <c r="BA35" s="32">
        <f t="shared" si="2"/>
        <v>7.1899534815305159</v>
      </c>
      <c r="BB35" s="32">
        <f t="shared" si="2"/>
        <v>8.3500776167303261</v>
      </c>
    </row>
    <row r="36" spans="1:54" x14ac:dyDescent="0.3">
      <c r="A36" s="3" t="s">
        <v>43</v>
      </c>
      <c r="B36" s="11" t="s">
        <v>44</v>
      </c>
      <c r="C36" s="17"/>
      <c r="D36" s="17"/>
      <c r="E36" s="17"/>
      <c r="F36" s="17"/>
      <c r="G36" s="17">
        <f t="shared" si="1"/>
        <v>5.8116488715555192</v>
      </c>
      <c r="H36" s="17">
        <f t="shared" si="1"/>
        <v>7.526829453858408</v>
      </c>
      <c r="I36" s="17">
        <f t="shared" si="1"/>
        <v>8.1255526640243723</v>
      </c>
      <c r="J36" s="17">
        <f t="shared" si="1"/>
        <v>7.8781538716493404</v>
      </c>
      <c r="K36" s="17">
        <f t="shared" si="1"/>
        <v>6.9893252769385628</v>
      </c>
      <c r="L36" s="17">
        <f t="shared" si="1"/>
        <v>6.1390871264905389</v>
      </c>
      <c r="M36" s="17">
        <f t="shared" si="1"/>
        <v>6.494699770197121</v>
      </c>
      <c r="N36" s="17">
        <f t="shared" si="1"/>
        <v>6.8869042246976209</v>
      </c>
      <c r="O36" s="17">
        <f t="shared" si="1"/>
        <v>6.3028753656801051</v>
      </c>
      <c r="P36" s="17">
        <f t="shared" si="1"/>
        <v>6.1306534524391498</v>
      </c>
      <c r="Q36" s="17">
        <f t="shared" si="1"/>
        <v>7.2330055470128052</v>
      </c>
      <c r="R36" s="17">
        <f t="shared" si="1"/>
        <v>6.9699049288942883</v>
      </c>
      <c r="S36" s="17">
        <f t="shared" si="1"/>
        <v>6.9973772895589148</v>
      </c>
      <c r="T36" s="17">
        <f t="shared" si="1"/>
        <v>6.9443111609736707</v>
      </c>
      <c r="U36" s="17">
        <f t="shared" si="1"/>
        <v>6.3018391633609783</v>
      </c>
      <c r="V36" s="17">
        <f t="shared" si="1"/>
        <v>6.4369962699413641</v>
      </c>
      <c r="W36" s="17">
        <f t="shared" si="1"/>
        <v>6.354560440651702</v>
      </c>
      <c r="X36" s="17">
        <f t="shared" si="1"/>
        <v>5.7756909015859836</v>
      </c>
      <c r="Y36" s="17">
        <f t="shared" si="1"/>
        <v>4.5684028272283017</v>
      </c>
      <c r="Z36" s="17">
        <f t="shared" si="1"/>
        <v>3.310553978550268</v>
      </c>
      <c r="AA36" s="17">
        <f t="shared" si="2"/>
        <v>3.7054731632923104</v>
      </c>
      <c r="AB36" s="17">
        <f t="shared" si="2"/>
        <v>4.4450991158850854</v>
      </c>
      <c r="AC36" s="17">
        <f t="shared" si="2"/>
        <v>5.7321507271926002</v>
      </c>
      <c r="AD36" s="17">
        <f t="shared" si="2"/>
        <v>5.7283632331513878</v>
      </c>
      <c r="AE36" s="17">
        <f t="shared" si="2"/>
        <v>5.1553043887989363</v>
      </c>
      <c r="AF36" s="17">
        <f t="shared" si="2"/>
        <v>4.997555936563618</v>
      </c>
      <c r="AG36" s="17">
        <f t="shared" si="2"/>
        <v>4.8207488457586187</v>
      </c>
      <c r="AH36" s="17">
        <f t="shared" si="2"/>
        <v>5.3583397857415305</v>
      </c>
      <c r="AI36" s="17">
        <f t="shared" si="2"/>
        <v>5.6226418325351348</v>
      </c>
      <c r="AJ36" s="17">
        <f t="shared" si="2"/>
        <v>5.5383182933141262</v>
      </c>
      <c r="AK36" s="17">
        <f t="shared" si="2"/>
        <v>5.1353284417553304</v>
      </c>
      <c r="AL36" s="17">
        <f t="shared" si="2"/>
        <v>5.2001738555764687</v>
      </c>
      <c r="AM36" s="17">
        <f t="shared" si="2"/>
        <v>5.6170515174483251</v>
      </c>
      <c r="AN36" s="17">
        <f t="shared" si="2"/>
        <v>5.9274836780304128</v>
      </c>
      <c r="AO36" s="17">
        <f t="shared" si="2"/>
        <v>5.963647347753561</v>
      </c>
      <c r="AP36" s="17">
        <f t="shared" si="2"/>
        <v>5.8637920517993596</v>
      </c>
      <c r="AQ36" s="17">
        <f t="shared" si="2"/>
        <v>5.5272139300936933</v>
      </c>
      <c r="AR36" s="17">
        <f t="shared" si="2"/>
        <v>5.3898423218556601</v>
      </c>
      <c r="AS36" s="17">
        <f t="shared" si="2"/>
        <v>6.3633513005692741</v>
      </c>
      <c r="AT36" s="17">
        <f t="shared" si="2"/>
        <v>1.9419914091441386</v>
      </c>
      <c r="AU36" s="18">
        <f t="shared" si="2"/>
        <v>-4.7241132688437952</v>
      </c>
      <c r="AV36" s="18">
        <f t="shared" si="2"/>
        <v>-5.6769107352618109</v>
      </c>
      <c r="AW36" s="37">
        <f t="shared" si="2"/>
        <v>-3.7503277280666971</v>
      </c>
      <c r="AX36" s="37">
        <f t="shared" si="2"/>
        <v>1.2975932118647411</v>
      </c>
      <c r="AY36" s="31">
        <f t="shared" si="2"/>
        <v>7.5800073005431985</v>
      </c>
      <c r="AZ36" s="31">
        <f t="shared" si="2"/>
        <v>6.6399943705694113</v>
      </c>
      <c r="BA36" s="31">
        <f t="shared" si="2"/>
        <v>6.7699931864109884</v>
      </c>
      <c r="BB36" s="31">
        <f t="shared" si="2"/>
        <v>6.7599929659534315</v>
      </c>
    </row>
    <row r="37" spans="1:54" x14ac:dyDescent="0.3">
      <c r="A37" s="3" t="s">
        <v>46</v>
      </c>
      <c r="B37" s="12" t="s">
        <v>47</v>
      </c>
      <c r="C37" s="19"/>
      <c r="D37" s="19"/>
      <c r="E37" s="19"/>
      <c r="F37" s="19"/>
      <c r="G37" s="19">
        <f t="shared" si="1"/>
        <v>14.699437673499748</v>
      </c>
      <c r="H37" s="19">
        <f t="shared" si="1"/>
        <v>15.677154198000952</v>
      </c>
      <c r="I37" s="19">
        <f t="shared" si="1"/>
        <v>16.294391467593861</v>
      </c>
      <c r="J37" s="19">
        <f t="shared" si="1"/>
        <v>13.158639707719001</v>
      </c>
      <c r="K37" s="19">
        <f t="shared" si="1"/>
        <v>9.4263294164508959</v>
      </c>
      <c r="L37" s="19">
        <f t="shared" si="1"/>
        <v>8.1577635673993232</v>
      </c>
      <c r="M37" s="19">
        <f t="shared" si="1"/>
        <v>9.5794094529060292</v>
      </c>
      <c r="N37" s="19">
        <f t="shared" si="1"/>
        <v>12.267010822058499</v>
      </c>
      <c r="O37" s="19">
        <f t="shared" si="1"/>
        <v>12.424230511060941</v>
      </c>
      <c r="P37" s="19">
        <f t="shared" si="1"/>
        <v>12.809070855521053</v>
      </c>
      <c r="Q37" s="19">
        <f t="shared" si="1"/>
        <v>11.638649150136082</v>
      </c>
      <c r="R37" s="19">
        <f t="shared" si="1"/>
        <v>10.617684956160534</v>
      </c>
      <c r="S37" s="19">
        <f t="shared" si="1"/>
        <v>11.405295843235773</v>
      </c>
      <c r="T37" s="19">
        <f t="shared" si="1"/>
        <v>10.129830015344442</v>
      </c>
      <c r="U37" s="19">
        <f t="shared" si="1"/>
        <v>9.4944834333277939</v>
      </c>
      <c r="V37" s="19">
        <f t="shared" si="1"/>
        <v>9.8909940644555725</v>
      </c>
      <c r="W37" s="19">
        <f t="shared" si="1"/>
        <v>10.718026638703449</v>
      </c>
      <c r="X37" s="19">
        <f t="shared" si="1"/>
        <v>9.7508787326345612</v>
      </c>
      <c r="Y37" s="19">
        <f t="shared" si="1"/>
        <v>10.11639764082477</v>
      </c>
      <c r="Z37" s="19">
        <f t="shared" si="1"/>
        <v>9.6564582167400594</v>
      </c>
      <c r="AA37" s="19">
        <f t="shared" si="2"/>
        <v>9.254586710431111</v>
      </c>
      <c r="AB37" s="19">
        <f t="shared" si="2"/>
        <v>10.649823586632143</v>
      </c>
      <c r="AC37" s="19">
        <f t="shared" si="2"/>
        <v>9.240393819226032</v>
      </c>
      <c r="AD37" s="19">
        <f t="shared" ref="AD37:BB47" si="3">((AD12-Z12)/Z12)*100</f>
        <v>7.5849624355898229</v>
      </c>
      <c r="AE37" s="19">
        <f t="shared" si="3"/>
        <v>9.3080405839834217</v>
      </c>
      <c r="AF37" s="19">
        <f t="shared" si="3"/>
        <v>8.9321185808517267</v>
      </c>
      <c r="AG37" s="19">
        <f t="shared" si="3"/>
        <v>9.6170165766196991</v>
      </c>
      <c r="AH37" s="19">
        <f t="shared" si="3"/>
        <v>10.483221562392313</v>
      </c>
      <c r="AI37" s="19">
        <f t="shared" si="3"/>
        <v>11.060877822325383</v>
      </c>
      <c r="AJ37" s="19">
        <f t="shared" si="3"/>
        <v>8.8180680372604598</v>
      </c>
      <c r="AK37" s="19">
        <f t="shared" si="3"/>
        <v>8.2694910643214286</v>
      </c>
      <c r="AL37" s="19">
        <f t="shared" si="3"/>
        <v>7.760611212455899</v>
      </c>
      <c r="AM37" s="19">
        <f t="shared" si="3"/>
        <v>5.1142292120883868</v>
      </c>
      <c r="AN37" s="19">
        <f t="shared" si="3"/>
        <v>8.1410495122001105</v>
      </c>
      <c r="AO37" s="19">
        <f t="shared" si="3"/>
        <v>7.0874843536971879</v>
      </c>
      <c r="AP37" s="19">
        <f t="shared" si="3"/>
        <v>9.062524231296889</v>
      </c>
      <c r="AQ37" s="19">
        <f t="shared" si="3"/>
        <v>9.5960649603882757</v>
      </c>
      <c r="AR37" s="19">
        <f t="shared" si="3"/>
        <v>9.2422567094956474</v>
      </c>
      <c r="AS37" s="19">
        <f t="shared" si="3"/>
        <v>9.7809941984210909</v>
      </c>
      <c r="AT37" s="19">
        <f t="shared" si="3"/>
        <v>9.8208145178604696</v>
      </c>
      <c r="AU37" s="20">
        <f t="shared" si="3"/>
        <v>16.356097131893325</v>
      </c>
      <c r="AV37" s="20">
        <f t="shared" si="3"/>
        <v>13.654186340360436</v>
      </c>
      <c r="AW37" s="38">
        <f t="shared" si="3"/>
        <v>20.126526331066241</v>
      </c>
      <c r="AX37" s="38">
        <f t="shared" si="3"/>
        <v>16.337961001442849</v>
      </c>
      <c r="AY37" s="32">
        <f t="shared" si="3"/>
        <v>8.8900451574723629</v>
      </c>
      <c r="AZ37" s="32">
        <f t="shared" si="3"/>
        <v>9.1800086365386537</v>
      </c>
      <c r="BA37" s="32">
        <f t="shared" si="3"/>
        <v>9.1899663149524429</v>
      </c>
      <c r="BB37" s="32">
        <f t="shared" si="3"/>
        <v>9.4099776363513179</v>
      </c>
    </row>
    <row r="38" spans="1:54" x14ac:dyDescent="0.3">
      <c r="A38" s="3" t="s">
        <v>49</v>
      </c>
      <c r="B38" s="13" t="s">
        <v>50</v>
      </c>
      <c r="C38" s="21"/>
      <c r="D38" s="21"/>
      <c r="E38" s="21"/>
      <c r="F38" s="21"/>
      <c r="G38" s="21">
        <f t="shared" si="1"/>
        <v>7.0948584880423882</v>
      </c>
      <c r="H38" s="21">
        <f t="shared" si="1"/>
        <v>3.7814581103258194</v>
      </c>
      <c r="I38" s="21">
        <f t="shared" si="1"/>
        <v>5.4429690124468966</v>
      </c>
      <c r="J38" s="21">
        <f t="shared" si="1"/>
        <v>8.609393696802691</v>
      </c>
      <c r="K38" s="21">
        <f t="shared" si="1"/>
        <v>9.4875548073064095</v>
      </c>
      <c r="L38" s="21">
        <f t="shared" si="1"/>
        <v>6.4498713624911774</v>
      </c>
      <c r="M38" s="21">
        <f t="shared" si="1"/>
        <v>3.3998468121071435</v>
      </c>
      <c r="N38" s="21">
        <f t="shared" si="1"/>
        <v>3.6475921403871903</v>
      </c>
      <c r="O38" s="21">
        <f t="shared" si="1"/>
        <v>5.3035269138401286</v>
      </c>
      <c r="P38" s="21">
        <f t="shared" si="1"/>
        <v>13.225764036290567</v>
      </c>
      <c r="Q38" s="21">
        <f t="shared" si="1"/>
        <v>16.245841235783566</v>
      </c>
      <c r="R38" s="21">
        <f t="shared" si="1"/>
        <v>12.56754440565433</v>
      </c>
      <c r="S38" s="21">
        <f t="shared" si="1"/>
        <v>10.322131501523057</v>
      </c>
      <c r="T38" s="21">
        <f t="shared" si="1"/>
        <v>8.8238384374619727</v>
      </c>
      <c r="U38" s="21">
        <f t="shared" si="1"/>
        <v>3.7504635033990263</v>
      </c>
      <c r="V38" s="21">
        <f t="shared" si="1"/>
        <v>3.6019430832087806</v>
      </c>
      <c r="W38" s="21">
        <f t="shared" si="1"/>
        <v>5.4597727483985281</v>
      </c>
      <c r="X38" s="21">
        <f t="shared" si="1"/>
        <v>1.9038012505685042</v>
      </c>
      <c r="Y38" s="21">
        <f t="shared" si="1"/>
        <v>7.8689909048671236</v>
      </c>
      <c r="Z38" s="21">
        <f t="shared" si="1"/>
        <v>8.5534534437747833</v>
      </c>
      <c r="AA38" s="21">
        <f t="shared" ref="AA38:AC47" si="4">((AA13-W13)/W13)*100</f>
        <v>2.6128268982006748</v>
      </c>
      <c r="AB38" s="21">
        <f t="shared" si="4"/>
        <v>10.343228431660993</v>
      </c>
      <c r="AC38" s="21">
        <f t="shared" si="4"/>
        <v>12.771166244941117</v>
      </c>
      <c r="AD38" s="21">
        <f t="shared" si="3"/>
        <v>9.325765835096945</v>
      </c>
      <c r="AE38" s="21">
        <f t="shared" si="3"/>
        <v>13.617430039452053</v>
      </c>
      <c r="AF38" s="21">
        <f t="shared" si="3"/>
        <v>9.0781321318335628</v>
      </c>
      <c r="AG38" s="21">
        <f t="shared" si="3"/>
        <v>4.2078219415242453</v>
      </c>
      <c r="AH38" s="21">
        <f t="shared" si="3"/>
        <v>6.0087100387052512</v>
      </c>
      <c r="AI38" s="21">
        <f t="shared" si="3"/>
        <v>5.9280334692391117</v>
      </c>
      <c r="AJ38" s="21">
        <f t="shared" si="3"/>
        <v>6.1367129723615932</v>
      </c>
      <c r="AK38" s="21">
        <f t="shared" si="3"/>
        <v>3.8309483233923078</v>
      </c>
      <c r="AL38" s="21">
        <f t="shared" si="3"/>
        <v>4.2952882585616852</v>
      </c>
      <c r="AM38" s="21">
        <f t="shared" si="3"/>
        <v>3.0906621713042592</v>
      </c>
      <c r="AN38" s="21">
        <f t="shared" si="3"/>
        <v>3.1097396742121632</v>
      </c>
      <c r="AO38" s="21">
        <f t="shared" si="3"/>
        <v>6.2317025952018126</v>
      </c>
      <c r="AP38" s="21">
        <f t="shared" si="3"/>
        <v>7.2311589190548764</v>
      </c>
      <c r="AQ38" s="21">
        <f t="shared" si="3"/>
        <v>4.498078590101497</v>
      </c>
      <c r="AR38" s="21">
        <f t="shared" si="3"/>
        <v>6.1617555476053996</v>
      </c>
      <c r="AS38" s="21">
        <f t="shared" si="3"/>
        <v>8.5102797598028683</v>
      </c>
      <c r="AT38" s="21">
        <f t="shared" si="3"/>
        <v>10.627164131786289</v>
      </c>
      <c r="AU38" s="22">
        <f t="shared" si="3"/>
        <v>15.465358563525095</v>
      </c>
      <c r="AV38" s="22">
        <f t="shared" si="3"/>
        <v>12.851190083499302</v>
      </c>
      <c r="AW38" s="39">
        <f t="shared" si="3"/>
        <v>2.8967198368861062</v>
      </c>
      <c r="AX38" s="39">
        <f t="shared" si="3"/>
        <v>2.8517710201225039</v>
      </c>
      <c r="AY38" s="33">
        <f t="shared" si="3"/>
        <v>4.8900209953306</v>
      </c>
      <c r="AZ38" s="33">
        <f t="shared" si="3"/>
        <v>4.0400178222139358</v>
      </c>
      <c r="BA38" s="33">
        <f t="shared" si="3"/>
        <v>3.710037773604268</v>
      </c>
      <c r="BB38" s="33">
        <f t="shared" si="3"/>
        <v>4.3600105010041963</v>
      </c>
    </row>
    <row r="39" spans="1:54" x14ac:dyDescent="0.3">
      <c r="A39" s="3" t="s">
        <v>52</v>
      </c>
      <c r="B39" s="13" t="s">
        <v>53</v>
      </c>
      <c r="C39" s="21"/>
      <c r="D39" s="21"/>
      <c r="E39" s="21"/>
      <c r="F39" s="21"/>
      <c r="G39" s="21">
        <f t="shared" si="1"/>
        <v>7.4168803612637113</v>
      </c>
      <c r="H39" s="21">
        <f t="shared" si="1"/>
        <v>9.7013236791492208</v>
      </c>
      <c r="I39" s="21">
        <f t="shared" si="1"/>
        <v>11.949532283036678</v>
      </c>
      <c r="J39" s="21">
        <f t="shared" si="1"/>
        <v>10.72265455797865</v>
      </c>
      <c r="K39" s="21">
        <f t="shared" si="1"/>
        <v>9.1078928342646961</v>
      </c>
      <c r="L39" s="21">
        <f t="shared" si="1"/>
        <v>6.535268475143674</v>
      </c>
      <c r="M39" s="21">
        <f t="shared" si="1"/>
        <v>4.6926074385975847</v>
      </c>
      <c r="N39" s="21">
        <f t="shared" si="1"/>
        <v>5.1967878843394155</v>
      </c>
      <c r="O39" s="21">
        <f t="shared" si="1"/>
        <v>6.3668920105189875</v>
      </c>
      <c r="P39" s="21">
        <f t="shared" si="1"/>
        <v>8.4956345291062441</v>
      </c>
      <c r="Q39" s="21">
        <f t="shared" si="1"/>
        <v>9.4815452633670638</v>
      </c>
      <c r="R39" s="21">
        <f t="shared" si="1"/>
        <v>8.9119597712826071</v>
      </c>
      <c r="S39" s="21">
        <f t="shared" si="1"/>
        <v>7.6610434211577205</v>
      </c>
      <c r="T39" s="21">
        <f t="shared" si="1"/>
        <v>5.4488114398273169</v>
      </c>
      <c r="U39" s="21">
        <f t="shared" si="1"/>
        <v>4.3332274604110932</v>
      </c>
      <c r="V39" s="21">
        <f t="shared" si="1"/>
        <v>4.6635852592129989</v>
      </c>
      <c r="W39" s="21">
        <f t="shared" si="1"/>
        <v>4.9347181008902119</v>
      </c>
      <c r="X39" s="21">
        <f t="shared" si="1"/>
        <v>5.0736947614724137</v>
      </c>
      <c r="Y39" s="21">
        <f t="shared" si="1"/>
        <v>5.3013829694702919</v>
      </c>
      <c r="Z39" s="21">
        <f t="shared" si="1"/>
        <v>4.5417219681272547</v>
      </c>
      <c r="AA39" s="21">
        <f t="shared" si="4"/>
        <v>4.3113172273594111</v>
      </c>
      <c r="AB39" s="21">
        <f t="shared" si="4"/>
        <v>4.0657041578460689</v>
      </c>
      <c r="AC39" s="21">
        <f t="shared" si="4"/>
        <v>3.5423272775108496</v>
      </c>
      <c r="AD39" s="21">
        <f t="shared" si="3"/>
        <v>5.2533592728413039</v>
      </c>
      <c r="AE39" s="21">
        <f t="shared" si="3"/>
        <v>5.1450577354336033</v>
      </c>
      <c r="AF39" s="21">
        <f t="shared" si="3"/>
        <v>4.3558230170670491</v>
      </c>
      <c r="AG39" s="21">
        <f t="shared" si="3"/>
        <v>4.0280155825967832</v>
      </c>
      <c r="AH39" s="21">
        <f t="shared" si="3"/>
        <v>3.6320747212632538</v>
      </c>
      <c r="AI39" s="21">
        <f t="shared" si="3"/>
        <v>3.6859421977571847</v>
      </c>
      <c r="AJ39" s="21">
        <f t="shared" si="3"/>
        <v>3.5241876144355566</v>
      </c>
      <c r="AK39" s="21">
        <f t="shared" si="3"/>
        <v>3.5672950615969041</v>
      </c>
      <c r="AL39" s="21">
        <f t="shared" si="3"/>
        <v>3.081212946732597</v>
      </c>
      <c r="AM39" s="21">
        <f t="shared" si="3"/>
        <v>2.9560474780071657</v>
      </c>
      <c r="AN39" s="21">
        <f t="shared" si="3"/>
        <v>3.7164833287877745</v>
      </c>
      <c r="AO39" s="21">
        <f t="shared" si="3"/>
        <v>4.1601820936658003</v>
      </c>
      <c r="AP39" s="21">
        <f t="shared" si="3"/>
        <v>5.4129761959562188</v>
      </c>
      <c r="AQ39" s="21">
        <f t="shared" si="3"/>
        <v>5.7306747890026353</v>
      </c>
      <c r="AR39" s="21">
        <f t="shared" si="3"/>
        <v>5.9953809151312916</v>
      </c>
      <c r="AS39" s="21">
        <f t="shared" si="3"/>
        <v>5.8838784416199958</v>
      </c>
      <c r="AT39" s="21">
        <f t="shared" si="3"/>
        <v>3.8101965720303959</v>
      </c>
      <c r="AU39" s="22">
        <f t="shared" si="3"/>
        <v>3.9484174070628839</v>
      </c>
      <c r="AV39" s="22">
        <f t="shared" si="3"/>
        <v>3.546784512332938</v>
      </c>
      <c r="AW39" s="39">
        <f t="shared" si="3"/>
        <v>3.5928367798827838</v>
      </c>
      <c r="AX39" s="39">
        <f t="shared" si="3"/>
        <v>3.3055782723649778</v>
      </c>
      <c r="AY39" s="33">
        <f t="shared" si="3"/>
        <v>3.1899969197588121</v>
      </c>
      <c r="AZ39" s="33">
        <f t="shared" si="3"/>
        <v>3.6799997483098914</v>
      </c>
      <c r="BA39" s="33">
        <f t="shared" si="3"/>
        <v>4.3100020606573635</v>
      </c>
      <c r="BB39" s="33">
        <f t="shared" si="3"/>
        <v>4.8100029377994913</v>
      </c>
    </row>
    <row r="40" spans="1:54" x14ac:dyDescent="0.3">
      <c r="A40" s="3" t="s">
        <v>55</v>
      </c>
      <c r="B40" s="13" t="s">
        <v>56</v>
      </c>
      <c r="C40" s="21"/>
      <c r="D40" s="21"/>
      <c r="E40" s="21"/>
      <c r="F40" s="21"/>
      <c r="G40" s="21">
        <f t="shared" si="1"/>
        <v>7.4650064026140273</v>
      </c>
      <c r="H40" s="21">
        <f t="shared" si="1"/>
        <v>8.9532652804906085</v>
      </c>
      <c r="I40" s="21">
        <f t="shared" si="1"/>
        <v>11.342328413744983</v>
      </c>
      <c r="J40" s="21">
        <f t="shared" si="1"/>
        <v>10.239796434228721</v>
      </c>
      <c r="K40" s="21">
        <f t="shared" si="1"/>
        <v>9.5753073433699321</v>
      </c>
      <c r="L40" s="21">
        <f t="shared" si="1"/>
        <v>8.9171290922678068</v>
      </c>
      <c r="M40" s="21">
        <f t="shared" si="1"/>
        <v>8.3144450719043306</v>
      </c>
      <c r="N40" s="21">
        <f t="shared" si="1"/>
        <v>7.9862729961708068</v>
      </c>
      <c r="O40" s="21">
        <f t="shared" si="1"/>
        <v>8.0710964451777389</v>
      </c>
      <c r="P40" s="21">
        <f t="shared" si="1"/>
        <v>7.4473093556686853</v>
      </c>
      <c r="Q40" s="21">
        <f t="shared" si="1"/>
        <v>6.3249462565259762</v>
      </c>
      <c r="R40" s="21">
        <f t="shared" si="1"/>
        <v>7.8015514629899529</v>
      </c>
      <c r="S40" s="21">
        <f t="shared" si="1"/>
        <v>7.5713730551970171</v>
      </c>
      <c r="T40" s="21">
        <f t="shared" si="1"/>
        <v>8.2493520962192424</v>
      </c>
      <c r="U40" s="21">
        <f t="shared" si="1"/>
        <v>8.0004433308927823</v>
      </c>
      <c r="V40" s="21">
        <f t="shared" ref="V40:Z47" si="5">(V15/R15-1)*100</f>
        <v>10.268960694905417</v>
      </c>
      <c r="W40" s="21">
        <f t="shared" si="5"/>
        <v>9.9853237642125503</v>
      </c>
      <c r="X40" s="21">
        <f t="shared" si="5"/>
        <v>9.3037923049407389</v>
      </c>
      <c r="Y40" s="21">
        <f t="shared" si="5"/>
        <v>9.6891161095510547</v>
      </c>
      <c r="Z40" s="21">
        <f t="shared" si="5"/>
        <v>7.3584838254469931</v>
      </c>
      <c r="AA40" s="21">
        <f t="shared" si="4"/>
        <v>7.6396994562762846</v>
      </c>
      <c r="AB40" s="21">
        <f t="shared" si="4"/>
        <v>7.6259728031370839</v>
      </c>
      <c r="AC40" s="21">
        <f t="shared" si="4"/>
        <v>8.1281681994987576</v>
      </c>
      <c r="AD40" s="21">
        <f t="shared" si="3"/>
        <v>8.1413696047030797</v>
      </c>
      <c r="AE40" s="21">
        <f t="shared" si="3"/>
        <v>7.5666426905556046</v>
      </c>
      <c r="AF40" s="21">
        <f t="shared" si="3"/>
        <v>6.9519943240316477</v>
      </c>
      <c r="AG40" s="21">
        <f t="shared" si="3"/>
        <v>6.834664415276583</v>
      </c>
      <c r="AH40" s="21">
        <f t="shared" si="3"/>
        <v>6.8337889192612842</v>
      </c>
      <c r="AI40" s="21">
        <f t="shared" si="3"/>
        <v>8.2395315143716878</v>
      </c>
      <c r="AJ40" s="21">
        <f t="shared" si="3"/>
        <v>9.3656011052975323</v>
      </c>
      <c r="AK40" s="21">
        <f t="shared" si="3"/>
        <v>9.2492287605439643</v>
      </c>
      <c r="AL40" s="21">
        <f t="shared" si="3"/>
        <v>8.041783478628215</v>
      </c>
      <c r="AM40" s="21">
        <f t="shared" si="3"/>
        <v>8.8860235787463555</v>
      </c>
      <c r="AN40" s="21">
        <f t="shared" si="3"/>
        <v>8.667782510740393</v>
      </c>
      <c r="AO40" s="21">
        <f t="shared" si="3"/>
        <v>8.9374769739502362</v>
      </c>
      <c r="AP40" s="21">
        <f t="shared" si="3"/>
        <v>10.361497174137133</v>
      </c>
      <c r="AQ40" s="21">
        <f t="shared" si="3"/>
        <v>9.9403189722054552</v>
      </c>
      <c r="AR40" s="21">
        <f t="shared" si="3"/>
        <v>10.220903465164731</v>
      </c>
      <c r="AS40" s="21">
        <f t="shared" si="3"/>
        <v>10.48619087585295</v>
      </c>
      <c r="AT40" s="21">
        <f t="shared" si="3"/>
        <v>5.3924568410203468</v>
      </c>
      <c r="AU40" s="22">
        <f t="shared" si="3"/>
        <v>0.32877863789194295</v>
      </c>
      <c r="AV40" s="22">
        <f t="shared" si="3"/>
        <v>4.1180390290332949E-2</v>
      </c>
      <c r="AW40" s="39">
        <f t="shared" si="3"/>
        <v>-0.77475251220640884</v>
      </c>
      <c r="AX40" s="39">
        <f t="shared" si="3"/>
        <v>2.316944128230797</v>
      </c>
      <c r="AY40" s="33">
        <f t="shared" si="3"/>
        <v>7.3500039649919362</v>
      </c>
      <c r="AZ40" s="33">
        <f t="shared" si="3"/>
        <v>8.5799983747768405</v>
      </c>
      <c r="BA40" s="33">
        <f t="shared" si="3"/>
        <v>7.5199996990404987</v>
      </c>
      <c r="BB40" s="33">
        <f t="shared" si="3"/>
        <v>7.5799931489779944</v>
      </c>
    </row>
    <row r="41" spans="1:54" x14ac:dyDescent="0.3">
      <c r="A41" s="3" t="s">
        <v>58</v>
      </c>
      <c r="B41" s="9" t="s">
        <v>59</v>
      </c>
      <c r="C41" s="14"/>
      <c r="D41" s="14"/>
      <c r="E41" s="14"/>
      <c r="F41" s="14"/>
      <c r="G41" s="14">
        <f t="shared" ref="G41:V47" si="6">(G16/C16-1)*100</f>
        <v>3.4049265308309984</v>
      </c>
      <c r="H41" s="14">
        <f t="shared" si="6"/>
        <v>13.822540206689915</v>
      </c>
      <c r="I41" s="14">
        <f t="shared" si="6"/>
        <v>14.643874453374718</v>
      </c>
      <c r="J41" s="14">
        <f t="shared" si="6"/>
        <v>13.669438046391358</v>
      </c>
      <c r="K41" s="14">
        <f t="shared" si="6"/>
        <v>1.142575333701612</v>
      </c>
      <c r="L41" s="14">
        <f t="shared" si="6"/>
        <v>8.3566524270533229</v>
      </c>
      <c r="M41" s="14">
        <f t="shared" si="6"/>
        <v>3.6349293835973961</v>
      </c>
      <c r="N41" s="14">
        <f t="shared" si="6"/>
        <v>2.3684515801478678</v>
      </c>
      <c r="O41" s="14">
        <f t="shared" si="6"/>
        <v>7.5988660856527224</v>
      </c>
      <c r="P41" s="14">
        <f t="shared" si="6"/>
        <v>-2.0080463515179003</v>
      </c>
      <c r="Q41" s="14">
        <f t="shared" si="6"/>
        <v>0.77988369982568972</v>
      </c>
      <c r="R41" s="14">
        <f t="shared" si="6"/>
        <v>1.7929676462277611</v>
      </c>
      <c r="S41" s="14">
        <f t="shared" si="6"/>
        <v>-1.8122312340101199</v>
      </c>
      <c r="T41" s="14">
        <f t="shared" si="6"/>
        <v>6.6246467216491967</v>
      </c>
      <c r="U41" s="14">
        <f t="shared" si="6"/>
        <v>3.8315486744195715</v>
      </c>
      <c r="V41" s="14">
        <f t="shared" si="5"/>
        <v>2.6582002136853911</v>
      </c>
      <c r="W41" s="14">
        <f t="shared" si="5"/>
        <v>-2.4908422877718328</v>
      </c>
      <c r="X41" s="14">
        <f t="shared" si="5"/>
        <v>2.3777048646889787</v>
      </c>
      <c r="Y41" s="14">
        <f t="shared" si="5"/>
        <v>6.838053876716832</v>
      </c>
      <c r="Z41" s="14">
        <f t="shared" si="5"/>
        <v>4.7342678123023951</v>
      </c>
      <c r="AA41" s="14">
        <f t="shared" si="4"/>
        <v>6.2875328156736199</v>
      </c>
      <c r="AB41" s="14">
        <f t="shared" si="4"/>
        <v>1.2685787388905116</v>
      </c>
      <c r="AC41" s="14">
        <f t="shared" si="4"/>
        <v>6.2696327171680597</v>
      </c>
      <c r="AD41" s="14">
        <f t="shared" si="3"/>
        <v>4.6168141105028608</v>
      </c>
      <c r="AE41" s="14">
        <f t="shared" si="3"/>
        <v>4.4425752252981212</v>
      </c>
      <c r="AF41" s="14">
        <f t="shared" si="3"/>
        <v>3.8192646297255308</v>
      </c>
      <c r="AG41" s="14">
        <f t="shared" si="3"/>
        <v>0.2775902701294326</v>
      </c>
      <c r="AH41" s="14">
        <f t="shared" si="3"/>
        <v>0.22416250753529046</v>
      </c>
      <c r="AI41" s="14">
        <f t="shared" si="3"/>
        <v>-3.0217360129481157E-2</v>
      </c>
      <c r="AJ41" s="14">
        <f t="shared" si="3"/>
        <v>0.67352663686370762</v>
      </c>
      <c r="AK41" s="14">
        <f t="shared" si="3"/>
        <v>6.9250337169945499</v>
      </c>
      <c r="AL41" s="14">
        <f t="shared" si="3"/>
        <v>5.7160555100281893</v>
      </c>
      <c r="AM41" s="14">
        <f t="shared" si="3"/>
        <v>7.1594524393805221</v>
      </c>
      <c r="AN41" s="14">
        <f t="shared" si="3"/>
        <v>7.8719714524516151</v>
      </c>
      <c r="AO41" s="14">
        <f t="shared" si="3"/>
        <v>7.0961528266209593</v>
      </c>
      <c r="AP41" s="14">
        <f t="shared" si="3"/>
        <v>6.3981065651529443</v>
      </c>
      <c r="AQ41" s="14">
        <f t="shared" si="3"/>
        <v>8.8553326217832335</v>
      </c>
      <c r="AR41" s="14">
        <f t="shared" si="3"/>
        <v>1.8469093874218117</v>
      </c>
      <c r="AS41" s="14">
        <f t="shared" si="3"/>
        <v>2.042820015675924</v>
      </c>
      <c r="AT41" s="14">
        <f t="shared" si="3"/>
        <v>3.1486905729690928</v>
      </c>
      <c r="AU41" s="23">
        <f t="shared" si="3"/>
        <v>0.39506522567391184</v>
      </c>
      <c r="AV41" s="23">
        <f t="shared" si="3"/>
        <v>5.5436607270979588</v>
      </c>
      <c r="AW41" s="40">
        <f t="shared" si="3"/>
        <v>-5.0021122888721807</v>
      </c>
      <c r="AX41" s="40">
        <f t="shared" si="3"/>
        <v>18.325063365016767</v>
      </c>
      <c r="AY41" s="34">
        <f t="shared" si="3"/>
        <v>4.4899974200508321</v>
      </c>
      <c r="AZ41" s="34">
        <f t="shared" si="3"/>
        <v>6.2000036687625348</v>
      </c>
      <c r="BA41" s="34">
        <f t="shared" si="3"/>
        <v>4.3899987946227554</v>
      </c>
      <c r="BB41" s="34">
        <f t="shared" si="3"/>
        <v>4.4099650431309065</v>
      </c>
    </row>
    <row r="42" spans="1:54" x14ac:dyDescent="0.3">
      <c r="A42" s="3" t="s">
        <v>61</v>
      </c>
      <c r="B42" s="9" t="s">
        <v>62</v>
      </c>
      <c r="C42" s="14"/>
      <c r="D42" s="14"/>
      <c r="E42" s="14"/>
      <c r="F42" s="14"/>
      <c r="G42" s="14">
        <f t="shared" si="6"/>
        <v>10.402541441322599</v>
      </c>
      <c r="H42" s="14">
        <f t="shared" si="6"/>
        <v>20.067520873692899</v>
      </c>
      <c r="I42" s="14">
        <f t="shared" si="6"/>
        <v>13.244383844916463</v>
      </c>
      <c r="J42" s="14">
        <f t="shared" si="6"/>
        <v>14.253267939946902</v>
      </c>
      <c r="K42" s="14">
        <f t="shared" si="6"/>
        <v>4.3823193814133354</v>
      </c>
      <c r="L42" s="14">
        <f t="shared" si="6"/>
        <v>4.1167212669273479</v>
      </c>
      <c r="M42" s="14">
        <f t="shared" si="6"/>
        <v>5.285337281270519</v>
      </c>
      <c r="N42" s="14">
        <f t="shared" si="6"/>
        <v>8.1072135653697419</v>
      </c>
      <c r="O42" s="14">
        <f t="shared" si="6"/>
        <v>10.739740243883823</v>
      </c>
      <c r="P42" s="14">
        <f t="shared" si="6"/>
        <v>3.8330551160265847</v>
      </c>
      <c r="Q42" s="14">
        <f t="shared" si="6"/>
        <v>10.215708528320921</v>
      </c>
      <c r="R42" s="14">
        <f t="shared" si="6"/>
        <v>11.148323215125778</v>
      </c>
      <c r="S42" s="14">
        <f t="shared" si="6"/>
        <v>2.7608186328555551</v>
      </c>
      <c r="T42" s="14">
        <f t="shared" si="6"/>
        <v>7.7324023565350064</v>
      </c>
      <c r="U42" s="14">
        <f t="shared" si="6"/>
        <v>8.3191749474938135</v>
      </c>
      <c r="V42" s="14">
        <f t="shared" si="5"/>
        <v>4.5199248890635646</v>
      </c>
      <c r="W42" s="14">
        <f t="shared" si="5"/>
        <v>4.3986145990149383</v>
      </c>
      <c r="X42" s="14">
        <f t="shared" si="5"/>
        <v>6.2229005852501462</v>
      </c>
      <c r="Y42" s="14">
        <f t="shared" si="5"/>
        <v>6.5306222851173157</v>
      </c>
      <c r="Z42" s="14">
        <f t="shared" si="5"/>
        <v>4.9064996295980823</v>
      </c>
      <c r="AA42" s="14">
        <f t="shared" si="4"/>
        <v>11.604447413383346</v>
      </c>
      <c r="AB42" s="14">
        <f t="shared" si="4"/>
        <v>7.9305589876414269</v>
      </c>
      <c r="AC42" s="14">
        <f t="shared" si="4"/>
        <v>5.2376224310033006</v>
      </c>
      <c r="AD42" s="14">
        <f t="shared" si="3"/>
        <v>5.3347732181425442</v>
      </c>
      <c r="AE42" s="14">
        <f t="shared" si="3"/>
        <v>5.1495661932921832</v>
      </c>
      <c r="AF42" s="14">
        <f t="shared" si="3"/>
        <v>1.9535903918911131</v>
      </c>
      <c r="AG42" s="14">
        <f t="shared" si="3"/>
        <v>3.1279362719284656</v>
      </c>
      <c r="AH42" s="14">
        <f t="shared" si="3"/>
        <v>4.0982641055060842</v>
      </c>
      <c r="AI42" s="14">
        <f t="shared" si="3"/>
        <v>0.95525451559935126</v>
      </c>
      <c r="AJ42" s="14">
        <f t="shared" si="3"/>
        <v>3.6972963381906054</v>
      </c>
      <c r="AK42" s="14">
        <f t="shared" si="3"/>
        <v>5.931839599913391</v>
      </c>
      <c r="AL42" s="14">
        <f t="shared" si="3"/>
        <v>4.8225927897194927</v>
      </c>
      <c r="AM42" s="14">
        <f t="shared" si="3"/>
        <v>5.0329298260594904</v>
      </c>
      <c r="AN42" s="14">
        <f t="shared" si="3"/>
        <v>6.6116000769987719</v>
      </c>
      <c r="AO42" s="14">
        <f t="shared" si="3"/>
        <v>4.975874975189754</v>
      </c>
      <c r="AP42" s="14">
        <f t="shared" si="3"/>
        <v>5.649680620394701</v>
      </c>
      <c r="AQ42" s="14">
        <f t="shared" si="3"/>
        <v>6.3249680931924015</v>
      </c>
      <c r="AR42" s="14">
        <f t="shared" si="3"/>
        <v>7.8289905118723881</v>
      </c>
      <c r="AS42" s="14">
        <f t="shared" si="3"/>
        <v>5.4436430057813814</v>
      </c>
      <c r="AT42" s="14">
        <f t="shared" si="3"/>
        <v>5.8673939204343455</v>
      </c>
      <c r="AU42" s="23">
        <f t="shared" si="3"/>
        <v>2.5852807169574694</v>
      </c>
      <c r="AV42" s="23">
        <f t="shared" si="3"/>
        <v>2.7080646680487832</v>
      </c>
      <c r="AW42" s="40">
        <f t="shared" si="3"/>
        <v>2.6913364143833518</v>
      </c>
      <c r="AX42" s="40">
        <f t="shared" si="3"/>
        <v>18.97826439230376</v>
      </c>
      <c r="AY42" s="34">
        <f t="shared" si="3"/>
        <v>7.1899991812849544</v>
      </c>
      <c r="AZ42" s="34">
        <f t="shared" si="3"/>
        <v>6.6500024398547577</v>
      </c>
      <c r="BA42" s="34">
        <f t="shared" si="3"/>
        <v>6.5200024861625172</v>
      </c>
      <c r="BB42" s="34">
        <f t="shared" si="3"/>
        <v>6.8700355967398652</v>
      </c>
    </row>
    <row r="43" spans="1:54" x14ac:dyDescent="0.3">
      <c r="A43" s="3" t="s">
        <v>64</v>
      </c>
      <c r="B43" s="9" t="s">
        <v>65</v>
      </c>
      <c r="C43" s="14"/>
      <c r="D43" s="14"/>
      <c r="E43" s="14"/>
      <c r="F43" s="14"/>
      <c r="G43" s="14">
        <f t="shared" si="6"/>
        <v>5.4319534952133042</v>
      </c>
      <c r="H43" s="14">
        <f t="shared" si="6"/>
        <v>11.271713683339147</v>
      </c>
      <c r="I43" s="14">
        <f t="shared" si="6"/>
        <v>6.2752430358244959</v>
      </c>
      <c r="J43" s="14">
        <f t="shared" si="6"/>
        <v>11.970858995559851</v>
      </c>
      <c r="K43" s="14">
        <f t="shared" si="6"/>
        <v>8.1042064719619056</v>
      </c>
      <c r="L43" s="14">
        <f t="shared" si="6"/>
        <v>7.4133271337653683</v>
      </c>
      <c r="M43" s="14">
        <f t="shared" si="6"/>
        <v>9.7574297558199028</v>
      </c>
      <c r="N43" s="14">
        <f t="shared" si="6"/>
        <v>8.3902665930168254</v>
      </c>
      <c r="O43" s="14">
        <f t="shared" si="6"/>
        <v>8.1839911124078633</v>
      </c>
      <c r="P43" s="14">
        <f t="shared" si="6"/>
        <v>5.4791407391374891</v>
      </c>
      <c r="Q43" s="14">
        <f t="shared" si="6"/>
        <v>9.8156102671555843</v>
      </c>
      <c r="R43" s="14">
        <f t="shared" si="6"/>
        <v>7.0418153045624043</v>
      </c>
      <c r="S43" s="14">
        <f t="shared" si="6"/>
        <v>5.4016347530236652</v>
      </c>
      <c r="T43" s="14">
        <f t="shared" si="6"/>
        <v>8.4484138383879923</v>
      </c>
      <c r="U43" s="14">
        <f t="shared" si="6"/>
        <v>10.686039744702768</v>
      </c>
      <c r="V43" s="14">
        <f t="shared" si="5"/>
        <v>7.6384921470166622</v>
      </c>
      <c r="W43" s="14">
        <f t="shared" si="5"/>
        <v>8.7434248402033177</v>
      </c>
      <c r="X43" s="14">
        <f t="shared" si="5"/>
        <v>9.6284383056219003</v>
      </c>
      <c r="Y43" s="14">
        <f t="shared" si="5"/>
        <v>6.0295638682985597</v>
      </c>
      <c r="Z43" s="14">
        <f t="shared" si="5"/>
        <v>8.5462604290822419</v>
      </c>
      <c r="AA43" s="14">
        <f t="shared" si="4"/>
        <v>8.3223225759742299</v>
      </c>
      <c r="AB43" s="14">
        <f t="shared" si="4"/>
        <v>4.5076803589920642</v>
      </c>
      <c r="AC43" s="14">
        <f t="shared" si="4"/>
        <v>5.6464429279237196</v>
      </c>
      <c r="AD43" s="14">
        <f t="shared" si="3"/>
        <v>6.6483657887964318</v>
      </c>
      <c r="AE43" s="14">
        <f t="shared" si="3"/>
        <v>5.2041037980182772</v>
      </c>
      <c r="AF43" s="14">
        <f t="shared" si="3"/>
        <v>4.6414843501632923</v>
      </c>
      <c r="AG43" s="14">
        <f t="shared" si="3"/>
        <v>4.2489506507696566</v>
      </c>
      <c r="AH43" s="14">
        <f t="shared" si="3"/>
        <v>7.1018339768339738</v>
      </c>
      <c r="AI43" s="14">
        <f t="shared" si="3"/>
        <v>6.3757216711800098</v>
      </c>
      <c r="AJ43" s="14">
        <f t="shared" si="3"/>
        <v>7.5628627455622199</v>
      </c>
      <c r="AK43" s="14">
        <f t="shared" si="3"/>
        <v>6.3439459417567452</v>
      </c>
      <c r="AL43" s="14">
        <f t="shared" si="3"/>
        <v>6.047735995013106</v>
      </c>
      <c r="AM43" s="14">
        <f t="shared" si="3"/>
        <v>7.0738289604819728</v>
      </c>
      <c r="AN43" s="14">
        <f t="shared" si="3"/>
        <v>7.5644585627455392</v>
      </c>
      <c r="AO43" s="14">
        <f t="shared" si="3"/>
        <v>7.8321887026863752</v>
      </c>
      <c r="AP43" s="14">
        <f t="shared" si="3"/>
        <v>8.6585482448840878</v>
      </c>
      <c r="AQ43" s="14">
        <f t="shared" si="3"/>
        <v>9.1457675333096269</v>
      </c>
      <c r="AR43" s="14">
        <f t="shared" si="3"/>
        <v>9.1969349233901276</v>
      </c>
      <c r="AS43" s="14">
        <f t="shared" si="3"/>
        <v>7.8342333760290508</v>
      </c>
      <c r="AT43" s="14">
        <f t="shared" si="3"/>
        <v>10.38927180590181</v>
      </c>
      <c r="AU43" s="23">
        <f t="shared" si="3"/>
        <v>26.627061314833799</v>
      </c>
      <c r="AV43" s="23">
        <f t="shared" si="3"/>
        <v>24.833420776495291</v>
      </c>
      <c r="AW43" s="40">
        <f t="shared" si="3"/>
        <v>17.763415893442847</v>
      </c>
      <c r="AX43" s="40">
        <f t="shared" si="3"/>
        <v>18.806736829675113</v>
      </c>
      <c r="AY43" s="34">
        <f t="shared" si="3"/>
        <v>7.8500128892178038</v>
      </c>
      <c r="AZ43" s="34">
        <f t="shared" si="3"/>
        <v>7.2200098767507566</v>
      </c>
      <c r="BA43" s="34">
        <f t="shared" si="3"/>
        <v>6.9800022149645837</v>
      </c>
      <c r="BB43" s="34">
        <f t="shared" si="3"/>
        <v>7.7299970181890485</v>
      </c>
    </row>
    <row r="44" spans="1:54" x14ac:dyDescent="0.3">
      <c r="A44" s="3" t="s">
        <v>67</v>
      </c>
      <c r="B44" s="9" t="s">
        <v>68</v>
      </c>
      <c r="C44" s="14"/>
      <c r="D44" s="14"/>
      <c r="E44" s="14"/>
      <c r="F44" s="14"/>
      <c r="G44" s="14">
        <f t="shared" si="6"/>
        <v>6.8624005759736706</v>
      </c>
      <c r="H44" s="14">
        <f t="shared" si="6"/>
        <v>8.4996159426474307</v>
      </c>
      <c r="I44" s="14">
        <f t="shared" si="6"/>
        <v>10.336682931339535</v>
      </c>
      <c r="J44" s="14">
        <f t="shared" si="6"/>
        <v>8.9077603380498296</v>
      </c>
      <c r="K44" s="14">
        <f t="shared" si="6"/>
        <v>8.6141556082243618</v>
      </c>
      <c r="L44" s="14">
        <f t="shared" si="6"/>
        <v>8.4441787475713745</v>
      </c>
      <c r="M44" s="14">
        <f t="shared" si="6"/>
        <v>7.004045190337238</v>
      </c>
      <c r="N44" s="14">
        <f t="shared" si="6"/>
        <v>6.7931955363078611</v>
      </c>
      <c r="O44" s="14">
        <f t="shared" si="6"/>
        <v>5.957457806725075</v>
      </c>
      <c r="P44" s="14">
        <f t="shared" si="6"/>
        <v>5.6004468171531485</v>
      </c>
      <c r="Q44" s="14">
        <f t="shared" si="6"/>
        <v>4.758260300012096</v>
      </c>
      <c r="R44" s="14">
        <f t="shared" si="6"/>
        <v>5.6129824178838827</v>
      </c>
      <c r="S44" s="14">
        <f t="shared" si="6"/>
        <v>5.5855623545154165</v>
      </c>
      <c r="T44" s="14">
        <f t="shared" si="6"/>
        <v>6.1706219734176004</v>
      </c>
      <c r="U44" s="14">
        <f t="shared" si="6"/>
        <v>8.1967045999000945</v>
      </c>
      <c r="V44" s="14">
        <f t="shared" si="5"/>
        <v>8.3694660352601868</v>
      </c>
      <c r="W44" s="14">
        <f t="shared" si="5"/>
        <v>9.4630050725905246</v>
      </c>
      <c r="X44" s="14">
        <f t="shared" si="5"/>
        <v>9.5006421101323966</v>
      </c>
      <c r="Y44" s="14">
        <f t="shared" si="5"/>
        <v>8.3838183982337213</v>
      </c>
      <c r="Z44" s="14">
        <f t="shared" si="5"/>
        <v>7.9849053820671534</v>
      </c>
      <c r="AA44" s="14">
        <f t="shared" si="4"/>
        <v>8.0660528108926108</v>
      </c>
      <c r="AB44" s="14">
        <f t="shared" si="4"/>
        <v>8.1135692910338655</v>
      </c>
      <c r="AC44" s="14">
        <f t="shared" si="4"/>
        <v>8.1537266810777034</v>
      </c>
      <c r="AD44" s="14">
        <f t="shared" si="3"/>
        <v>8.1246905218584047</v>
      </c>
      <c r="AE44" s="14">
        <f t="shared" si="3"/>
        <v>8.0883973584579447</v>
      </c>
      <c r="AF44" s="14">
        <f t="shared" si="3"/>
        <v>7.9194583192156855</v>
      </c>
      <c r="AG44" s="14">
        <f t="shared" si="3"/>
        <v>7.9060670605098569</v>
      </c>
      <c r="AH44" s="14">
        <f t="shared" si="3"/>
        <v>7.9681956478254907</v>
      </c>
      <c r="AI44" s="14">
        <f t="shared" si="3"/>
        <v>8.5894305375589077</v>
      </c>
      <c r="AJ44" s="14">
        <f t="shared" si="3"/>
        <v>9.3901836918129842</v>
      </c>
      <c r="AK44" s="14">
        <f t="shared" si="3"/>
        <v>8.9469005894416966</v>
      </c>
      <c r="AL44" s="14">
        <f t="shared" si="3"/>
        <v>8.4044531876564612</v>
      </c>
      <c r="AM44" s="14">
        <f t="shared" si="3"/>
        <v>9.1888422729055428</v>
      </c>
      <c r="AN44" s="14">
        <f t="shared" si="3"/>
        <v>9.1467959133602825</v>
      </c>
      <c r="AO44" s="14">
        <f t="shared" si="3"/>
        <v>9.0376218128116506</v>
      </c>
      <c r="AP44" s="14">
        <f t="shared" si="3"/>
        <v>9.9889813357319515</v>
      </c>
      <c r="AQ44" s="14">
        <f t="shared" si="3"/>
        <v>10.744048137376137</v>
      </c>
      <c r="AR44" s="14">
        <f t="shared" si="3"/>
        <v>10.729705657816604</v>
      </c>
      <c r="AS44" s="14">
        <f t="shared" si="3"/>
        <v>10.803145195675977</v>
      </c>
      <c r="AT44" s="14">
        <f t="shared" si="3"/>
        <v>7.0882256128851555</v>
      </c>
      <c r="AU44" s="23">
        <f t="shared" si="3"/>
        <v>1.6579156878741106</v>
      </c>
      <c r="AV44" s="23">
        <f t="shared" si="3"/>
        <v>1.7780284473826906</v>
      </c>
      <c r="AW44" s="40">
        <f t="shared" si="3"/>
        <v>0.82011804629422569</v>
      </c>
      <c r="AX44" s="40">
        <f t="shared" si="3"/>
        <v>4.7906512330299735</v>
      </c>
      <c r="AY44" s="34">
        <f t="shared" si="3"/>
        <v>5.7999891325135309</v>
      </c>
      <c r="AZ44" s="34">
        <f t="shared" si="3"/>
        <v>7.4800010763187128</v>
      </c>
      <c r="BA44" s="34">
        <f t="shared" si="3"/>
        <v>6.4199939118247338</v>
      </c>
      <c r="BB44" s="34">
        <f t="shared" si="3"/>
        <v>6.6000102025200205</v>
      </c>
    </row>
    <row r="45" spans="1:54" x14ac:dyDescent="0.3">
      <c r="A45" s="3" t="s">
        <v>70</v>
      </c>
      <c r="B45" s="4" t="s">
        <v>71</v>
      </c>
      <c r="C45" s="5"/>
      <c r="D45" s="5"/>
      <c r="E45" s="5"/>
      <c r="F45" s="5"/>
      <c r="G45" s="5">
        <f t="shared" si="6"/>
        <v>6.4066983040517389</v>
      </c>
      <c r="H45" s="5">
        <f t="shared" si="6"/>
        <v>5.9789559185942087</v>
      </c>
      <c r="I45" s="5">
        <f t="shared" si="6"/>
        <v>6.8238139409727117</v>
      </c>
      <c r="J45" s="5">
        <f t="shared" si="6"/>
        <v>7.0434534452930464</v>
      </c>
      <c r="K45" s="5">
        <f t="shared" si="6"/>
        <v>7.021260876851243</v>
      </c>
      <c r="L45" s="5">
        <f t="shared" si="6"/>
        <v>6.8704339145860382</v>
      </c>
      <c r="M45" s="5">
        <f t="shared" si="6"/>
        <v>6.5443167312479344</v>
      </c>
      <c r="N45" s="5">
        <f t="shared" si="6"/>
        <v>6.4676971623101487</v>
      </c>
      <c r="O45" s="5">
        <f t="shared" si="6"/>
        <v>6.0153547127902884</v>
      </c>
      <c r="P45" s="5">
        <f t="shared" si="6"/>
        <v>5.4205655264930597</v>
      </c>
      <c r="Q45" s="5">
        <f t="shared" si="6"/>
        <v>5.5282079557082087</v>
      </c>
      <c r="R45" s="5">
        <f t="shared" si="6"/>
        <v>5.0832470013613795</v>
      </c>
      <c r="S45" s="5">
        <f t="shared" si="6"/>
        <v>5.1586214446751155</v>
      </c>
      <c r="T45" s="5">
        <f t="shared" si="6"/>
        <v>5.1815508664897481</v>
      </c>
      <c r="U45" s="5">
        <f t="shared" si="6"/>
        <v>5.3672721433859039</v>
      </c>
      <c r="V45" s="5">
        <f t="shared" si="5"/>
        <v>4.9431006948097211</v>
      </c>
      <c r="W45" s="5">
        <f t="shared" si="5"/>
        <v>4.9946775855242542</v>
      </c>
      <c r="X45" s="5">
        <f t="shared" si="5"/>
        <v>4.9012615526386805</v>
      </c>
      <c r="Y45" s="5">
        <f t="shared" si="5"/>
        <v>5.1798687214543504</v>
      </c>
      <c r="Z45" s="5">
        <f t="shared" si="5"/>
        <v>4.5351529340090346</v>
      </c>
      <c r="AA45" s="5">
        <f t="shared" si="4"/>
        <v>4.1770973913674645</v>
      </c>
      <c r="AB45" s="5">
        <f t="shared" si="4"/>
        <v>3.881546251722094</v>
      </c>
      <c r="AC45" s="5">
        <f t="shared" si="4"/>
        <v>4.1047881649170757</v>
      </c>
      <c r="AD45" s="5">
        <f t="shared" si="3"/>
        <v>4.7588025639074623</v>
      </c>
      <c r="AE45" s="5">
        <f t="shared" si="3"/>
        <v>4.9715983554251419</v>
      </c>
      <c r="AF45" s="5">
        <f t="shared" si="3"/>
        <v>4.4132307130923332</v>
      </c>
      <c r="AG45" s="5">
        <f t="shared" si="3"/>
        <v>4.1783520106047716</v>
      </c>
      <c r="AH45" s="5">
        <f t="shared" si="3"/>
        <v>4.8793056821254881</v>
      </c>
      <c r="AI45" s="5">
        <f t="shared" si="3"/>
        <v>4.3896650420648475</v>
      </c>
      <c r="AJ45" s="5">
        <f t="shared" si="3"/>
        <v>4.9913766421914234</v>
      </c>
      <c r="AK45" s="5">
        <f t="shared" si="3"/>
        <v>4.8012280862346168</v>
      </c>
      <c r="AL45" s="5">
        <f t="shared" si="3"/>
        <v>4.9321108484310914</v>
      </c>
      <c r="AM45" s="5">
        <f t="shared" si="3"/>
        <v>4.9265442355624689</v>
      </c>
      <c r="AN45" s="5">
        <f t="shared" si="3"/>
        <v>5.0178942079557229</v>
      </c>
      <c r="AO45" s="5">
        <f t="shared" si="3"/>
        <v>4.9144325432924116</v>
      </c>
      <c r="AP45" s="5">
        <f t="shared" si="3"/>
        <v>4.9005637496902015</v>
      </c>
      <c r="AQ45" s="5">
        <f t="shared" si="3"/>
        <v>4.9643518067634123</v>
      </c>
      <c r="AR45" s="5">
        <f t="shared" si="3"/>
        <v>4.9262031881499935</v>
      </c>
      <c r="AS45" s="5">
        <f t="shared" si="3"/>
        <v>5.0362547316978139</v>
      </c>
      <c r="AT45" s="5">
        <f t="shared" si="3"/>
        <v>2.9529488759815177</v>
      </c>
      <c r="AU45" s="5">
        <f t="shared" si="3"/>
        <v>-0.48071932396799671</v>
      </c>
      <c r="AV45" s="5">
        <f t="shared" si="3"/>
        <v>-0.65063764909194</v>
      </c>
      <c r="AW45" s="5">
        <f t="shared" si="3"/>
        <v>5.3821045632676974</v>
      </c>
      <c r="AX45" s="5">
        <f t="shared" si="3"/>
        <v>4.7900613640748357</v>
      </c>
      <c r="AY45" s="5">
        <f t="shared" si="3"/>
        <v>5.0219383121486514</v>
      </c>
      <c r="AZ45" s="5">
        <f t="shared" si="3"/>
        <v>4.6879756696214292</v>
      </c>
      <c r="BA45" s="5">
        <f t="shared" si="3"/>
        <v>5.1740071958389562</v>
      </c>
      <c r="BB45" s="5">
        <f t="shared" si="3"/>
        <v>5.4049211287394279</v>
      </c>
    </row>
    <row r="46" spans="1:54" x14ac:dyDescent="0.3">
      <c r="A46" s="3" t="s">
        <v>73</v>
      </c>
      <c r="B46" s="4" t="s">
        <v>74</v>
      </c>
      <c r="C46" s="5"/>
      <c r="D46" s="5"/>
      <c r="E46" s="5"/>
      <c r="F46" s="5"/>
      <c r="G46" s="5">
        <f t="shared" si="6"/>
        <v>21.87281351748911</v>
      </c>
      <c r="H46" s="5">
        <f t="shared" si="6"/>
        <v>13.858333950671863</v>
      </c>
      <c r="I46" s="5">
        <f t="shared" si="6"/>
        <v>-4.2185051760390557E-2</v>
      </c>
      <c r="J46" s="5">
        <f t="shared" si="6"/>
        <v>-14.207043678664999</v>
      </c>
      <c r="K46" s="5">
        <f t="shared" si="6"/>
        <v>-22.059986890581563</v>
      </c>
      <c r="L46" s="5">
        <f t="shared" si="6"/>
        <v>-25.069523879484944</v>
      </c>
      <c r="M46" s="5">
        <f t="shared" si="6"/>
        <v>-16.809017566659289</v>
      </c>
      <c r="N46" s="5">
        <f t="shared" si="6"/>
        <v>-10.181544203976978</v>
      </c>
      <c r="O46" s="5">
        <f t="shared" si="6"/>
        <v>16.152306933851477</v>
      </c>
      <c r="P46" s="5">
        <f t="shared" si="6"/>
        <v>32.802722612811962</v>
      </c>
      <c r="Q46" s="5">
        <f t="shared" si="6"/>
        <v>22.447659437406053</v>
      </c>
      <c r="R46" s="5">
        <f t="shared" si="6"/>
        <v>30.253313888691281</v>
      </c>
      <c r="S46" s="5">
        <f t="shared" si="6"/>
        <v>25.849129149522621</v>
      </c>
      <c r="T46" s="5">
        <f t="shared" si="6"/>
        <v>19.238629964207309</v>
      </c>
      <c r="U46" s="5">
        <f t="shared" si="6"/>
        <v>14.651100087463377</v>
      </c>
      <c r="V46" s="5">
        <f t="shared" si="5"/>
        <v>12.643793251758506</v>
      </c>
      <c r="W46" s="5">
        <f t="shared" si="5"/>
        <v>2.6865796004848619</v>
      </c>
      <c r="X46" s="5">
        <f t="shared" si="5"/>
        <v>6.0380342205390347</v>
      </c>
      <c r="Y46" s="5">
        <f t="shared" si="5"/>
        <v>-2.1796156228737207E-2</v>
      </c>
      <c r="Z46" s="5">
        <f t="shared" si="5"/>
        <v>16.848689075019085</v>
      </c>
      <c r="AA46" s="5">
        <f t="shared" si="4"/>
        <v>27.434539598881763</v>
      </c>
      <c r="AB46" s="5">
        <f t="shared" si="4"/>
        <v>36.945591758025444</v>
      </c>
      <c r="AC46" s="5">
        <f t="shared" si="4"/>
        <v>47.418887235759591</v>
      </c>
      <c r="AD46" s="5">
        <f t="shared" si="3"/>
        <v>11.647077943408815</v>
      </c>
      <c r="AE46" s="5">
        <f t="shared" si="3"/>
        <v>13.220791231115591</v>
      </c>
      <c r="AF46" s="5">
        <f t="shared" si="3"/>
        <v>21.888189830012973</v>
      </c>
      <c r="AG46" s="5">
        <f t="shared" si="3"/>
        <v>26.603050563386503</v>
      </c>
      <c r="AH46" s="5">
        <f t="shared" si="3"/>
        <v>9.4053518334985231</v>
      </c>
      <c r="AI46" s="5">
        <f t="shared" si="3"/>
        <v>24.035564601438118</v>
      </c>
      <c r="AJ46" s="5">
        <f t="shared" si="3"/>
        <v>6.7729991455425838</v>
      </c>
      <c r="AK46" s="5">
        <f t="shared" si="3"/>
        <v>14.296429120344287</v>
      </c>
      <c r="AL46" s="5">
        <f t="shared" si="3"/>
        <v>9.5440030799891122</v>
      </c>
      <c r="AM46" s="5">
        <f t="shared" si="3"/>
        <v>14.082218695685031</v>
      </c>
      <c r="AN46" s="5">
        <f t="shared" si="3"/>
        <v>8.7278455421524299</v>
      </c>
      <c r="AO46" s="5">
        <f t="shared" si="3"/>
        <v>10.917222782023096</v>
      </c>
      <c r="AP46" s="5">
        <f t="shared" si="3"/>
        <v>10.040520774649716</v>
      </c>
      <c r="AQ46" s="5">
        <f t="shared" si="3"/>
        <v>7.1276691380688968</v>
      </c>
      <c r="AR46" s="5">
        <f t="shared" si="3"/>
        <v>6.7801425033379017</v>
      </c>
      <c r="AS46" s="5">
        <f t="shared" si="3"/>
        <v>3.3491883241530669</v>
      </c>
      <c r="AT46" s="29">
        <f t="shared" si="3"/>
        <v>3.5455538203210311</v>
      </c>
      <c r="AU46" s="29">
        <f t="shared" si="3"/>
        <v>-21.653898100570888</v>
      </c>
      <c r="AV46" s="29">
        <f t="shared" si="3"/>
        <v>-11.934193204070557</v>
      </c>
      <c r="AW46" s="29">
        <f t="shared" si="3"/>
        <v>-7.6424129951442623</v>
      </c>
      <c r="AX46" s="29">
        <f t="shared" si="3"/>
        <v>26.48371275479829</v>
      </c>
      <c r="AY46" s="29">
        <f t="shared" si="3"/>
        <v>3.1375579493588082</v>
      </c>
      <c r="AZ46" s="29">
        <f t="shared" si="3"/>
        <v>30.756555609972676</v>
      </c>
      <c r="BA46" s="29">
        <f t="shared" si="3"/>
        <v>1.3897897491045521</v>
      </c>
      <c r="BB46" s="29">
        <f t="shared" si="3"/>
        <v>-5.2043949738426454</v>
      </c>
    </row>
    <row r="47" spans="1:54" x14ac:dyDescent="0.3">
      <c r="B47" s="4" t="s">
        <v>75</v>
      </c>
      <c r="G47" s="5">
        <f>(G22/C22-1)*100</f>
        <v>4147.557035637954</v>
      </c>
      <c r="H47" s="5">
        <f>(H22/D22-1)*100</f>
        <v>3919.177421545985</v>
      </c>
      <c r="I47" s="5">
        <f>(I22/E22-1)*100</f>
        <v>3828.230466630494</v>
      </c>
      <c r="J47" s="5">
        <f>(J22/F22-1)*100</f>
        <v>6.4769684872886479</v>
      </c>
      <c r="K47" s="5">
        <f t="shared" si="6"/>
        <v>6.2684567371039668</v>
      </c>
      <c r="L47" s="5">
        <f t="shared" si="6"/>
        <v>6.0131375527791242</v>
      </c>
      <c r="M47" s="5">
        <f t="shared" si="6"/>
        <v>5.9424015022662369</v>
      </c>
      <c r="N47" s="5">
        <f t="shared" si="6"/>
        <v>6.1100871306007498</v>
      </c>
      <c r="O47" s="5">
        <f t="shared" si="6"/>
        <v>6.2078111591669094</v>
      </c>
      <c r="P47" s="5">
        <f t="shared" si="6"/>
        <v>5.9400386757773482</v>
      </c>
      <c r="Q47" s="5">
        <f t="shared" si="6"/>
        <v>5.8706437499368436</v>
      </c>
      <c r="R47" s="5">
        <f t="shared" si="6"/>
        <v>5.5408707206511476</v>
      </c>
      <c r="S47" s="5">
        <f t="shared" si="6"/>
        <v>5.5882247279406938</v>
      </c>
      <c r="T47" s="5">
        <f t="shared" si="6"/>
        <v>5.5158516442575634</v>
      </c>
      <c r="U47" s="5">
        <f t="shared" si="6"/>
        <v>5.5845897395400357</v>
      </c>
      <c r="V47" s="5">
        <f t="shared" si="6"/>
        <v>5.1158920657242035</v>
      </c>
      <c r="W47" s="5">
        <f t="shared" si="5"/>
        <v>4.9375579519530532</v>
      </c>
      <c r="X47" s="5">
        <f t="shared" si="5"/>
        <v>4.9318118323077087</v>
      </c>
      <c r="Y47" s="5">
        <f t="shared" si="5"/>
        <v>5.0476515482719586</v>
      </c>
      <c r="Z47" s="5">
        <f t="shared" si="5"/>
        <v>4.831236253603155</v>
      </c>
      <c r="AA47" s="5">
        <f t="shared" si="4"/>
        <v>4.7403145225643799</v>
      </c>
      <c r="AB47" s="5">
        <f t="shared" si="4"/>
        <v>4.779496042211095</v>
      </c>
      <c r="AC47" s="5">
        <f t="shared" si="4"/>
        <v>5.1526252543021824</v>
      </c>
      <c r="AD47" s="5">
        <f t="shared" si="3"/>
        <v>4.9434208819113641</v>
      </c>
      <c r="AE47" s="5">
        <f t="shared" si="3"/>
        <v>5.2146500449099085</v>
      </c>
      <c r="AF47" s="5">
        <f t="shared" si="3"/>
        <v>5.0335052933758853</v>
      </c>
      <c r="AG47" s="5">
        <f t="shared" si="3"/>
        <v>4.9388955890046917</v>
      </c>
      <c r="AH47" s="5">
        <f t="shared" si="3"/>
        <v>5.0083608532794948</v>
      </c>
      <c r="AI47" s="5">
        <f t="shared" ref="AI47:BB47" si="7">((AI22-AE22)/AE22)*100</f>
        <v>5.0125517683495016</v>
      </c>
      <c r="AJ47" s="5">
        <f t="shared" si="7"/>
        <v>5.0647633275738224</v>
      </c>
      <c r="AK47" s="5">
        <f t="shared" si="7"/>
        <v>5.1897444678127558</v>
      </c>
      <c r="AL47" s="5">
        <f t="shared" si="7"/>
        <v>5.0691202190075471</v>
      </c>
      <c r="AM47" s="5">
        <f t="shared" si="7"/>
        <v>5.2694166260463078</v>
      </c>
      <c r="AN47" s="5">
        <f t="shared" si="7"/>
        <v>5.1731951717686249</v>
      </c>
      <c r="AO47" s="5">
        <f t="shared" si="7"/>
        <v>5.1813135093302636</v>
      </c>
      <c r="AP47" s="5">
        <f t="shared" si="7"/>
        <v>5.0597641371154447</v>
      </c>
      <c r="AQ47" s="5">
        <f t="shared" si="7"/>
        <v>5.0521484971921984</v>
      </c>
      <c r="AR47" s="5">
        <f t="shared" si="7"/>
        <v>5.0064332574038266</v>
      </c>
      <c r="AS47" s="5">
        <f t="shared" si="7"/>
        <v>4.9571582787463671</v>
      </c>
      <c r="AT47" s="29">
        <f t="shared" si="7"/>
        <v>3.1949479600157953</v>
      </c>
      <c r="AU47" s="29">
        <f t="shared" si="7"/>
        <v>-1.3570127269359415</v>
      </c>
      <c r="AV47" s="29">
        <f t="shared" si="7"/>
        <v>-1.147194081075392</v>
      </c>
      <c r="AW47" s="29">
        <f t="shared" si="7"/>
        <v>4.7808347680101821</v>
      </c>
      <c r="AX47" s="29">
        <f t="shared" si="7"/>
        <v>5.2699999999999907</v>
      </c>
      <c r="AY47" s="29">
        <f t="shared" si="7"/>
        <v>4.9600000000000115</v>
      </c>
      <c r="AZ47" s="29">
        <f t="shared" si="7"/>
        <v>5.7099999999999973</v>
      </c>
      <c r="BA47" s="29">
        <f t="shared" si="7"/>
        <v>5.0199999999999951</v>
      </c>
      <c r="BB47" s="29">
        <f t="shared" si="7"/>
        <v>4.9900000000000109</v>
      </c>
    </row>
    <row r="48" spans="1:54" x14ac:dyDescent="0.3">
      <c r="A48" s="51" t="s">
        <v>79</v>
      </c>
      <c r="B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x14ac:dyDescent="0.3">
      <c r="C49" s="70" t="s">
        <v>0</v>
      </c>
      <c r="D49" s="71"/>
      <c r="E49" s="71"/>
      <c r="F49" s="72"/>
      <c r="G49" s="70" t="s">
        <v>1</v>
      </c>
      <c r="H49" s="71"/>
      <c r="I49" s="71"/>
      <c r="J49" s="72"/>
      <c r="K49" s="70" t="s">
        <v>2</v>
      </c>
      <c r="L49" s="71"/>
      <c r="M49" s="71"/>
      <c r="N49" s="72"/>
      <c r="O49" s="70" t="s">
        <v>3</v>
      </c>
      <c r="P49" s="71"/>
      <c r="Q49" s="71"/>
      <c r="R49" s="72"/>
      <c r="S49" s="70" t="s">
        <v>4</v>
      </c>
      <c r="T49" s="71"/>
      <c r="U49" s="71"/>
      <c r="V49" s="72"/>
      <c r="W49" s="70" t="s">
        <v>5</v>
      </c>
      <c r="X49" s="71"/>
      <c r="Y49" s="71"/>
      <c r="Z49" s="72"/>
      <c r="AA49" s="70" t="s">
        <v>6</v>
      </c>
      <c r="AB49" s="71"/>
      <c r="AC49" s="71"/>
      <c r="AD49" s="72"/>
      <c r="AE49" s="70" t="s">
        <v>7</v>
      </c>
      <c r="AF49" s="71"/>
      <c r="AG49" s="71"/>
      <c r="AH49" s="72"/>
      <c r="AI49" s="70" t="s">
        <v>8</v>
      </c>
      <c r="AJ49" s="71"/>
      <c r="AK49" s="71"/>
      <c r="AL49" s="72"/>
      <c r="AM49" s="70" t="s">
        <v>9</v>
      </c>
      <c r="AN49" s="71"/>
      <c r="AO49" s="71"/>
      <c r="AP49" s="72"/>
      <c r="AQ49" s="70" t="s">
        <v>10</v>
      </c>
      <c r="AR49" s="71"/>
      <c r="AS49" s="71"/>
      <c r="AT49" s="72"/>
      <c r="AU49" s="70" t="s">
        <v>11</v>
      </c>
      <c r="AV49" s="71"/>
      <c r="AW49" s="71"/>
      <c r="AX49" s="72"/>
      <c r="AY49" s="70" t="s">
        <v>12</v>
      </c>
      <c r="AZ49" s="71"/>
      <c r="BA49" s="71"/>
      <c r="BB49" s="72"/>
    </row>
    <row r="50" spans="1:54" x14ac:dyDescent="0.3">
      <c r="B50" t="s">
        <v>13</v>
      </c>
      <c r="C50" s="1" t="s">
        <v>14</v>
      </c>
      <c r="D50" s="1" t="s">
        <v>15</v>
      </c>
      <c r="E50" s="1" t="s">
        <v>16</v>
      </c>
      <c r="F50" s="1" t="s">
        <v>17</v>
      </c>
      <c r="G50" s="1" t="s">
        <v>14</v>
      </c>
      <c r="H50" s="1" t="s">
        <v>15</v>
      </c>
      <c r="I50" s="1" t="s">
        <v>16</v>
      </c>
      <c r="J50" s="1" t="s">
        <v>17</v>
      </c>
      <c r="K50" s="1" t="s">
        <v>14</v>
      </c>
      <c r="L50" s="1" t="s">
        <v>15</v>
      </c>
      <c r="M50" s="1" t="s">
        <v>16</v>
      </c>
      <c r="N50" s="1" t="s">
        <v>17</v>
      </c>
      <c r="O50" s="1" t="s">
        <v>14</v>
      </c>
      <c r="P50" s="1" t="s">
        <v>15</v>
      </c>
      <c r="Q50" s="1" t="s">
        <v>16</v>
      </c>
      <c r="R50" s="1" t="s">
        <v>17</v>
      </c>
      <c r="S50" s="1" t="s">
        <v>14</v>
      </c>
      <c r="T50" s="1" t="s">
        <v>15</v>
      </c>
      <c r="U50" s="1" t="s">
        <v>16</v>
      </c>
      <c r="V50" s="1" t="s">
        <v>17</v>
      </c>
      <c r="W50" s="1" t="s">
        <v>14</v>
      </c>
      <c r="X50" s="1" t="s">
        <v>15</v>
      </c>
      <c r="Y50" s="1" t="s">
        <v>16</v>
      </c>
      <c r="Z50" s="1" t="s">
        <v>17</v>
      </c>
      <c r="AA50" s="52" t="s">
        <v>14</v>
      </c>
      <c r="AB50" s="52" t="s">
        <v>15</v>
      </c>
      <c r="AC50" s="52" t="s">
        <v>16</v>
      </c>
      <c r="AD50" s="52" t="s">
        <v>17</v>
      </c>
      <c r="AE50" s="52" t="s">
        <v>14</v>
      </c>
      <c r="AF50" s="52" t="s">
        <v>15</v>
      </c>
      <c r="AG50" s="52" t="s">
        <v>16</v>
      </c>
      <c r="AH50" s="52" t="s">
        <v>17</v>
      </c>
      <c r="AI50" s="52" t="s">
        <v>14</v>
      </c>
      <c r="AJ50" s="52" t="s">
        <v>15</v>
      </c>
      <c r="AK50" s="52" t="s">
        <v>16</v>
      </c>
      <c r="AL50" s="52" t="s">
        <v>17</v>
      </c>
      <c r="AM50" s="52" t="s">
        <v>14</v>
      </c>
      <c r="AN50" s="52" t="s">
        <v>15</v>
      </c>
      <c r="AO50" s="52" t="s">
        <v>16</v>
      </c>
      <c r="AP50" s="52" t="s">
        <v>17</v>
      </c>
      <c r="AQ50" s="52" t="s">
        <v>14</v>
      </c>
      <c r="AR50" s="52" t="s">
        <v>15</v>
      </c>
      <c r="AS50" s="52" t="s">
        <v>16</v>
      </c>
      <c r="AT50" s="52" t="s">
        <v>17</v>
      </c>
      <c r="AU50" s="52" t="s">
        <v>14</v>
      </c>
      <c r="AV50" s="52" t="s">
        <v>15</v>
      </c>
      <c r="AW50" s="52" t="s">
        <v>16</v>
      </c>
      <c r="AX50" s="52" t="s">
        <v>17</v>
      </c>
      <c r="AY50" s="52" t="s">
        <v>14</v>
      </c>
      <c r="AZ50" s="52" t="s">
        <v>15</v>
      </c>
      <c r="BA50" s="52" t="s">
        <v>16</v>
      </c>
      <c r="BB50" s="52" t="s">
        <v>17</v>
      </c>
    </row>
    <row r="51" spans="1:54" x14ac:dyDescent="0.3">
      <c r="A51" s="3" t="s">
        <v>19</v>
      </c>
      <c r="B51" s="4" t="s">
        <v>20</v>
      </c>
      <c r="C51" s="5"/>
      <c r="D51" s="5">
        <f t="shared" ref="D51:BB55" si="8">((D3-C3)/C3)*100</f>
        <v>13.22844330909502</v>
      </c>
      <c r="E51" s="5">
        <f t="shared" si="8"/>
        <v>-21.351234382698657</v>
      </c>
      <c r="F51" s="5">
        <f t="shared" si="8"/>
        <v>8.838149399737933</v>
      </c>
      <c r="G51" s="5">
        <f t="shared" si="8"/>
        <v>7.7914418432353125</v>
      </c>
      <c r="H51" s="5">
        <f t="shared" si="8"/>
        <v>11.195113388686872</v>
      </c>
      <c r="I51" s="5">
        <f t="shared" si="8"/>
        <v>-19.891687021407879</v>
      </c>
      <c r="J51" s="5">
        <f t="shared" si="8"/>
        <v>8.5015743827187524</v>
      </c>
      <c r="K51" s="5">
        <f t="shared" si="8"/>
        <v>8.5897239589979115</v>
      </c>
      <c r="L51" s="5">
        <f t="shared" si="8"/>
        <v>9.8633283367012101</v>
      </c>
      <c r="M51" s="5">
        <f t="shared" si="8"/>
        <v>-20.511403562875845</v>
      </c>
      <c r="N51" s="5">
        <f t="shared" si="8"/>
        <v>11.241859908116023</v>
      </c>
      <c r="O51" s="5">
        <f t="shared" si="8"/>
        <v>7.2729794524138009</v>
      </c>
      <c r="P51" s="5">
        <f t="shared" si="8"/>
        <v>11.331334770113871</v>
      </c>
      <c r="Q51" s="5">
        <f t="shared" si="8"/>
        <v>-22.635587363781326</v>
      </c>
      <c r="R51" s="5">
        <f t="shared" si="8"/>
        <v>12.792451315207263</v>
      </c>
      <c r="S51" s="5">
        <f t="shared" si="8"/>
        <v>7.6686628800643035</v>
      </c>
      <c r="T51" s="5">
        <f t="shared" si="8"/>
        <v>10.171074413722749</v>
      </c>
      <c r="U51" s="5">
        <f t="shared" si="8"/>
        <v>-21.795266530028083</v>
      </c>
      <c r="V51" s="5">
        <f t="shared" si="8"/>
        <v>13.357708922600079</v>
      </c>
      <c r="W51" s="5">
        <f t="shared" si="8"/>
        <v>7.387274428365437</v>
      </c>
      <c r="X51" s="5">
        <f t="shared" si="8"/>
        <v>8.8191219215383718</v>
      </c>
      <c r="Y51" s="5">
        <f t="shared" si="8"/>
        <v>-22.001654155554213</v>
      </c>
      <c r="Z51" s="5">
        <f t="shared" si="8"/>
        <v>13.785527426347683</v>
      </c>
      <c r="AA51" s="5">
        <f t="shared" si="8"/>
        <v>10.314295221398654</v>
      </c>
      <c r="AB51" s="5">
        <f t="shared" si="8"/>
        <v>5.0850951347012812</v>
      </c>
      <c r="AC51" s="5">
        <f t="shared" si="8"/>
        <v>-22.945951545170544</v>
      </c>
      <c r="AD51" s="5">
        <f t="shared" si="8"/>
        <v>13.610006064353644</v>
      </c>
      <c r="AE51" s="5">
        <f t="shared" si="8"/>
        <v>12.536232491998433</v>
      </c>
      <c r="AF51" s="5">
        <f t="shared" si="8"/>
        <v>4.7734378276123994</v>
      </c>
      <c r="AG51" s="5">
        <f t="shared" si="8"/>
        <v>-21.240105580009658</v>
      </c>
      <c r="AH51" s="5">
        <f t="shared" si="8"/>
        <v>15.372054321357592</v>
      </c>
      <c r="AI51" s="5">
        <f t="shared" si="8"/>
        <v>8.5572944756632197</v>
      </c>
      <c r="AJ51" s="5">
        <f t="shared" si="8"/>
        <v>4.2777960113055808</v>
      </c>
      <c r="AK51" s="5">
        <f t="shared" si="8"/>
        <v>-21.543117449456474</v>
      </c>
      <c r="AL51" s="5">
        <f t="shared" si="8"/>
        <v>16.357069882726083</v>
      </c>
      <c r="AM51" s="5">
        <f t="shared" si="8"/>
        <v>9.9819312275304597</v>
      </c>
      <c r="AN51" s="5">
        <f t="shared" si="8"/>
        <v>3.2059664045264751</v>
      </c>
      <c r="AO51" s="5">
        <f t="shared" si="8"/>
        <v>-21.381041587567815</v>
      </c>
      <c r="AP51" s="5">
        <f t="shared" si="8"/>
        <v>14.069853957035852</v>
      </c>
      <c r="AQ51" s="5">
        <f t="shared" si="8"/>
        <v>13.753074036476248</v>
      </c>
      <c r="AR51" s="5">
        <f t="shared" si="8"/>
        <v>1.03612575509085</v>
      </c>
      <c r="AS51" s="5">
        <f t="shared" si="8"/>
        <v>-20.482668691706554</v>
      </c>
      <c r="AT51" s="5">
        <f t="shared" si="8"/>
        <v>9.4314835510362922</v>
      </c>
      <c r="AU51" s="5">
        <f t="shared" si="8"/>
        <v>5.7400092479253448</v>
      </c>
      <c r="AV51" s="5">
        <f t="shared" si="8"/>
        <v>11.006295764246417</v>
      </c>
      <c r="AW51" s="5">
        <f t="shared" si="8"/>
        <v>2.553645256474196</v>
      </c>
      <c r="AX51" s="5">
        <f t="shared" si="8"/>
        <v>-18.794203089720614</v>
      </c>
      <c r="AY51" s="5">
        <f t="shared" si="8"/>
        <v>12.390546240882031</v>
      </c>
      <c r="AZ51" s="5">
        <f t="shared" si="8"/>
        <v>10.023378520892191</v>
      </c>
      <c r="BA51" s="5">
        <f t="shared" si="8"/>
        <v>3.5992942419450857</v>
      </c>
      <c r="BB51" s="5">
        <f t="shared" si="8"/>
        <v>-18.989331443921543</v>
      </c>
    </row>
    <row r="52" spans="1:54" x14ac:dyDescent="0.3">
      <c r="A52" s="3" t="s">
        <v>22</v>
      </c>
      <c r="B52" s="4" t="s">
        <v>23</v>
      </c>
      <c r="C52" s="5"/>
      <c r="D52" s="5">
        <f t="shared" si="8"/>
        <v>4.4462414780273329</v>
      </c>
      <c r="E52" s="5">
        <f t="shared" si="8"/>
        <v>0.511168278066501</v>
      </c>
      <c r="F52" s="5">
        <f t="shared" si="8"/>
        <v>-3.7094867027153429</v>
      </c>
      <c r="G52" s="5">
        <f t="shared" si="8"/>
        <v>3.333455957705092</v>
      </c>
      <c r="H52" s="5">
        <f t="shared" si="8"/>
        <v>4.3755375405309831</v>
      </c>
      <c r="I52" s="5">
        <f t="shared" si="8"/>
        <v>0.26934623307788302</v>
      </c>
      <c r="J52" s="5">
        <f t="shared" si="8"/>
        <v>-2.7950800198699843</v>
      </c>
      <c r="K52" s="5">
        <f t="shared" si="8"/>
        <v>0.97357402262100745</v>
      </c>
      <c r="L52" s="5">
        <f t="shared" si="8"/>
        <v>4.452412557810236</v>
      </c>
      <c r="M52" s="5">
        <f t="shared" si="8"/>
        <v>3.8980648715435544</v>
      </c>
      <c r="N52" s="5">
        <f t="shared" si="8"/>
        <v>-2.1051820528794565</v>
      </c>
      <c r="O52" s="5">
        <f t="shared" si="8"/>
        <v>-0.7018875623245604</v>
      </c>
      <c r="P52" s="5">
        <f t="shared" si="8"/>
        <v>-0.37269263782119078</v>
      </c>
      <c r="Q52" s="5">
        <f t="shared" si="8"/>
        <v>2.3915491026260436</v>
      </c>
      <c r="R52" s="5">
        <f t="shared" si="8"/>
        <v>-0.44596439032618901</v>
      </c>
      <c r="S52" s="5">
        <f t="shared" si="8"/>
        <v>-9.1143145573318624E-2</v>
      </c>
      <c r="T52" s="5">
        <f t="shared" si="8"/>
        <v>2.2831242666562446</v>
      </c>
      <c r="U52" s="5">
        <f t="shared" si="8"/>
        <v>1.8631408739310993</v>
      </c>
      <c r="V52" s="5">
        <f t="shared" si="8"/>
        <v>-5.1033117881544765</v>
      </c>
      <c r="W52" s="5">
        <f t="shared" si="8"/>
        <v>1.8624483952763411</v>
      </c>
      <c r="X52" s="5">
        <f t="shared" si="8"/>
        <v>2.3021687733180451</v>
      </c>
      <c r="Y52" s="5">
        <f t="shared" si="8"/>
        <v>2.6013867411582781</v>
      </c>
      <c r="Z52" s="5">
        <f t="shared" si="8"/>
        <v>-5.9257602644820935</v>
      </c>
      <c r="AA52" s="5">
        <f t="shared" si="8"/>
        <v>-2.3678452231202054</v>
      </c>
      <c r="AB52" s="5">
        <f t="shared" si="8"/>
        <v>1.4369433009254462</v>
      </c>
      <c r="AC52" s="5">
        <f t="shared" si="8"/>
        <v>0.86453286158968834</v>
      </c>
      <c r="AD52" s="5">
        <f t="shared" si="8"/>
        <v>1.3274615570071677</v>
      </c>
      <c r="AE52" s="5">
        <f t="shared" si="8"/>
        <v>-2.5352817433572259</v>
      </c>
      <c r="AF52" s="5">
        <f t="shared" si="8"/>
        <v>0.55938971095927548</v>
      </c>
      <c r="AG52" s="5">
        <f t="shared" si="8"/>
        <v>2.0555402741484494</v>
      </c>
      <c r="AH52" s="5">
        <f t="shared" si="8"/>
        <v>-1.3236848781598405</v>
      </c>
      <c r="AI52" s="5">
        <f t="shared" si="8"/>
        <v>0.83504477333982297</v>
      </c>
      <c r="AJ52" s="5">
        <f t="shared" si="8"/>
        <v>0.28416611430670147</v>
      </c>
      <c r="AK52" s="5">
        <f t="shared" si="8"/>
        <v>0.25578705420792724</v>
      </c>
      <c r="AL52" s="5">
        <f t="shared" si="8"/>
        <v>-0.3200406582264847</v>
      </c>
      <c r="AM52" s="5">
        <f t="shared" si="8"/>
        <v>2.4221913826562824</v>
      </c>
      <c r="AN52" s="5">
        <f t="shared" si="8"/>
        <v>0.31022652984111448</v>
      </c>
      <c r="AO52" s="5">
        <f t="shared" si="8"/>
        <v>-0.16098630644796083</v>
      </c>
      <c r="AP52" s="5">
        <f t="shared" si="8"/>
        <v>-0.24344087051821137</v>
      </c>
      <c r="AQ52" s="5">
        <f t="shared" si="8"/>
        <v>-0.61243867858925116</v>
      </c>
      <c r="AR52" s="5">
        <f t="shared" si="8"/>
        <v>3.3841357218073305</v>
      </c>
      <c r="AS52" s="5">
        <f t="shared" si="8"/>
        <v>-1.5215082845517491</v>
      </c>
      <c r="AT52" s="5">
        <f t="shared" si="8"/>
        <v>-0.73117565074830393</v>
      </c>
      <c r="AU52" s="5">
        <f t="shared" si="8"/>
        <v>-0.49998904297345526</v>
      </c>
      <c r="AV52" s="5">
        <f t="shared" si="8"/>
        <v>-0.6608753106534363</v>
      </c>
      <c r="AW52" s="5">
        <f t="shared" si="8"/>
        <v>1.6455692375599684</v>
      </c>
      <c r="AX52" s="5">
        <f t="shared" si="8"/>
        <v>0.19159652201501046</v>
      </c>
      <c r="AY52" s="5">
        <f t="shared" si="8"/>
        <v>1.0800915331807781</v>
      </c>
      <c r="AZ52" s="5">
        <f t="shared" si="8"/>
        <v>-1.2145641974492773</v>
      </c>
      <c r="BA52" s="5">
        <f t="shared" si="8"/>
        <v>2.485206690113976</v>
      </c>
      <c r="BB52" s="5">
        <f t="shared" si="8"/>
        <v>3.5246388695624548E-2</v>
      </c>
    </row>
    <row r="53" spans="1:54" x14ac:dyDescent="0.3">
      <c r="A53" s="3" t="s">
        <v>25</v>
      </c>
      <c r="B53" s="4" t="s">
        <v>26</v>
      </c>
      <c r="C53" s="5"/>
      <c r="D53" s="5">
        <f t="shared" si="8"/>
        <v>2.9694330656053864</v>
      </c>
      <c r="E53" s="5">
        <f t="shared" si="8"/>
        <v>0.23512743524361843</v>
      </c>
      <c r="F53" s="5">
        <f t="shared" si="8"/>
        <v>-4.7635625103332385E-2</v>
      </c>
      <c r="G53" s="5">
        <f t="shared" si="8"/>
        <v>1.3497634431043846</v>
      </c>
      <c r="H53" s="5">
        <f t="shared" si="8"/>
        <v>1.3255512603895732</v>
      </c>
      <c r="I53" s="5">
        <f t="shared" si="8"/>
        <v>0.12089244605540644</v>
      </c>
      <c r="J53" s="5">
        <f t="shared" si="8"/>
        <v>1.7232792188937949</v>
      </c>
      <c r="K53" s="5">
        <f t="shared" si="8"/>
        <v>2.9649515977437568</v>
      </c>
      <c r="L53" s="5">
        <f t="shared" si="8"/>
        <v>2.1716430677324228</v>
      </c>
      <c r="M53" s="5">
        <f t="shared" si="8"/>
        <v>-8.5064381270403694E-3</v>
      </c>
      <c r="N53" s="5">
        <f t="shared" si="8"/>
        <v>0.65546703707045784</v>
      </c>
      <c r="O53" s="5">
        <f t="shared" si="8"/>
        <v>2.4860084459344534</v>
      </c>
      <c r="P53" s="5">
        <f t="shared" si="8"/>
        <v>2.0193632704518825</v>
      </c>
      <c r="Q53" s="5">
        <f t="shared" si="8"/>
        <v>0.70672666739294387</v>
      </c>
      <c r="R53" s="5">
        <f t="shared" si="8"/>
        <v>-0.63852155837734526</v>
      </c>
      <c r="S53" s="5">
        <f t="shared" si="8"/>
        <v>3.0531354628498502</v>
      </c>
      <c r="T53" s="5">
        <f t="shared" si="8"/>
        <v>0.38206267440717928</v>
      </c>
      <c r="U53" s="5">
        <f t="shared" si="8"/>
        <v>1.3447075310488497</v>
      </c>
      <c r="V53" s="5">
        <f t="shared" si="8"/>
        <v>-0.36964631176281326</v>
      </c>
      <c r="W53" s="5">
        <f t="shared" si="8"/>
        <v>3.4541278337776453</v>
      </c>
      <c r="X53" s="5">
        <f t="shared" si="8"/>
        <v>0.54181219325558139</v>
      </c>
      <c r="Y53" s="5">
        <f t="shared" si="8"/>
        <v>0.59416835553523084</v>
      </c>
      <c r="Z53" s="5">
        <f t="shared" si="8"/>
        <v>-0.53649529531136675</v>
      </c>
      <c r="AA53" s="5">
        <f t="shared" si="8"/>
        <v>3.5839327909829897</v>
      </c>
      <c r="AB53" s="5">
        <f t="shared" si="8"/>
        <v>0.92668223884813072</v>
      </c>
      <c r="AC53" s="5">
        <f t="shared" si="8"/>
        <v>0.431806570919815</v>
      </c>
      <c r="AD53" s="5">
        <f t="shared" si="8"/>
        <v>-0.30490471295512012</v>
      </c>
      <c r="AE53" s="5">
        <f t="shared" si="8"/>
        <v>3.5326229433614547</v>
      </c>
      <c r="AF53" s="5">
        <f t="shared" si="8"/>
        <v>0.78143242775110477</v>
      </c>
      <c r="AG53" s="5">
        <f t="shared" si="8"/>
        <v>-0.71403725804531504</v>
      </c>
      <c r="AH53" s="5">
        <f t="shared" si="8"/>
        <v>0.65820257113148462</v>
      </c>
      <c r="AI53" s="5">
        <f t="shared" si="8"/>
        <v>2.7609964739208395</v>
      </c>
      <c r="AJ53" s="5">
        <f t="shared" si="8"/>
        <v>2.1212698718526024</v>
      </c>
      <c r="AK53" s="5">
        <f t="shared" si="8"/>
        <v>-1.0611895927691188</v>
      </c>
      <c r="AL53" s="5">
        <f t="shared" si="8"/>
        <v>0.752200174676114</v>
      </c>
      <c r="AM53" s="5">
        <f t="shared" si="8"/>
        <v>2.0558702975415213</v>
      </c>
      <c r="AN53" s="5">
        <f t="shared" si="8"/>
        <v>2.5802075901868569</v>
      </c>
      <c r="AO53" s="5">
        <f t="shared" si="8"/>
        <v>-1.1651588196811238</v>
      </c>
      <c r="AP53" s="5">
        <f t="shared" si="8"/>
        <v>0.37045505690583719</v>
      </c>
      <c r="AQ53" s="5">
        <f t="shared" si="8"/>
        <v>1.7333347740271714</v>
      </c>
      <c r="AR53" s="5">
        <f t="shared" si="8"/>
        <v>3.1919074264532767</v>
      </c>
      <c r="AS53" s="5">
        <f t="shared" si="8"/>
        <v>-1.6163116728950961</v>
      </c>
      <c r="AT53" s="5">
        <f t="shared" si="8"/>
        <v>-1.180477202019877</v>
      </c>
      <c r="AU53" s="5">
        <f t="shared" si="8"/>
        <v>-1.7800025407938485</v>
      </c>
      <c r="AV53" s="5">
        <f t="shared" si="8"/>
        <v>2.0154355285901389</v>
      </c>
      <c r="AW53" s="5">
        <f t="shared" si="8"/>
        <v>3.7268592298061316</v>
      </c>
      <c r="AX53" s="5">
        <f t="shared" si="8"/>
        <v>-0.81458667488784109</v>
      </c>
      <c r="AY53" s="5">
        <f t="shared" si="8"/>
        <v>-0.29100611058062237</v>
      </c>
      <c r="AZ53" s="5">
        <f t="shared" si="8"/>
        <v>0.84564603783341152</v>
      </c>
      <c r="BA53" s="5">
        <f t="shared" si="8"/>
        <v>5.1907570534916418</v>
      </c>
      <c r="BB53" s="5">
        <f t="shared" si="8"/>
        <v>-0.59713312665642937</v>
      </c>
    </row>
    <row r="54" spans="1:54" x14ac:dyDescent="0.3">
      <c r="A54" s="3" t="s">
        <v>28</v>
      </c>
      <c r="B54" s="10" t="s">
        <v>29</v>
      </c>
      <c r="C54" s="15"/>
      <c r="D54" s="15">
        <f t="shared" si="8"/>
        <v>1.9313405775773687</v>
      </c>
      <c r="E54" s="15">
        <f t="shared" si="8"/>
        <v>-0.41117328759608418</v>
      </c>
      <c r="F54" s="15">
        <f t="shared" si="8"/>
        <v>0.59031261053866269</v>
      </c>
      <c r="G54" s="15">
        <f t="shared" si="8"/>
        <v>5.2960471323406315</v>
      </c>
      <c r="H54" s="15">
        <f t="shared" si="8"/>
        <v>-2.0256657323039426E-2</v>
      </c>
      <c r="I54" s="15">
        <f t="shared" si="8"/>
        <v>2.2604438749527662</v>
      </c>
      <c r="J54" s="15">
        <f t="shared" si="8"/>
        <v>-0.99439348423268226</v>
      </c>
      <c r="K54" s="15">
        <f t="shared" si="8"/>
        <v>2.9449943209475906</v>
      </c>
      <c r="L54" s="15">
        <f t="shared" si="8"/>
        <v>1.0061207870333886</v>
      </c>
      <c r="M54" s="15">
        <f t="shared" si="8"/>
        <v>3.6702210663198884</v>
      </c>
      <c r="N54" s="15">
        <f t="shared" si="8"/>
        <v>-1.1570148414999977</v>
      </c>
      <c r="O54" s="15">
        <f t="shared" si="8"/>
        <v>7.2395939086294447</v>
      </c>
      <c r="P54" s="15">
        <f t="shared" si="8"/>
        <v>2.0410674896573959</v>
      </c>
      <c r="Q54" s="15">
        <f t="shared" si="8"/>
        <v>2.0967278057650738</v>
      </c>
      <c r="R54" s="15">
        <f t="shared" si="8"/>
        <v>-1.7569765645587827</v>
      </c>
      <c r="S54" s="15">
        <f t="shared" si="8"/>
        <v>2.2938855924560762</v>
      </c>
      <c r="T54" s="15">
        <f t="shared" si="8"/>
        <v>-0.1722524379823506</v>
      </c>
      <c r="U54" s="15">
        <f t="shared" si="8"/>
        <v>4.0872983523998441</v>
      </c>
      <c r="V54" s="15">
        <f t="shared" si="8"/>
        <v>-2.8229438152381503</v>
      </c>
      <c r="W54" s="15">
        <f t="shared" si="8"/>
        <v>5.4176759513394197</v>
      </c>
      <c r="X54" s="15">
        <f t="shared" si="8"/>
        <v>-0.6536613957518288</v>
      </c>
      <c r="Y54" s="15">
        <f t="shared" si="8"/>
        <v>5.9332033654832719</v>
      </c>
      <c r="Z54" s="15">
        <f t="shared" si="8"/>
        <v>-8.3024594199740118</v>
      </c>
      <c r="AA54" s="15">
        <f t="shared" si="8"/>
        <v>4.432463359887322</v>
      </c>
      <c r="AB54" s="15">
        <f t="shared" si="8"/>
        <v>-0.85215419692262384</v>
      </c>
      <c r="AC54" s="15">
        <f t="shared" si="8"/>
        <v>5.9249593001755416</v>
      </c>
      <c r="AD54" s="15">
        <f t="shared" si="8"/>
        <v>-1.9839645583030272</v>
      </c>
      <c r="AE54" s="15">
        <f t="shared" si="8"/>
        <v>3.2044511041784256</v>
      </c>
      <c r="AF54" s="15">
        <f t="shared" si="8"/>
        <v>-2.1215402985548271</v>
      </c>
      <c r="AG54" s="15">
        <f t="shared" si="8"/>
        <v>4.1737424665529108</v>
      </c>
      <c r="AH54" s="15">
        <f t="shared" si="8"/>
        <v>-3.4490003151370852</v>
      </c>
      <c r="AI54" s="15">
        <f t="shared" si="8"/>
        <v>-0.99167492726642059</v>
      </c>
      <c r="AJ54" s="15">
        <f t="shared" si="8"/>
        <v>5.3226430068578141</v>
      </c>
      <c r="AK54" s="15">
        <f t="shared" si="8"/>
        <v>1.5750648226506463</v>
      </c>
      <c r="AL54" s="15">
        <f t="shared" si="8"/>
        <v>-2.4682434308888146</v>
      </c>
      <c r="AM54" s="15">
        <f t="shared" si="8"/>
        <v>3.0888829079732165</v>
      </c>
      <c r="AN54" s="15">
        <f t="shared" si="8"/>
        <v>3.3762155208293891</v>
      </c>
      <c r="AO54" s="15">
        <f t="shared" si="8"/>
        <v>1.4636931624776326</v>
      </c>
      <c r="AP54" s="15">
        <f t="shared" si="8"/>
        <v>-3.7047458262990061</v>
      </c>
      <c r="AQ54" s="15">
        <f t="shared" si="8"/>
        <v>1.1886477212278295</v>
      </c>
      <c r="AR54" s="15">
        <f t="shared" si="8"/>
        <v>4.935305332913754</v>
      </c>
      <c r="AS54" s="15">
        <f t="shared" si="8"/>
        <v>3.6754796328048482</v>
      </c>
      <c r="AT54" s="15">
        <f t="shared" si="8"/>
        <v>-5.6631639125581925</v>
      </c>
      <c r="AU54" s="15">
        <f t="shared" si="8"/>
        <v>-2.7999942284522916</v>
      </c>
      <c r="AV54" s="15">
        <f t="shared" si="8"/>
        <v>2.1852610296600834</v>
      </c>
      <c r="AW54" s="15">
        <f t="shared" si="8"/>
        <v>5.4243318096867954</v>
      </c>
      <c r="AX54" s="15">
        <f t="shared" si="8"/>
        <v>0.49113971145498786</v>
      </c>
      <c r="AY54" s="15">
        <f t="shared" si="8"/>
        <v>-3.9694600488087999</v>
      </c>
      <c r="AZ54" s="15">
        <f t="shared" si="8"/>
        <v>2.4015244329069532</v>
      </c>
      <c r="BA54" s="15">
        <f t="shared" si="8"/>
        <v>5.9302901995344088</v>
      </c>
      <c r="BB54" s="15">
        <f t="shared" si="8"/>
        <v>0.50070869284920017</v>
      </c>
    </row>
    <row r="55" spans="1:54" x14ac:dyDescent="0.3">
      <c r="A55" s="3" t="s">
        <v>31</v>
      </c>
      <c r="B55" s="10" t="s">
        <v>32</v>
      </c>
      <c r="C55" s="15"/>
      <c r="D55" s="15">
        <f t="shared" si="8"/>
        <v>-0.11693342103339247</v>
      </c>
      <c r="E55" s="15">
        <f t="shared" si="8"/>
        <v>0.31462647252505704</v>
      </c>
      <c r="F55" s="15">
        <f t="shared" si="8"/>
        <v>2.1444201312910351</v>
      </c>
      <c r="G55" s="15">
        <f t="shared" si="8"/>
        <v>3.5846900885461164</v>
      </c>
      <c r="H55" s="15">
        <f t="shared" si="8"/>
        <v>1.9509168619881556</v>
      </c>
      <c r="I55" s="15">
        <f t="shared" si="8"/>
        <v>2.6844276151193327</v>
      </c>
      <c r="J55" s="15">
        <f t="shared" si="8"/>
        <v>-6.5850125115237718E-2</v>
      </c>
      <c r="K55" s="15">
        <f t="shared" si="8"/>
        <v>0.15814443858724903</v>
      </c>
      <c r="L55" s="15">
        <f t="shared" si="8"/>
        <v>0.74342105263157598</v>
      </c>
      <c r="M55" s="15">
        <f t="shared" si="8"/>
        <v>1.6260693528374643</v>
      </c>
      <c r="N55" s="15">
        <f t="shared" si="8"/>
        <v>0.71970183781005304</v>
      </c>
      <c r="O55" s="15">
        <f t="shared" si="8"/>
        <v>0.6698991961209646</v>
      </c>
      <c r="P55" s="15">
        <f t="shared" si="8"/>
        <v>0.564040813739772</v>
      </c>
      <c r="Q55" s="15">
        <f t="shared" si="8"/>
        <v>0.68691706579279632</v>
      </c>
      <c r="R55" s="15">
        <f t="shared" si="8"/>
        <v>1.2392814671089663</v>
      </c>
      <c r="S55" s="15">
        <f t="shared" si="8"/>
        <v>0.36476043276662073</v>
      </c>
      <c r="T55" s="15">
        <f t="shared" si="8"/>
        <v>1.0163853640507576</v>
      </c>
      <c r="U55" s="15">
        <f t="shared" si="8"/>
        <v>1.1708030977498516</v>
      </c>
      <c r="V55" s="15">
        <f t="shared" si="8"/>
        <v>1.8383460912542944</v>
      </c>
      <c r="W55" s="15">
        <f t="shared" si="8"/>
        <v>1.0416666666666747</v>
      </c>
      <c r="X55" s="15">
        <f t="shared" si="8"/>
        <v>1.1422211808809746</v>
      </c>
      <c r="Y55" s="15">
        <f t="shared" si="8"/>
        <v>1.8706202582961691</v>
      </c>
      <c r="Z55" s="15">
        <f t="shared" si="8"/>
        <v>0.92097782831154318</v>
      </c>
      <c r="AA55" s="15">
        <f t="shared" si="8"/>
        <v>3.2109058134294726</v>
      </c>
      <c r="AB55" s="15">
        <f t="shared" si="8"/>
        <v>2.1831677764436197</v>
      </c>
      <c r="AC55" s="15">
        <f t="shared" si="8"/>
        <v>0.91870526653135587</v>
      </c>
      <c r="AD55" s="15">
        <f t="shared" si="8"/>
        <v>-0.97914681909600931</v>
      </c>
      <c r="AE55" s="15">
        <f t="shared" si="8"/>
        <v>1.9669677695226873</v>
      </c>
      <c r="AF55" s="15">
        <f t="shared" si="8"/>
        <v>0.45604654819940477</v>
      </c>
      <c r="AG55" s="15">
        <f t="shared" si="8"/>
        <v>1.2106032143602492</v>
      </c>
      <c r="AH55" s="15">
        <f t="shared" si="8"/>
        <v>0.68570839348320178</v>
      </c>
      <c r="AI55" s="15">
        <f t="shared" si="8"/>
        <v>1.2596651134210612</v>
      </c>
      <c r="AJ55" s="15">
        <f t="shared" si="8"/>
        <v>1.5676359039190897</v>
      </c>
      <c r="AK55" s="15">
        <f t="shared" si="8"/>
        <v>1.8869803335822797</v>
      </c>
      <c r="AL55" s="15">
        <f t="shared" si="8"/>
        <v>-1.040852228303371</v>
      </c>
      <c r="AM55" s="15">
        <f t="shared" si="8"/>
        <v>1.8715125179003551</v>
      </c>
      <c r="AN55" s="15">
        <f t="shared" si="8"/>
        <v>3.3882695104217202</v>
      </c>
      <c r="AO55" s="15">
        <f t="shared" si="8"/>
        <v>3.5397815181208681</v>
      </c>
      <c r="AP55" s="15">
        <f t="shared" si="8"/>
        <v>-9.5091468936782692E-2</v>
      </c>
      <c r="AQ55" s="15">
        <f t="shared" si="8"/>
        <v>1.300820378008422</v>
      </c>
      <c r="AR55" s="15">
        <f t="shared" si="8"/>
        <v>6.2639821029086842E-2</v>
      </c>
      <c r="AS55" s="15">
        <f t="shared" si="8"/>
        <v>4.0600965837953726</v>
      </c>
      <c r="AT55" s="15">
        <f t="shared" si="8"/>
        <v>-1.0441732554142202</v>
      </c>
      <c r="AU55" s="15">
        <f t="shared" si="8"/>
        <v>5.0200182378739742</v>
      </c>
      <c r="AV55" s="15">
        <f t="shared" si="8"/>
        <v>1.9961496891055901</v>
      </c>
      <c r="AW55" s="15">
        <f t="shared" si="8"/>
        <v>1.5666558428528246</v>
      </c>
      <c r="AX55" s="15">
        <f t="shared" si="8"/>
        <v>2.7444401737187429</v>
      </c>
      <c r="AY55" s="15">
        <f t="shared" si="8"/>
        <v>-0.34496301553614184</v>
      </c>
      <c r="AZ55" s="15">
        <f t="shared" si="8"/>
        <v>1.6788230969446567</v>
      </c>
      <c r="BA55" s="15">
        <f t="shared" si="8"/>
        <v>1.3073268577843036</v>
      </c>
      <c r="BB55" s="15">
        <f t="shared" si="8"/>
        <v>2.5593420716025461</v>
      </c>
    </row>
    <row r="56" spans="1:54" x14ac:dyDescent="0.3">
      <c r="A56" s="3" t="s">
        <v>34</v>
      </c>
      <c r="B56" s="4" t="s">
        <v>35</v>
      </c>
      <c r="C56" s="5"/>
      <c r="D56" s="5">
        <f t="shared" ref="D56:BB60" si="9">((D8-C8)/C8)*100</f>
        <v>4.967564765387471</v>
      </c>
      <c r="E56" s="5">
        <f t="shared" si="9"/>
        <v>2.2071984890247478</v>
      </c>
      <c r="F56" s="5">
        <f t="shared" si="9"/>
        <v>-2.1059889959920199</v>
      </c>
      <c r="G56" s="5">
        <f t="shared" si="9"/>
        <v>2.1477597902867509</v>
      </c>
      <c r="H56" s="5">
        <f t="shared" si="9"/>
        <v>4.3911115986858995</v>
      </c>
      <c r="I56" s="5">
        <f t="shared" si="9"/>
        <v>2.5776381585778934</v>
      </c>
      <c r="J56" s="5">
        <f t="shared" si="9"/>
        <v>-1.0440036564520585</v>
      </c>
      <c r="K56" s="5">
        <f t="shared" si="9"/>
        <v>4.1854391481961395</v>
      </c>
      <c r="L56" s="5">
        <f t="shared" si="9"/>
        <v>2.2366690937568543</v>
      </c>
      <c r="M56" s="5">
        <f t="shared" si="9"/>
        <v>3.7000138273936392</v>
      </c>
      <c r="N56" s="5">
        <f t="shared" si="9"/>
        <v>-3.7470305276817926</v>
      </c>
      <c r="O56" s="5">
        <f t="shared" si="9"/>
        <v>3.6670754977267017</v>
      </c>
      <c r="P56" s="5">
        <f t="shared" si="9"/>
        <v>3.2302866632000908</v>
      </c>
      <c r="Q56" s="5">
        <f t="shared" si="9"/>
        <v>4.1132350169313128</v>
      </c>
      <c r="R56" s="5">
        <f t="shared" si="9"/>
        <v>-5.388180161958072</v>
      </c>
      <c r="S56" s="5">
        <f t="shared" si="9"/>
        <v>4.547761447620859</v>
      </c>
      <c r="T56" s="5">
        <f t="shared" si="9"/>
        <v>3.3728471342370017</v>
      </c>
      <c r="U56" s="5">
        <f t="shared" si="9"/>
        <v>3.8768938651970424</v>
      </c>
      <c r="V56" s="5">
        <f t="shared" si="9"/>
        <v>-4.4917668736356369</v>
      </c>
      <c r="W56" s="5">
        <f t="shared" si="9"/>
        <v>3.8020844284283504</v>
      </c>
      <c r="X56" s="5">
        <f t="shared" si="9"/>
        <v>3.4405023805371511</v>
      </c>
      <c r="Y56" s="5">
        <f t="shared" si="9"/>
        <v>4.9921600486779187</v>
      </c>
      <c r="Z56" s="5">
        <f t="shared" si="9"/>
        <v>-5.9472216321162845</v>
      </c>
      <c r="AA56" s="5">
        <f t="shared" si="9"/>
        <v>3.1399966143503208</v>
      </c>
      <c r="AB56" s="5">
        <f t="shared" si="9"/>
        <v>4.8780968181982285</v>
      </c>
      <c r="AC56" s="5">
        <f t="shared" si="9"/>
        <v>5.304192497635805</v>
      </c>
      <c r="AD56" s="5">
        <f t="shared" si="9"/>
        <v>-6.2755957969074183</v>
      </c>
      <c r="AE56" s="5">
        <f t="shared" si="9"/>
        <v>1.5528750863601923</v>
      </c>
      <c r="AF56" s="5">
        <f t="shared" si="9"/>
        <v>4.7136378357977806</v>
      </c>
      <c r="AG56" s="5">
        <f t="shared" si="9"/>
        <v>4.5563705473140415</v>
      </c>
      <c r="AH56" s="5">
        <f t="shared" si="9"/>
        <v>-4.6972288061386687</v>
      </c>
      <c r="AI56" s="5">
        <f t="shared" si="9"/>
        <v>2.5005846683081612</v>
      </c>
      <c r="AJ56" s="5">
        <f t="shared" si="9"/>
        <v>4.7407212753710235</v>
      </c>
      <c r="AK56" s="5">
        <f t="shared" si="9"/>
        <v>4.8085381758808392</v>
      </c>
      <c r="AL56" s="5">
        <f t="shared" si="9"/>
        <v>-4.5953733175622444</v>
      </c>
      <c r="AM56" s="5">
        <f t="shared" si="9"/>
        <v>0.95392888307242674</v>
      </c>
      <c r="AN56" s="5">
        <f t="shared" si="9"/>
        <v>4.7959015808154533</v>
      </c>
      <c r="AO56" s="5">
        <f t="shared" si="9"/>
        <v>4.6047299370312968</v>
      </c>
      <c r="AP56" s="5">
        <f t="shared" si="9"/>
        <v>-4.302594109012106</v>
      </c>
      <c r="AQ56" s="5">
        <f t="shared" si="9"/>
        <v>0.74835606104479524</v>
      </c>
      <c r="AR56" s="5">
        <f t="shared" si="9"/>
        <v>4.7550224668186098</v>
      </c>
      <c r="AS56" s="5">
        <f t="shared" si="9"/>
        <v>4.7434269319411166</v>
      </c>
      <c r="AT56" s="5">
        <f t="shared" si="9"/>
        <v>-6.9169206150279079</v>
      </c>
      <c r="AU56" s="5">
        <f t="shared" si="9"/>
        <v>-4.7399977925961299</v>
      </c>
      <c r="AV56" s="5">
        <f t="shared" si="9"/>
        <v>2.8695040336874671</v>
      </c>
      <c r="AW56" s="5">
        <f t="shared" si="9"/>
        <v>8.1690033688342094</v>
      </c>
      <c r="AX56" s="5">
        <f t="shared" si="9"/>
        <v>3.2445036550357811</v>
      </c>
      <c r="AY56" s="5">
        <f t="shared" si="9"/>
        <v>-8.4983561447126998</v>
      </c>
      <c r="AZ56" s="5">
        <f t="shared" si="9"/>
        <v>2.9771500250182292</v>
      </c>
      <c r="BA56" s="5">
        <f t="shared" si="9"/>
        <v>8.1484574052028336</v>
      </c>
      <c r="BB56" s="5">
        <f t="shared" si="9"/>
        <v>3.5192620527925356</v>
      </c>
    </row>
    <row r="57" spans="1:54" x14ac:dyDescent="0.3">
      <c r="A57" s="3" t="s">
        <v>37</v>
      </c>
      <c r="B57" s="11" t="s">
        <v>38</v>
      </c>
      <c r="C57" s="17"/>
      <c r="D57" s="17">
        <f t="shared" si="9"/>
        <v>5.1250310900889335</v>
      </c>
      <c r="E57" s="17">
        <f t="shared" si="9"/>
        <v>-2.3930167651041727</v>
      </c>
      <c r="F57" s="17">
        <f t="shared" si="9"/>
        <v>3.6075553020455224</v>
      </c>
      <c r="G57" s="17">
        <f t="shared" si="9"/>
        <v>3.42760712338757</v>
      </c>
      <c r="H57" s="17">
        <f t="shared" si="9"/>
        <v>2.1504848804818266</v>
      </c>
      <c r="I57" s="17">
        <f t="shared" si="9"/>
        <v>0.1493552943136581</v>
      </c>
      <c r="J57" s="17">
        <f t="shared" si="9"/>
        <v>1.1905140829260248</v>
      </c>
      <c r="K57" s="17">
        <f t="shared" si="9"/>
        <v>7.4675015570313894</v>
      </c>
      <c r="L57" s="17">
        <f t="shared" si="9"/>
        <v>2.7883277994502089</v>
      </c>
      <c r="M57" s="17">
        <f t="shared" si="9"/>
        <v>-3.1297601528412531</v>
      </c>
      <c r="N57" s="17">
        <f t="shared" si="9"/>
        <v>0.42078677249569191</v>
      </c>
      <c r="O57" s="17">
        <f t="shared" si="9"/>
        <v>5.4689680178381597</v>
      </c>
      <c r="P57" s="17">
        <f t="shared" si="9"/>
        <v>1.8429320534217444</v>
      </c>
      <c r="Q57" s="17">
        <f t="shared" si="9"/>
        <v>-3.2500614991400898</v>
      </c>
      <c r="R57" s="17">
        <f t="shared" si="9"/>
        <v>-0.81400812055162941</v>
      </c>
      <c r="S57" s="17">
        <f t="shared" si="9"/>
        <v>7.3395096391340511</v>
      </c>
      <c r="T57" s="17">
        <f t="shared" si="9"/>
        <v>1.9207799107234198</v>
      </c>
      <c r="U57" s="17">
        <f t="shared" si="9"/>
        <v>-2.1282442832638111</v>
      </c>
      <c r="V57" s="17">
        <f t="shared" si="9"/>
        <v>-0.91387274528898754</v>
      </c>
      <c r="W57" s="17">
        <f t="shared" si="9"/>
        <v>6.3147773799530471</v>
      </c>
      <c r="X57" s="17">
        <f t="shared" si="9"/>
        <v>2.0198480078473513</v>
      </c>
      <c r="Y57" s="17">
        <f t="shared" si="9"/>
        <v>-2.8226005476790652</v>
      </c>
      <c r="Z57" s="17">
        <f t="shared" si="9"/>
        <v>-1.5397732717464618</v>
      </c>
      <c r="AA57" s="17">
        <f t="shared" si="9"/>
        <v>4.0514431413386331</v>
      </c>
      <c r="AB57" s="17">
        <f t="shared" si="9"/>
        <v>1.900111053821449</v>
      </c>
      <c r="AC57" s="17">
        <f t="shared" si="9"/>
        <v>-0.90063440444832743</v>
      </c>
      <c r="AD57" s="17">
        <f t="shared" si="9"/>
        <v>-0.72392662935859542</v>
      </c>
      <c r="AE57" s="17">
        <f t="shared" si="9"/>
        <v>4.0272467957551878</v>
      </c>
      <c r="AF57" s="17">
        <f t="shared" si="9"/>
        <v>1.2852908281481703</v>
      </c>
      <c r="AG57" s="17">
        <f t="shared" si="9"/>
        <v>-0.70769417548638103</v>
      </c>
      <c r="AH57" s="17">
        <f t="shared" si="9"/>
        <v>-8.4771000124551233E-3</v>
      </c>
      <c r="AI57" s="17">
        <f t="shared" si="9"/>
        <v>2.8881312429364643</v>
      </c>
      <c r="AJ57" s="17">
        <f t="shared" si="9"/>
        <v>2.999394111300965</v>
      </c>
      <c r="AK57" s="17">
        <f t="shared" si="9"/>
        <v>-1.3453202856764777</v>
      </c>
      <c r="AL57" s="17">
        <f t="shared" si="9"/>
        <v>0.41211126612302351</v>
      </c>
      <c r="AM57" s="17">
        <f t="shared" si="9"/>
        <v>3.1163210575629461</v>
      </c>
      <c r="AN57" s="17">
        <f t="shared" si="9"/>
        <v>3.0478490198653048</v>
      </c>
      <c r="AO57" s="17">
        <f t="shared" si="9"/>
        <v>-2.1448126414406676</v>
      </c>
      <c r="AP57" s="17">
        <f t="shared" si="9"/>
        <v>1.179655007643877</v>
      </c>
      <c r="AQ57" s="17">
        <f t="shared" si="9"/>
        <v>2.5306948695830189</v>
      </c>
      <c r="AR57" s="17">
        <f t="shared" si="9"/>
        <v>2.8461781876870011</v>
      </c>
      <c r="AS57" s="17">
        <f t="shared" si="9"/>
        <v>-2.316740024327776</v>
      </c>
      <c r="AT57" s="17">
        <f t="shared" si="9"/>
        <v>-1.3953863325274611</v>
      </c>
      <c r="AU57" s="17">
        <f t="shared" si="9"/>
        <v>-2.4400015395926666</v>
      </c>
      <c r="AV57" s="17">
        <f t="shared" si="9"/>
        <v>-0.35429458718044132</v>
      </c>
      <c r="AW57" s="17">
        <f t="shared" si="9"/>
        <v>7.6806432865320406</v>
      </c>
      <c r="AX57" s="17">
        <f t="shared" si="9"/>
        <v>-2.2688680270714099</v>
      </c>
      <c r="AY57" s="17">
        <f t="shared" si="9"/>
        <v>-0.69104131555987147</v>
      </c>
      <c r="AZ57" s="17">
        <f t="shared" si="9"/>
        <v>9.5401456241011179E-2</v>
      </c>
      <c r="BA57" s="17">
        <f t="shared" si="9"/>
        <v>8.2056287359309881</v>
      </c>
      <c r="BB57" s="17">
        <f t="shared" si="9"/>
        <v>-2.1015275341671869</v>
      </c>
    </row>
    <row r="58" spans="1:54" x14ac:dyDescent="0.3">
      <c r="A58" s="3" t="s">
        <v>40</v>
      </c>
      <c r="B58" s="12" t="s">
        <v>41</v>
      </c>
      <c r="C58" s="19"/>
      <c r="D58" s="19">
        <f t="shared" si="9"/>
        <v>3.8101028615443342</v>
      </c>
      <c r="E58" s="19">
        <f t="shared" si="9"/>
        <v>2.292260657483423</v>
      </c>
      <c r="F58" s="19">
        <f t="shared" si="9"/>
        <v>-1.8924854676056031</v>
      </c>
      <c r="G58" s="19">
        <f t="shared" si="9"/>
        <v>2.9272884416262359</v>
      </c>
      <c r="H58" s="19">
        <f t="shared" si="9"/>
        <v>3.9396473888383512</v>
      </c>
      <c r="I58" s="19">
        <f t="shared" si="9"/>
        <v>2.8597390464123773</v>
      </c>
      <c r="J58" s="19">
        <f t="shared" si="9"/>
        <v>-0.58074429831655916</v>
      </c>
      <c r="K58" s="19">
        <f t="shared" si="9"/>
        <v>2.6708529270971124</v>
      </c>
      <c r="L58" s="19">
        <f t="shared" si="9"/>
        <v>3.161173048588537</v>
      </c>
      <c r="M58" s="19">
        <f t="shared" si="9"/>
        <v>1.1950302339252201</v>
      </c>
      <c r="N58" s="19">
        <f t="shared" si="9"/>
        <v>-5.8381802392194352E-3</v>
      </c>
      <c r="O58" s="19">
        <f t="shared" si="9"/>
        <v>1.8604447493449996</v>
      </c>
      <c r="P58" s="19">
        <f t="shared" si="9"/>
        <v>4.245175546069289</v>
      </c>
      <c r="Q58" s="19">
        <f t="shared" si="9"/>
        <v>1.1983900499810141</v>
      </c>
      <c r="R58" s="19">
        <f t="shared" si="9"/>
        <v>-0.48981654292209836</v>
      </c>
      <c r="S58" s="19">
        <f t="shared" si="9"/>
        <v>2.8522170715327029</v>
      </c>
      <c r="T58" s="19">
        <f t="shared" si="9"/>
        <v>2.649429383277397</v>
      </c>
      <c r="U58" s="19">
        <f t="shared" si="9"/>
        <v>1.5642979600385729</v>
      </c>
      <c r="V58" s="19">
        <f t="shared" si="9"/>
        <v>-0.22366637175463799</v>
      </c>
      <c r="W58" s="19">
        <f t="shared" si="9"/>
        <v>3.402961004761488</v>
      </c>
      <c r="X58" s="19">
        <f t="shared" si="9"/>
        <v>2.7771882634553253</v>
      </c>
      <c r="Y58" s="19">
        <f t="shared" si="9"/>
        <v>1.0980013637978785</v>
      </c>
      <c r="Z58" s="19">
        <f t="shared" si="9"/>
        <v>-1.0972386161493577</v>
      </c>
      <c r="AA58" s="19">
        <f t="shared" si="9"/>
        <v>3.1759906060220535</v>
      </c>
      <c r="AB58" s="19">
        <f t="shared" si="9"/>
        <v>3.681606282132738</v>
      </c>
      <c r="AC58" s="19">
        <f t="shared" si="9"/>
        <v>1.6199325897932944</v>
      </c>
      <c r="AD58" s="19">
        <f t="shared" si="9"/>
        <v>-1.1855585843100793</v>
      </c>
      <c r="AE58" s="19">
        <f t="shared" si="9"/>
        <v>2.3109285964978956</v>
      </c>
      <c r="AF58" s="19">
        <f t="shared" si="9"/>
        <v>5.3026371707906454</v>
      </c>
      <c r="AG58" s="19">
        <f t="shared" si="9"/>
        <v>1.1087548787497241</v>
      </c>
      <c r="AH58" s="19">
        <f t="shared" si="9"/>
        <v>-0.79687161706656218</v>
      </c>
      <c r="AI58" s="19">
        <f t="shared" si="9"/>
        <v>3.0136688749941878</v>
      </c>
      <c r="AJ58" s="19">
        <f t="shared" si="9"/>
        <v>5.3780834214418434</v>
      </c>
      <c r="AK58" s="19">
        <f t="shared" si="9"/>
        <v>0.48423381575674834</v>
      </c>
      <c r="AL58" s="19">
        <f t="shared" si="9"/>
        <v>-0.55311381362160394</v>
      </c>
      <c r="AM58" s="19">
        <f t="shared" si="9"/>
        <v>3.2395002774753072</v>
      </c>
      <c r="AN58" s="19">
        <f t="shared" si="9"/>
        <v>2.480983009394889</v>
      </c>
      <c r="AO58" s="19">
        <f t="shared" si="9"/>
        <v>0.24793209670702851</v>
      </c>
      <c r="AP58" s="19">
        <f t="shared" si="9"/>
        <v>-0.59514765865135222</v>
      </c>
      <c r="AQ58" s="19">
        <f t="shared" si="9"/>
        <v>3.6553017113906203</v>
      </c>
      <c r="AR58" s="19">
        <f t="shared" si="9"/>
        <v>3.2533072280011073</v>
      </c>
      <c r="AS58" s="19">
        <f t="shared" si="9"/>
        <v>1.0912504763763742</v>
      </c>
      <c r="AT58" s="19">
        <f t="shared" si="9"/>
        <v>-6.3694959655679426</v>
      </c>
      <c r="AU58" s="19">
        <f t="shared" si="9"/>
        <v>-8.3100398436962983</v>
      </c>
      <c r="AV58" s="19">
        <f t="shared" si="9"/>
        <v>-0.33961544003955851</v>
      </c>
      <c r="AW58" s="19">
        <f t="shared" si="9"/>
        <v>6.2706876809866721</v>
      </c>
      <c r="AX58" s="19">
        <f t="shared" si="9"/>
        <v>5.4167356169672898</v>
      </c>
      <c r="AY58" s="19">
        <f t="shared" si="9"/>
        <v>-2.8630980412676816</v>
      </c>
      <c r="AZ58" s="19">
        <f t="shared" si="9"/>
        <v>-0.98291480746613302</v>
      </c>
      <c r="BA58" s="19">
        <f t="shared" si="9"/>
        <v>5.718290805362682</v>
      </c>
      <c r="BB58" s="19">
        <f t="shared" si="9"/>
        <v>6.557668094975071</v>
      </c>
    </row>
    <row r="59" spans="1:54" x14ac:dyDescent="0.3">
      <c r="A59" s="3" t="s">
        <v>43</v>
      </c>
      <c r="B59" s="11" t="s">
        <v>44</v>
      </c>
      <c r="C59" s="17"/>
      <c r="D59" s="17">
        <f t="shared" si="9"/>
        <v>0.84052596807536062</v>
      </c>
      <c r="E59" s="17">
        <f t="shared" si="9"/>
        <v>0.61901118827323875</v>
      </c>
      <c r="F59" s="17">
        <f t="shared" si="9"/>
        <v>1.3940260825913657</v>
      </c>
      <c r="G59" s="17">
        <f t="shared" si="9"/>
        <v>2.8503956581182419</v>
      </c>
      <c r="H59" s="17">
        <f t="shared" si="9"/>
        <v>2.4751258811681804</v>
      </c>
      <c r="I59" s="17">
        <f t="shared" si="9"/>
        <v>1.17927077825975</v>
      </c>
      <c r="J59" s="17">
        <f t="shared" si="9"/>
        <v>1.1620294916946499</v>
      </c>
      <c r="K59" s="17">
        <f t="shared" si="9"/>
        <v>2.002991718048813</v>
      </c>
      <c r="L59" s="17">
        <f t="shared" si="9"/>
        <v>1.6607618194208689</v>
      </c>
      <c r="M59" s="17">
        <f t="shared" si="9"/>
        <v>1.518265854850898</v>
      </c>
      <c r="N59" s="17">
        <f t="shared" si="9"/>
        <v>1.5345944989538849</v>
      </c>
      <c r="O59" s="17">
        <f t="shared" si="9"/>
        <v>1.4456485027917785</v>
      </c>
      <c r="P59" s="17">
        <f t="shared" si="9"/>
        <v>1.4960606216230976</v>
      </c>
      <c r="Q59" s="17">
        <f t="shared" si="9"/>
        <v>2.5727102529788128</v>
      </c>
      <c r="R59" s="17">
        <f t="shared" si="9"/>
        <v>1.2854751682327641</v>
      </c>
      <c r="S59" s="17">
        <f t="shared" si="9"/>
        <v>1.4717021058624489</v>
      </c>
      <c r="T59" s="17">
        <f t="shared" si="9"/>
        <v>1.4457229111083159</v>
      </c>
      <c r="U59" s="17">
        <f t="shared" si="9"/>
        <v>1.9565008133052568</v>
      </c>
      <c r="V59" s="17">
        <f t="shared" si="9"/>
        <v>1.4142542361218833</v>
      </c>
      <c r="W59" s="17">
        <f t="shared" si="9"/>
        <v>1.3931119144283122</v>
      </c>
      <c r="X59" s="17">
        <f t="shared" si="9"/>
        <v>0.89357132852985122</v>
      </c>
      <c r="Y59" s="17">
        <f t="shared" si="9"/>
        <v>0.79280368699987047</v>
      </c>
      <c r="Z59" s="17">
        <f t="shared" si="9"/>
        <v>0.19434650604769602</v>
      </c>
      <c r="AA59" s="17">
        <f t="shared" si="9"/>
        <v>1.7807014060500301</v>
      </c>
      <c r="AB59" s="17">
        <f t="shared" si="9"/>
        <v>1.613142837420712</v>
      </c>
      <c r="AC59" s="17">
        <f t="shared" si="9"/>
        <v>2.0348489480189706</v>
      </c>
      <c r="AD59" s="17">
        <f t="shared" si="9"/>
        <v>0.19075738497388001</v>
      </c>
      <c r="AE59" s="17">
        <f t="shared" si="9"/>
        <v>1.2290393038333125</v>
      </c>
      <c r="AF59" s="17">
        <f t="shared" si="9"/>
        <v>1.4607081494842586</v>
      </c>
      <c r="AG59" s="17">
        <f t="shared" si="9"/>
        <v>1.8630308076602913</v>
      </c>
      <c r="AH59" s="17">
        <f t="shared" si="9"/>
        <v>0.70460263062695261</v>
      </c>
      <c r="AI59" s="17">
        <f t="shared" si="9"/>
        <v>1.4829825829070231</v>
      </c>
      <c r="AJ59" s="17">
        <f t="shared" si="9"/>
        <v>1.3797072783206767</v>
      </c>
      <c r="AK59" s="17">
        <f t="shared" si="9"/>
        <v>1.4740747552204394</v>
      </c>
      <c r="AL59" s="17">
        <f t="shared" si="9"/>
        <v>0.76671525944604613</v>
      </c>
      <c r="AM59" s="17">
        <f t="shared" si="9"/>
        <v>1.885130097957942</v>
      </c>
      <c r="AN59" s="17">
        <f t="shared" si="9"/>
        <v>1.6776849355021926</v>
      </c>
      <c r="AO59" s="17">
        <f t="shared" si="9"/>
        <v>1.5087180300108034</v>
      </c>
      <c r="AP59" s="17">
        <f t="shared" si="9"/>
        <v>0.67175731465633171</v>
      </c>
      <c r="AQ59" s="17">
        <f t="shared" si="9"/>
        <v>1.561201537933105</v>
      </c>
      <c r="AR59" s="17">
        <f t="shared" si="9"/>
        <v>1.5453245084491027</v>
      </c>
      <c r="AS59" s="17">
        <f t="shared" si="9"/>
        <v>2.4463762164433569</v>
      </c>
      <c r="AT59" s="17">
        <f t="shared" si="9"/>
        <v>-3.5130118238460217</v>
      </c>
      <c r="AU59" s="17">
        <f t="shared" si="9"/>
        <v>-5.0800028501279577</v>
      </c>
      <c r="AV59" s="17">
        <f t="shared" si="9"/>
        <v>0.52983012432172261</v>
      </c>
      <c r="AW59" s="17">
        <f t="shared" si="9"/>
        <v>4.5388802799325383</v>
      </c>
      <c r="AX59" s="17">
        <f t="shared" si="9"/>
        <v>1.5473554122027657</v>
      </c>
      <c r="AY59" s="17">
        <f t="shared" si="9"/>
        <v>0.80687667468417579</v>
      </c>
      <c r="AZ59" s="17">
        <f t="shared" si="9"/>
        <v>-0.348579745096956</v>
      </c>
      <c r="BA59" s="17">
        <f t="shared" si="9"/>
        <v>4.666317745828974</v>
      </c>
      <c r="BB59" s="17">
        <f t="shared" si="9"/>
        <v>1.5378443509888637</v>
      </c>
    </row>
    <row r="60" spans="1:54" x14ac:dyDescent="0.3">
      <c r="A60" s="3" t="s">
        <v>46</v>
      </c>
      <c r="B60" s="12" t="s">
        <v>47</v>
      </c>
      <c r="C60" s="19"/>
      <c r="D60" s="19">
        <f t="shared" si="9"/>
        <v>3.9611397117277147</v>
      </c>
      <c r="E60" s="19">
        <f t="shared" si="9"/>
        <v>1.9243547689614151</v>
      </c>
      <c r="F60" s="19">
        <f t="shared" si="9"/>
        <v>3.5709789190652845</v>
      </c>
      <c r="G60" s="19">
        <f t="shared" si="9"/>
        <v>4.5139363016595624</v>
      </c>
      <c r="H60" s="19">
        <f t="shared" si="9"/>
        <v>4.8473212507468677</v>
      </c>
      <c r="I60" s="19">
        <f t="shared" si="9"/>
        <v>2.4682090060299511</v>
      </c>
      <c r="J60" s="19">
        <f t="shared" si="9"/>
        <v>0.77830013792285646</v>
      </c>
      <c r="K60" s="19">
        <f t="shared" si="9"/>
        <v>1.0667541771026701</v>
      </c>
      <c r="L60" s="19">
        <f t="shared" si="9"/>
        <v>3.6318392747678727</v>
      </c>
      <c r="M60" s="19">
        <f t="shared" si="9"/>
        <v>3.8150703216107273</v>
      </c>
      <c r="N60" s="19">
        <f t="shared" si="9"/>
        <v>3.2500409401759063</v>
      </c>
      <c r="O60" s="19">
        <f t="shared" si="9"/>
        <v>1.2082889302225635</v>
      </c>
      <c r="P60" s="19">
        <f t="shared" si="9"/>
        <v>3.9865823096300499</v>
      </c>
      <c r="Q60" s="19">
        <f t="shared" si="9"/>
        <v>2.7379635718698165</v>
      </c>
      <c r="R60" s="19">
        <f t="shared" si="9"/>
        <v>2.3057927283880426</v>
      </c>
      <c r="S60" s="19">
        <f t="shared" si="9"/>
        <v>1.9289038143190156</v>
      </c>
      <c r="T60" s="19">
        <f t="shared" si="9"/>
        <v>2.7960524403698379</v>
      </c>
      <c r="U60" s="19">
        <f t="shared" si="9"/>
        <v>2.1452611769814958</v>
      </c>
      <c r="V60" s="19">
        <f t="shared" si="9"/>
        <v>2.6762710682165651</v>
      </c>
      <c r="W60" s="19">
        <f t="shared" si="9"/>
        <v>2.6960142079366594</v>
      </c>
      <c r="X60" s="19">
        <f t="shared" si="9"/>
        <v>1.8981048351955248</v>
      </c>
      <c r="Y60" s="19">
        <f t="shared" si="9"/>
        <v>2.4854500189603153</v>
      </c>
      <c r="Z60" s="19">
        <f t="shared" si="9"/>
        <v>2.2474079198204615</v>
      </c>
      <c r="AA60" s="19">
        <f t="shared" si="9"/>
        <v>2.3196514966762325</v>
      </c>
      <c r="AB60" s="19">
        <f t="shared" si="9"/>
        <v>3.199395680383351</v>
      </c>
      <c r="AC60" s="19">
        <f t="shared" si="9"/>
        <v>1.1800159992698873</v>
      </c>
      <c r="AD60" s="19">
        <f t="shared" si="9"/>
        <v>0.6979484017046057</v>
      </c>
      <c r="AE60" s="19">
        <f t="shared" si="9"/>
        <v>3.9584005528068538</v>
      </c>
      <c r="AF60" s="19">
        <f t="shared" si="9"/>
        <v>2.8444819582190308</v>
      </c>
      <c r="AG60" s="19">
        <f t="shared" si="9"/>
        <v>1.8161735538320618</v>
      </c>
      <c r="AH60" s="19">
        <f t="shared" si="9"/>
        <v>1.4936739896352125</v>
      </c>
      <c r="AI60" s="19">
        <f t="shared" si="9"/>
        <v>4.5019420969683406</v>
      </c>
      <c r="AJ60" s="19">
        <f t="shared" si="9"/>
        <v>0.76759750530811233</v>
      </c>
      <c r="AK60" s="19">
        <f t="shared" si="9"/>
        <v>1.3028947455254192</v>
      </c>
      <c r="AL60" s="19">
        <f t="shared" si="9"/>
        <v>1.0166413068598734</v>
      </c>
      <c r="AM60" s="19">
        <f t="shared" si="9"/>
        <v>1.9355863993041214</v>
      </c>
      <c r="AN60" s="19">
        <f t="shared" si="9"/>
        <v>3.6692542268462249</v>
      </c>
      <c r="AO60" s="19">
        <f t="shared" si="9"/>
        <v>0.31595037203537291</v>
      </c>
      <c r="AP60" s="19">
        <f t="shared" si="9"/>
        <v>2.8797151860003098</v>
      </c>
      <c r="AQ60" s="19">
        <f t="shared" si="9"/>
        <v>2.4342617002030877</v>
      </c>
      <c r="AR60" s="19">
        <f t="shared" si="9"/>
        <v>3.3345794598041705</v>
      </c>
      <c r="AS60" s="19">
        <f t="shared" si="9"/>
        <v>0.81066702134734314</v>
      </c>
      <c r="AT60" s="19">
        <f t="shared" si="9"/>
        <v>2.9170322384869576</v>
      </c>
      <c r="AU60" s="19">
        <f t="shared" si="9"/>
        <v>8.5299809179999677</v>
      </c>
      <c r="AV60" s="19">
        <f t="shared" si="9"/>
        <v>0.9350419859365614</v>
      </c>
      <c r="AW60" s="19">
        <f t="shared" si="9"/>
        <v>6.5515986373461361</v>
      </c>
      <c r="AX60" s="19">
        <f t="shared" si="9"/>
        <v>-0.32877792580503729</v>
      </c>
      <c r="AY60" s="19">
        <f t="shared" si="9"/>
        <v>1.5819292462420154</v>
      </c>
      <c r="AZ60" s="19">
        <f t="shared" si="9"/>
        <v>1.2038220740669225</v>
      </c>
      <c r="BA60" s="19">
        <f t="shared" si="9"/>
        <v>6.5613165936547642</v>
      </c>
      <c r="BB60" s="19">
        <f t="shared" si="9"/>
        <v>-0.12794631083107474</v>
      </c>
    </row>
    <row r="61" spans="1:54" x14ac:dyDescent="0.3">
      <c r="A61" s="3" t="s">
        <v>49</v>
      </c>
      <c r="B61" s="13" t="s">
        <v>50</v>
      </c>
      <c r="C61" s="21"/>
      <c r="D61" s="21">
        <f t="shared" ref="D61:BB65" si="10">((D13-C13)/C13)*100</f>
        <v>3.1278868617694813</v>
      </c>
      <c r="E61" s="21">
        <f t="shared" si="10"/>
        <v>-0.64814126297623231</v>
      </c>
      <c r="F61" s="21">
        <f t="shared" si="10"/>
        <v>2.8409753516407661</v>
      </c>
      <c r="G61" s="21">
        <f t="shared" si="10"/>
        <v>1.6366445908642397</v>
      </c>
      <c r="H61" s="21">
        <f t="shared" si="10"/>
        <v>-6.2779656726839161E-2</v>
      </c>
      <c r="I61" s="21">
        <f t="shared" si="10"/>
        <v>0.94245304397669627</v>
      </c>
      <c r="J61" s="21">
        <f t="shared" si="10"/>
        <v>5.9292628492948101</v>
      </c>
      <c r="K61" s="21">
        <f t="shared" si="10"/>
        <v>2.4584275476032023</v>
      </c>
      <c r="L61" s="21">
        <f t="shared" si="10"/>
        <v>-2.8354933253433083</v>
      </c>
      <c r="M61" s="21">
        <f t="shared" si="10"/>
        <v>-1.9497717752690775</v>
      </c>
      <c r="N61" s="21">
        <f t="shared" si="10"/>
        <v>6.1830686411617073</v>
      </c>
      <c r="O61" s="21">
        <f t="shared" si="10"/>
        <v>4.0953635294789708</v>
      </c>
      <c r="P61" s="21">
        <f t="shared" si="10"/>
        <v>4.4744257658982409</v>
      </c>
      <c r="Q61" s="21">
        <f t="shared" si="10"/>
        <v>0.66552750035943764</v>
      </c>
      <c r="R61" s="21">
        <f t="shared" si="10"/>
        <v>2.8231820366682649</v>
      </c>
      <c r="S61" s="21">
        <f t="shared" si="10"/>
        <v>2.018947331866813</v>
      </c>
      <c r="T61" s="21">
        <f t="shared" si="10"/>
        <v>3.0555508278750363</v>
      </c>
      <c r="U61" s="21">
        <f t="shared" si="10"/>
        <v>-4.0275064091000363</v>
      </c>
      <c r="V61" s="21">
        <f t="shared" si="10"/>
        <v>2.6759890344810322</v>
      </c>
      <c r="W61" s="21">
        <f t="shared" si="10"/>
        <v>3.8483901118380839</v>
      </c>
      <c r="X61" s="21">
        <f t="shared" si="10"/>
        <v>-0.41935331696308115</v>
      </c>
      <c r="Y61" s="21">
        <f t="shared" si="10"/>
        <v>1.5904795623750265</v>
      </c>
      <c r="Z61" s="21">
        <f t="shared" si="10"/>
        <v>3.3275003497335782</v>
      </c>
      <c r="AA61" s="21">
        <f t="shared" si="10"/>
        <v>-1.8347501609221544</v>
      </c>
      <c r="AB61" s="21">
        <f t="shared" si="10"/>
        <v>7.0826170223319691</v>
      </c>
      <c r="AC61" s="21">
        <f t="shared" si="10"/>
        <v>3.8258262193881802</v>
      </c>
      <c r="AD61" s="21">
        <f t="shared" si="10"/>
        <v>0.17062413831001896</v>
      </c>
      <c r="AE61" s="21">
        <f t="shared" si="10"/>
        <v>2.0187996919223119</v>
      </c>
      <c r="AF61" s="21">
        <f t="shared" si="10"/>
        <v>2.8044010899437852</v>
      </c>
      <c r="AG61" s="21">
        <f t="shared" si="10"/>
        <v>-0.80996987989244584</v>
      </c>
      <c r="AH61" s="21">
        <f t="shared" si="10"/>
        <v>1.9017426027099698</v>
      </c>
      <c r="AI61" s="21">
        <f t="shared" si="10"/>
        <v>1.9411595925645102</v>
      </c>
      <c r="AJ61" s="21">
        <f t="shared" si="10"/>
        <v>3.0069269996170123</v>
      </c>
      <c r="AK61" s="21">
        <f t="shared" si="10"/>
        <v>-2.9648214724860407</v>
      </c>
      <c r="AL61" s="21">
        <f t="shared" si="10"/>
        <v>2.3574549824757307</v>
      </c>
      <c r="AM61" s="21">
        <f t="shared" si="10"/>
        <v>0.76372404143936223</v>
      </c>
      <c r="AN61" s="21">
        <f t="shared" si="10"/>
        <v>3.0259890068636439</v>
      </c>
      <c r="AO61" s="21">
        <f t="shared" si="10"/>
        <v>-2.678448052304782E-2</v>
      </c>
      <c r="AP61" s="21">
        <f t="shared" si="10"/>
        <v>3.3204613466452293</v>
      </c>
      <c r="AQ61" s="21">
        <f t="shared" si="10"/>
        <v>-1.8045159629201095</v>
      </c>
      <c r="AR61" s="21">
        <f t="shared" si="10"/>
        <v>4.6662293466607183</v>
      </c>
      <c r="AS61" s="21">
        <f t="shared" si="10"/>
        <v>2.1848360414590151</v>
      </c>
      <c r="AT61" s="21">
        <f t="shared" si="10"/>
        <v>5.3360995923025154</v>
      </c>
      <c r="AU61" s="21">
        <f t="shared" si="10"/>
        <v>2.4899884458175126</v>
      </c>
      <c r="AV61" s="21">
        <f t="shared" si="10"/>
        <v>2.2965562162502913</v>
      </c>
      <c r="AW61" s="21">
        <f t="shared" si="10"/>
        <v>-6.8287677076651354</v>
      </c>
      <c r="AX61" s="21">
        <f t="shared" si="10"/>
        <v>5.290085170786722</v>
      </c>
      <c r="AY61" s="21">
        <f t="shared" si="10"/>
        <v>4.5210688476114216</v>
      </c>
      <c r="AZ61" s="21">
        <f t="shared" si="10"/>
        <v>1.4675698497913618</v>
      </c>
      <c r="BA61" s="21">
        <f t="shared" si="10"/>
        <v>-7.1242756132230207</v>
      </c>
      <c r="BB61" s="21">
        <f t="shared" si="10"/>
        <v>5.9499603891915198</v>
      </c>
    </row>
    <row r="62" spans="1:54" x14ac:dyDescent="0.3">
      <c r="A62" s="3" t="s">
        <v>52</v>
      </c>
      <c r="B62" s="13" t="s">
        <v>53</v>
      </c>
      <c r="C62" s="21"/>
      <c r="D62" s="21">
        <f t="shared" si="10"/>
        <v>1.6945852481033024</v>
      </c>
      <c r="E62" s="21">
        <f t="shared" si="10"/>
        <v>0.89507166665214954</v>
      </c>
      <c r="F62" s="21">
        <f t="shared" si="10"/>
        <v>2.054375061995688</v>
      </c>
      <c r="G62" s="21">
        <f t="shared" si="10"/>
        <v>2.5824636728794768</v>
      </c>
      <c r="H62" s="21">
        <f t="shared" si="10"/>
        <v>3.8573320617684046</v>
      </c>
      <c r="I62" s="21">
        <f t="shared" si="10"/>
        <v>2.9628057705198825</v>
      </c>
      <c r="J62" s="21">
        <f t="shared" si="10"/>
        <v>0.93594038027032567</v>
      </c>
      <c r="K62" s="21">
        <f t="shared" si="10"/>
        <v>1.0864172086348565</v>
      </c>
      <c r="L62" s="21">
        <f t="shared" si="10"/>
        <v>1.4085092003345205</v>
      </c>
      <c r="M62" s="21">
        <f t="shared" si="10"/>
        <v>1.1819349554144898</v>
      </c>
      <c r="N62" s="21">
        <f t="shared" si="10"/>
        <v>1.4220294046758282</v>
      </c>
      <c r="O62" s="21">
        <f t="shared" si="10"/>
        <v>2.2108016718427952</v>
      </c>
      <c r="P62" s="21">
        <f t="shared" si="10"/>
        <v>3.438018582445177</v>
      </c>
      <c r="Q62" s="21">
        <f t="shared" si="10"/>
        <v>2.1013853666571802</v>
      </c>
      <c r="R62" s="21">
        <f t="shared" si="10"/>
        <v>0.8943741145746632</v>
      </c>
      <c r="S62" s="21">
        <f t="shared" si="10"/>
        <v>1.0368519675202998</v>
      </c>
      <c r="T62" s="21">
        <f t="shared" si="10"/>
        <v>1.3125618199802129</v>
      </c>
      <c r="U62" s="21">
        <f t="shared" si="10"/>
        <v>1.0212151092973627</v>
      </c>
      <c r="V62" s="21">
        <f t="shared" si="10"/>
        <v>1.2138432248026032</v>
      </c>
      <c r="W62" s="21">
        <f t="shared" si="10"/>
        <v>1.2985896933991541</v>
      </c>
      <c r="X62" s="21">
        <f t="shared" si="10"/>
        <v>1.446741258126041</v>
      </c>
      <c r="Y62" s="21">
        <f t="shared" si="10"/>
        <v>1.2401218441392252</v>
      </c>
      <c r="Z62" s="21">
        <f t="shared" si="10"/>
        <v>0.48367038826709924</v>
      </c>
      <c r="AA62" s="21">
        <f t="shared" si="10"/>
        <v>1.0753326544001933</v>
      </c>
      <c r="AB62" s="21">
        <f t="shared" si="10"/>
        <v>1.2078731642812928</v>
      </c>
      <c r="AC62" s="21">
        <f t="shared" si="10"/>
        <v>0.73095564414721659</v>
      </c>
      <c r="AD62" s="21">
        <f t="shared" si="10"/>
        <v>2.144158225108558</v>
      </c>
      <c r="AE62" s="21">
        <f t="shared" si="10"/>
        <v>0.9713301408833539</v>
      </c>
      <c r="AF62" s="21">
        <f t="shared" si="10"/>
        <v>0.4481915492473687</v>
      </c>
      <c r="AG62" s="21">
        <f t="shared" si="10"/>
        <v>0.41453481407963444</v>
      </c>
      <c r="AH62" s="21">
        <f t="shared" si="10"/>
        <v>1.755387510206988</v>
      </c>
      <c r="AI62" s="21">
        <f t="shared" si="10"/>
        <v>1.0238145745642804</v>
      </c>
      <c r="AJ62" s="21">
        <f t="shared" si="10"/>
        <v>0.29148799787807789</v>
      </c>
      <c r="AK62" s="21">
        <f t="shared" si="10"/>
        <v>0.45634740255268441</v>
      </c>
      <c r="AL62" s="21">
        <f t="shared" si="10"/>
        <v>1.2778093912614157</v>
      </c>
      <c r="AM62" s="21">
        <f t="shared" si="10"/>
        <v>0.9011472839670055</v>
      </c>
      <c r="AN62" s="21">
        <f t="shared" si="10"/>
        <v>1.0322433480483622</v>
      </c>
      <c r="AO62" s="21">
        <f t="shared" si="10"/>
        <v>0.88609931696510602</v>
      </c>
      <c r="AP62" s="21">
        <f t="shared" si="10"/>
        <v>2.4959355479934442</v>
      </c>
      <c r="AQ62" s="21">
        <f t="shared" si="10"/>
        <v>1.2052479145126724</v>
      </c>
      <c r="AR62" s="21">
        <f t="shared" si="10"/>
        <v>1.2851865341589201</v>
      </c>
      <c r="AS62" s="21">
        <f t="shared" si="10"/>
        <v>0.77997158272209455</v>
      </c>
      <c r="AT62" s="21">
        <f t="shared" si="10"/>
        <v>0.48860481567911718</v>
      </c>
      <c r="AU62" s="21">
        <f t="shared" si="10"/>
        <v>1.3400003216782603</v>
      </c>
      <c r="AV62" s="21">
        <f t="shared" si="10"/>
        <v>0.89384375400214588</v>
      </c>
      <c r="AW62" s="21">
        <f t="shared" si="10"/>
        <v>0.82479331462667771</v>
      </c>
      <c r="AX62" s="21">
        <f t="shared" si="10"/>
        <v>0.20995421068376957</v>
      </c>
      <c r="AY62" s="21">
        <f t="shared" si="10"/>
        <v>1.2266181161268086</v>
      </c>
      <c r="AZ62" s="21">
        <f t="shared" si="10"/>
        <v>1.3729431851349447</v>
      </c>
      <c r="BA62" s="21">
        <f t="shared" si="10"/>
        <v>1.4374462186040062</v>
      </c>
      <c r="BB62" s="21">
        <f t="shared" si="10"/>
        <v>0.69030186684216688</v>
      </c>
    </row>
    <row r="63" spans="1:54" x14ac:dyDescent="0.3">
      <c r="A63" s="3" t="s">
        <v>55</v>
      </c>
      <c r="B63" s="13" t="s">
        <v>56</v>
      </c>
      <c r="C63" s="21"/>
      <c r="D63" s="21">
        <f t="shared" si="10"/>
        <v>1.9556674173179733</v>
      </c>
      <c r="E63" s="21">
        <f t="shared" si="10"/>
        <v>0.56388290984368517</v>
      </c>
      <c r="F63" s="21">
        <f t="shared" si="10"/>
        <v>2.2252272815362586</v>
      </c>
      <c r="G63" s="21">
        <f t="shared" si="10"/>
        <v>2.5310909642411752</v>
      </c>
      <c r="H63" s="21">
        <f t="shared" si="10"/>
        <v>3.3676286897639955</v>
      </c>
      <c r="I63" s="21">
        <f t="shared" si="10"/>
        <v>2.7689885996851737</v>
      </c>
      <c r="J63" s="21">
        <f t="shared" si="10"/>
        <v>1.2129744950452244</v>
      </c>
      <c r="K63" s="21">
        <f t="shared" si="10"/>
        <v>1.9130674044803782</v>
      </c>
      <c r="L63" s="21">
        <f t="shared" si="10"/>
        <v>2.7467376631168441</v>
      </c>
      <c r="M63" s="21">
        <f t="shared" si="10"/>
        <v>2.2003248115910345</v>
      </c>
      <c r="N63" s="21">
        <f t="shared" si="10"/>
        <v>0.90631851846561218</v>
      </c>
      <c r="O63" s="21">
        <f t="shared" si="10"/>
        <v>1.9931203374715143</v>
      </c>
      <c r="P63" s="21">
        <f t="shared" si="10"/>
        <v>2.153682808010982</v>
      </c>
      <c r="Q63" s="21">
        <f t="shared" si="10"/>
        <v>1.1327701750274277</v>
      </c>
      <c r="R63" s="21">
        <f t="shared" si="10"/>
        <v>2.307671639585426</v>
      </c>
      <c r="S63" s="21">
        <f t="shared" si="10"/>
        <v>1.7753441206498628</v>
      </c>
      <c r="T63" s="21">
        <f t="shared" si="10"/>
        <v>2.7975163293282779</v>
      </c>
      <c r="U63" s="21">
        <f t="shared" si="10"/>
        <v>0.90022529165542753</v>
      </c>
      <c r="V63" s="21">
        <f t="shared" si="10"/>
        <v>4.4566140182294891</v>
      </c>
      <c r="W63" s="21">
        <f t="shared" si="10"/>
        <v>1.5135547100607749</v>
      </c>
      <c r="X63" s="21">
        <f t="shared" si="10"/>
        <v>2.1605246024716975</v>
      </c>
      <c r="Y63" s="21">
        <f t="shared" si="10"/>
        <v>1.2559243746931954</v>
      </c>
      <c r="Z63" s="21">
        <f t="shared" si="10"/>
        <v>2.2371599324117399</v>
      </c>
      <c r="AA63" s="21">
        <f t="shared" si="10"/>
        <v>1.779460089014592</v>
      </c>
      <c r="AB63" s="21">
        <f t="shared" si="10"/>
        <v>2.1474966760391583</v>
      </c>
      <c r="AC63" s="21">
        <f t="shared" si="10"/>
        <v>1.7283963789028949</v>
      </c>
      <c r="AD63" s="21">
        <f t="shared" si="10"/>
        <v>2.249642102392801</v>
      </c>
      <c r="AE63" s="21">
        <f t="shared" si="10"/>
        <v>1.2385441080687429</v>
      </c>
      <c r="AF63" s="21">
        <f t="shared" si="10"/>
        <v>1.5638139431211471</v>
      </c>
      <c r="AG63" s="21">
        <f t="shared" si="10"/>
        <v>1.6167969315024653</v>
      </c>
      <c r="AH63" s="21">
        <f t="shared" si="10"/>
        <v>2.2488041800319611</v>
      </c>
      <c r="AI63" s="21">
        <f t="shared" si="10"/>
        <v>2.5706632359153576</v>
      </c>
      <c r="AJ63" s="21">
        <f t="shared" si="10"/>
        <v>2.6204327294341092</v>
      </c>
      <c r="AK63" s="21">
        <f t="shared" si="10"/>
        <v>1.508669834812524</v>
      </c>
      <c r="AL63" s="21">
        <f t="shared" si="10"/>
        <v>1.1187290519108251</v>
      </c>
      <c r="AM63" s="21">
        <f t="shared" si="10"/>
        <v>3.3721519212312812</v>
      </c>
      <c r="AN63" s="21">
        <f t="shared" si="10"/>
        <v>2.41474983183147</v>
      </c>
      <c r="AO63" s="21">
        <f t="shared" si="10"/>
        <v>1.7605966303145779</v>
      </c>
      <c r="AP63" s="21">
        <f t="shared" si="10"/>
        <v>2.4405433327903028</v>
      </c>
      <c r="AQ63" s="21">
        <f t="shared" si="10"/>
        <v>2.9776475135274354</v>
      </c>
      <c r="AR63" s="21">
        <f t="shared" si="10"/>
        <v>2.6761279224333414</v>
      </c>
      <c r="AS63" s="21">
        <f t="shared" si="10"/>
        <v>2.0055211803902928</v>
      </c>
      <c r="AT63" s="21">
        <f t="shared" si="10"/>
        <v>-2.2822630015080758</v>
      </c>
      <c r="AU63" s="21">
        <f t="shared" si="10"/>
        <v>-1.9700089388718613</v>
      </c>
      <c r="AV63" s="21">
        <f t="shared" si="10"/>
        <v>2.3818008623224154</v>
      </c>
      <c r="AW63" s="21">
        <f t="shared" si="10"/>
        <v>1.1735671726236403</v>
      </c>
      <c r="AX63" s="21">
        <f t="shared" si="10"/>
        <v>0.76246207440094671</v>
      </c>
      <c r="AY63" s="21">
        <f t="shared" si="10"/>
        <v>2.8521719326508981</v>
      </c>
      <c r="AZ63" s="21">
        <f t="shared" si="10"/>
        <v>3.5548706161478085</v>
      </c>
      <c r="BA63" s="21">
        <f t="shared" si="10"/>
        <v>0.18587285665636535</v>
      </c>
      <c r="BB63" s="21">
        <f t="shared" si="10"/>
        <v>0.81868498865838879</v>
      </c>
    </row>
    <row r="64" spans="1:54" x14ac:dyDescent="0.3">
      <c r="A64" s="3" t="s">
        <v>58</v>
      </c>
      <c r="B64" s="9" t="s">
        <v>59</v>
      </c>
      <c r="C64" s="14"/>
      <c r="D64" s="14">
        <f t="shared" si="10"/>
        <v>-12.349252291365172</v>
      </c>
      <c r="E64" s="14">
        <f t="shared" si="10"/>
        <v>4.5183496256693809</v>
      </c>
      <c r="F64" s="14">
        <f t="shared" si="10"/>
        <v>-2.3855931636733199</v>
      </c>
      <c r="G64" s="14">
        <f t="shared" si="10"/>
        <v>15.632294137290318</v>
      </c>
      <c r="H64" s="14">
        <f t="shared" si="10"/>
        <v>-3.5188062124108903</v>
      </c>
      <c r="I64" s="14">
        <f t="shared" si="10"/>
        <v>5.2725455854384498</v>
      </c>
      <c r="J64" s="14">
        <f t="shared" si="10"/>
        <v>-3.2152845215494574</v>
      </c>
      <c r="K64" s="14">
        <f t="shared" si="10"/>
        <v>2.8891162109595645</v>
      </c>
      <c r="L64" s="14">
        <f t="shared" si="10"/>
        <v>3.3627940211789045</v>
      </c>
      <c r="M64" s="14">
        <f t="shared" si="10"/>
        <v>0.68521482908585674</v>
      </c>
      <c r="N64" s="14">
        <f t="shared" si="10"/>
        <v>-4.3980488134314948</v>
      </c>
      <c r="O64" s="14">
        <f t="shared" si="10"/>
        <v>8.1461335593858859</v>
      </c>
      <c r="P64" s="14">
        <f t="shared" si="10"/>
        <v>-5.8659027815578897</v>
      </c>
      <c r="Q64" s="14">
        <f t="shared" si="10"/>
        <v>3.5497697817805949</v>
      </c>
      <c r="R64" s="14">
        <f t="shared" si="10"/>
        <v>-3.4370157338508065</v>
      </c>
      <c r="S64" s="14">
        <f t="shared" si="10"/>
        <v>4.3159247677002455</v>
      </c>
      <c r="T64" s="14">
        <f t="shared" si="10"/>
        <v>2.222659568717833</v>
      </c>
      <c r="U64" s="14">
        <f t="shared" si="10"/>
        <v>0.83722002277780794</v>
      </c>
      <c r="V64" s="14">
        <f t="shared" si="10"/>
        <v>-4.5282257793434528</v>
      </c>
      <c r="W64" s="14">
        <f t="shared" si="10"/>
        <v>-0.91626446890882185</v>
      </c>
      <c r="X64" s="14">
        <f t="shared" si="10"/>
        <v>7.326547755599794</v>
      </c>
      <c r="Y64" s="14">
        <f t="shared" si="10"/>
        <v>5.2304538357323631</v>
      </c>
      <c r="Z64" s="14">
        <f t="shared" si="10"/>
        <v>-6.4081943941041368</v>
      </c>
      <c r="AA64" s="14">
        <f t="shared" si="10"/>
        <v>0.55320012962685772</v>
      </c>
      <c r="AB64" s="14">
        <f t="shared" si="10"/>
        <v>2.2585308383269687</v>
      </c>
      <c r="AC64" s="14">
        <f t="shared" si="10"/>
        <v>10.427161307534163</v>
      </c>
      <c r="AD64" s="14">
        <f t="shared" si="10"/>
        <v>-7.8638339195414586</v>
      </c>
      <c r="AE64" s="14">
        <f t="shared" si="10"/>
        <v>0.38572917724391403</v>
      </c>
      <c r="AF64" s="14">
        <f t="shared" si="10"/>
        <v>1.6482545633335419</v>
      </c>
      <c r="AG64" s="14">
        <f t="shared" si="10"/>
        <v>6.6600661812034652</v>
      </c>
      <c r="AH64" s="14">
        <f t="shared" si="10"/>
        <v>-7.9129239424909583</v>
      </c>
      <c r="AI64" s="14">
        <f t="shared" si="10"/>
        <v>0.13093923573036939</v>
      </c>
      <c r="AJ64" s="14">
        <f t="shared" si="10"/>
        <v>2.3638142761267131</v>
      </c>
      <c r="AK64" s="14">
        <f t="shared" si="10"/>
        <v>13.283318402258171</v>
      </c>
      <c r="AL64" s="14">
        <f t="shared" si="10"/>
        <v>-8.9541325746196119</v>
      </c>
      <c r="AM64" s="14">
        <f t="shared" si="10"/>
        <v>1.4980796339294702</v>
      </c>
      <c r="AN64" s="14">
        <f t="shared" si="10"/>
        <v>3.0444463833454214</v>
      </c>
      <c r="AO64" s="14">
        <f t="shared" si="10"/>
        <v>12.468581198246691</v>
      </c>
      <c r="AP64" s="14">
        <f t="shared" si="10"/>
        <v>-9.5475640443876042</v>
      </c>
      <c r="AQ64" s="14">
        <f t="shared" si="10"/>
        <v>3.8421413285020605</v>
      </c>
      <c r="AR64" s="14">
        <f t="shared" si="10"/>
        <v>-3.5898550772376066</v>
      </c>
      <c r="AS64" s="14">
        <f t="shared" si="10"/>
        <v>12.68492345677887</v>
      </c>
      <c r="AT64" s="14">
        <f t="shared" si="10"/>
        <v>-8.5673021725244869</v>
      </c>
      <c r="AU64" s="14">
        <f t="shared" si="10"/>
        <v>1.0700038356146317</v>
      </c>
      <c r="AV64" s="14">
        <f t="shared" si="10"/>
        <v>1.354380352314533</v>
      </c>
      <c r="AW64" s="14">
        <f t="shared" si="10"/>
        <v>1.4256055886043899</v>
      </c>
      <c r="AX64" s="14">
        <f t="shared" si="10"/>
        <v>13.884424430241154</v>
      </c>
      <c r="AY64" s="14">
        <f t="shared" si="10"/>
        <v>-10.747527702991786</v>
      </c>
      <c r="AZ64" s="14">
        <f t="shared" si="10"/>
        <v>3.0130714042438949</v>
      </c>
      <c r="BA64" s="14">
        <f t="shared" si="10"/>
        <v>-0.30302750118853278</v>
      </c>
      <c r="BB64" s="14">
        <f t="shared" si="10"/>
        <v>13.906206638744248</v>
      </c>
    </row>
    <row r="65" spans="1:54" x14ac:dyDescent="0.3">
      <c r="A65" s="3" t="s">
        <v>61</v>
      </c>
      <c r="B65" s="9" t="s">
        <v>62</v>
      </c>
      <c r="C65" s="14"/>
      <c r="D65" s="14">
        <f t="shared" si="10"/>
        <v>-2.9712438992217387</v>
      </c>
      <c r="E65" s="14">
        <f t="shared" si="10"/>
        <v>10.00894991446601</v>
      </c>
      <c r="F65" s="14">
        <f t="shared" si="10"/>
        <v>-10.676410191980125</v>
      </c>
      <c r="G65" s="14">
        <f t="shared" si="10"/>
        <v>15.793563501451507</v>
      </c>
      <c r="H65" s="14">
        <f t="shared" si="10"/>
        <v>5.5229530623664571</v>
      </c>
      <c r="I65" s="14">
        <f t="shared" si="10"/>
        <v>3.7574163257295665</v>
      </c>
      <c r="J65" s="14">
        <f t="shared" si="10"/>
        <v>-9.8806343132244479</v>
      </c>
      <c r="K65" s="14">
        <f t="shared" si="10"/>
        <v>5.7895406026676337</v>
      </c>
      <c r="L65" s="14">
        <f t="shared" si="10"/>
        <v>5.2544526349526031</v>
      </c>
      <c r="M65" s="14">
        <f t="shared" si="10"/>
        <v>4.9219994671277751</v>
      </c>
      <c r="N65" s="14">
        <f t="shared" si="10"/>
        <v>-7.4652390897642533</v>
      </c>
      <c r="O65" s="14">
        <f t="shared" si="10"/>
        <v>8.3656294570517495</v>
      </c>
      <c r="P65" s="14">
        <f t="shared" si="10"/>
        <v>-1.3101226571113562</v>
      </c>
      <c r="Q65" s="14">
        <f t="shared" si="10"/>
        <v>11.371590661138992</v>
      </c>
      <c r="R65" s="14">
        <f t="shared" si="10"/>
        <v>-6.6822356665935265</v>
      </c>
      <c r="S65" s="14">
        <f t="shared" si="10"/>
        <v>0.18811325761774714</v>
      </c>
      <c r="T65" s="14">
        <f t="shared" si="10"/>
        <v>3.4645083201174822</v>
      </c>
      <c r="U65" s="14">
        <f t="shared" si="10"/>
        <v>11.978184363516178</v>
      </c>
      <c r="V65" s="14">
        <f t="shared" si="10"/>
        <v>-9.9553174802994739</v>
      </c>
      <c r="W65" s="14">
        <f t="shared" si="10"/>
        <v>7.1830653209005293E-2</v>
      </c>
      <c r="X65" s="14">
        <f t="shared" si="10"/>
        <v>5.2724715131739552</v>
      </c>
      <c r="Y65" s="14">
        <f t="shared" si="10"/>
        <v>12.302578793065056</v>
      </c>
      <c r="Z65" s="14">
        <f t="shared" si="10"/>
        <v>-11.32810218531956</v>
      </c>
      <c r="AA65" s="14">
        <f t="shared" si="10"/>
        <v>6.4611001332659344</v>
      </c>
      <c r="AB65" s="14">
        <f t="shared" si="10"/>
        <v>1.8070243593617272</v>
      </c>
      <c r="AC65" s="14">
        <f t="shared" si="10"/>
        <v>9.5005575427979512</v>
      </c>
      <c r="AD65" s="14">
        <f t="shared" si="10"/>
        <v>-11.246244153269522</v>
      </c>
      <c r="AE65" s="14">
        <f t="shared" si="10"/>
        <v>6.2739127210222581</v>
      </c>
      <c r="AF65" s="14">
        <f t="shared" si="10"/>
        <v>-1.2873563218390844</v>
      </c>
      <c r="AG65" s="14">
        <f t="shared" si="10"/>
        <v>10.76183267904274</v>
      </c>
      <c r="AH65" s="14">
        <f t="shared" si="10"/>
        <v>-10.411162576483653</v>
      </c>
      <c r="AI65" s="14">
        <f t="shared" si="10"/>
        <v>3.0652143847988329</v>
      </c>
      <c r="AJ65" s="14">
        <f t="shared" si="10"/>
        <v>1.3937740332158028</v>
      </c>
      <c r="AK65" s="14">
        <f t="shared" si="10"/>
        <v>13.148607605766353</v>
      </c>
      <c r="AL65" s="14">
        <f t="shared" si="10"/>
        <v>-11.349276485543875</v>
      </c>
      <c r="AM65" s="14">
        <f t="shared" si="10"/>
        <v>3.2720250652685801</v>
      </c>
      <c r="AN65" s="14">
        <f t="shared" si="10"/>
        <v>2.9177468954579417</v>
      </c>
      <c r="AO65" s="14">
        <f t="shared" si="10"/>
        <v>11.412586220083938</v>
      </c>
      <c r="AP65" s="14">
        <f t="shared" si="10"/>
        <v>-10.780256622935813</v>
      </c>
      <c r="AQ65" s="14">
        <f t="shared" si="10"/>
        <v>3.9321151328154911</v>
      </c>
      <c r="AR65" s="14">
        <f t="shared" si="10"/>
        <v>4.3735723839276828</v>
      </c>
      <c r="AS65" s="14">
        <f t="shared" si="10"/>
        <v>8.9479639192940059</v>
      </c>
      <c r="AT65" s="14">
        <f t="shared" si="10"/>
        <v>-10.421705393260822</v>
      </c>
      <c r="AU65" s="14">
        <f t="shared" si="10"/>
        <v>0.70999966637582124</v>
      </c>
      <c r="AV65" s="14">
        <f t="shared" si="10"/>
        <v>4.4984967348408782</v>
      </c>
      <c r="AW65" s="14">
        <f t="shared" si="10"/>
        <v>8.9302193616230543</v>
      </c>
      <c r="AX65" s="14">
        <f t="shared" si="10"/>
        <v>3.7854836801939657</v>
      </c>
      <c r="AY65" s="14">
        <f t="shared" si="10"/>
        <v>-9.268261417971015</v>
      </c>
      <c r="AZ65" s="14">
        <f t="shared" si="10"/>
        <v>3.9720591179720426</v>
      </c>
      <c r="BA65" s="14">
        <f t="shared" si="10"/>
        <v>8.7974399603222171</v>
      </c>
      <c r="BB65" s="14">
        <f t="shared" si="10"/>
        <v>4.1265309467866622</v>
      </c>
    </row>
    <row r="66" spans="1:54" x14ac:dyDescent="0.3">
      <c r="A66" s="3" t="s">
        <v>64</v>
      </c>
      <c r="B66" s="9" t="s">
        <v>65</v>
      </c>
      <c r="C66" s="14"/>
      <c r="D66" s="14">
        <f t="shared" ref="D66:BB70" si="11">((D18-C18)/C18)*100</f>
        <v>-1.115935819301533</v>
      </c>
      <c r="E66" s="14">
        <f t="shared" si="11"/>
        <v>5.8418377245741286</v>
      </c>
      <c r="F66" s="14">
        <f t="shared" si="11"/>
        <v>-6.1475384793992411</v>
      </c>
      <c r="G66" s="14">
        <f t="shared" si="11"/>
        <v>7.3353819711194204</v>
      </c>
      <c r="H66" s="14">
        <f t="shared" si="11"/>
        <v>4.3611439662754377</v>
      </c>
      <c r="I66" s="14">
        <f t="shared" si="11"/>
        <v>1.0891865973090085</v>
      </c>
      <c r="J66" s="14">
        <f t="shared" si="11"/>
        <v>-1.1176974512588553</v>
      </c>
      <c r="K66" s="14">
        <f t="shared" si="11"/>
        <v>3.6288048376311806</v>
      </c>
      <c r="L66" s="14">
        <f t="shared" si="11"/>
        <v>3.6941860334631391</v>
      </c>
      <c r="M66" s="14">
        <f t="shared" si="11"/>
        <v>3.295276229641253</v>
      </c>
      <c r="N66" s="14">
        <f t="shared" si="11"/>
        <v>-2.3493975903614457</v>
      </c>
      <c r="O66" s="14">
        <f t="shared" si="11"/>
        <v>3.4315908054609379</v>
      </c>
      <c r="P66" s="14">
        <f t="shared" si="11"/>
        <v>1.1015911872704904</v>
      </c>
      <c r="Q66" s="14">
        <f t="shared" si="11"/>
        <v>7.5419624902532147</v>
      </c>
      <c r="R66" s="14">
        <f t="shared" si="11"/>
        <v>-4.8159207777215896</v>
      </c>
      <c r="S66" s="14">
        <f t="shared" si="11"/>
        <v>1.8467290094315982</v>
      </c>
      <c r="T66" s="14">
        <f t="shared" si="11"/>
        <v>4.0240716046588263</v>
      </c>
      <c r="U66" s="14">
        <f t="shared" si="11"/>
        <v>9.7608855041271489</v>
      </c>
      <c r="V66" s="14">
        <f t="shared" si="11"/>
        <v>-7.4366488536459165</v>
      </c>
      <c r="W66" s="14">
        <f t="shared" si="11"/>
        <v>2.8922079856972447</v>
      </c>
      <c r="X66" s="14">
        <f t="shared" si="11"/>
        <v>4.8706763923329</v>
      </c>
      <c r="Y66" s="14">
        <f t="shared" si="11"/>
        <v>6.1576630997583646</v>
      </c>
      <c r="Z66" s="14">
        <f t="shared" si="11"/>
        <v>-5.2395836297051943</v>
      </c>
      <c r="AA66" s="14">
        <f t="shared" si="11"/>
        <v>2.6799348031225843</v>
      </c>
      <c r="AB66" s="14">
        <f t="shared" si="11"/>
        <v>1.1775861780874624</v>
      </c>
      <c r="AC66" s="14">
        <f t="shared" si="11"/>
        <v>7.3144046208408451</v>
      </c>
      <c r="AD66" s="14">
        <f t="shared" si="11"/>
        <v>-4.3409009591302015</v>
      </c>
      <c r="AE66" s="14">
        <f t="shared" si="11"/>
        <v>1.2894144144144086</v>
      </c>
      <c r="AF66" s="14">
        <f t="shared" si="11"/>
        <v>0.63650008338430197</v>
      </c>
      <c r="AG66" s="14">
        <f t="shared" si="11"/>
        <v>6.9118441974519493</v>
      </c>
      <c r="AH66" s="14">
        <f t="shared" si="11"/>
        <v>-1.7230880513125268</v>
      </c>
      <c r="AI66" s="14">
        <f t="shared" si="11"/>
        <v>0.60270824414753399</v>
      </c>
      <c r="AJ66" s="14">
        <f t="shared" si="11"/>
        <v>1.7595920911673311</v>
      </c>
      <c r="AK66" s="14">
        <f t="shared" si="11"/>
        <v>5.7003048232502005</v>
      </c>
      <c r="AL66" s="14">
        <f t="shared" si="11"/>
        <v>-1.9968281180051204</v>
      </c>
      <c r="AM66" s="14">
        <f t="shared" si="11"/>
        <v>1.5761164010297419</v>
      </c>
      <c r="AN66" s="14">
        <f t="shared" si="11"/>
        <v>2.2258710005786915</v>
      </c>
      <c r="AO66" s="14">
        <f t="shared" si="11"/>
        <v>5.96339504636149</v>
      </c>
      <c r="AP66" s="14">
        <f t="shared" si="11"/>
        <v>-1.2457921126651732</v>
      </c>
      <c r="AQ66" s="14">
        <f t="shared" si="11"/>
        <v>2.0315784328102899</v>
      </c>
      <c r="AR66" s="14">
        <f t="shared" si="11"/>
        <v>2.2737943524045807</v>
      </c>
      <c r="AS66" s="14">
        <f t="shared" si="11"/>
        <v>4.6410458202168661</v>
      </c>
      <c r="AT66" s="14">
        <f t="shared" si="11"/>
        <v>1.0941030056495782</v>
      </c>
      <c r="AU66" s="14">
        <f t="shared" si="11"/>
        <v>17.039987010494933</v>
      </c>
      <c r="AV66" s="14">
        <f t="shared" si="11"/>
        <v>0.82511172757390261</v>
      </c>
      <c r="AW66" s="14">
        <f t="shared" si="11"/>
        <v>-1.285353539144007</v>
      </c>
      <c r="AX66" s="14">
        <f t="shared" si="11"/>
        <v>1.9897427371843068</v>
      </c>
      <c r="AY66" s="14">
        <f t="shared" si="11"/>
        <v>6.2461981910346918</v>
      </c>
      <c r="AZ66" s="14">
        <f t="shared" si="11"/>
        <v>0.23614449039846175</v>
      </c>
      <c r="BA66" s="14">
        <f t="shared" si="11"/>
        <v>-1.5063222884320631</v>
      </c>
      <c r="BB66" s="14">
        <f t="shared" si="11"/>
        <v>2.7047527900106885</v>
      </c>
    </row>
    <row r="67" spans="1:54" x14ac:dyDescent="0.3">
      <c r="A67" s="3" t="s">
        <v>67</v>
      </c>
      <c r="B67" s="9" t="s">
        <v>68</v>
      </c>
      <c r="C67" s="14"/>
      <c r="D67" s="14">
        <f t="shared" si="11"/>
        <v>0.42683763027975241</v>
      </c>
      <c r="E67" s="14">
        <f t="shared" si="11"/>
        <v>1.5358026798668662</v>
      </c>
      <c r="F67" s="14">
        <f t="shared" si="11"/>
        <v>2.7410386695749627</v>
      </c>
      <c r="G67" s="14">
        <f t="shared" si="11"/>
        <v>2.0027734485255406</v>
      </c>
      <c r="H67" s="14">
        <f t="shared" si="11"/>
        <v>1.9654551506474593</v>
      </c>
      <c r="I67" s="14">
        <f t="shared" si="11"/>
        <v>3.2549614958034838</v>
      </c>
      <c r="J67" s="14">
        <f t="shared" si="11"/>
        <v>1.4104839754088965</v>
      </c>
      <c r="K67" s="14">
        <f t="shared" si="11"/>
        <v>1.7277838917956558</v>
      </c>
      <c r="L67" s="14">
        <f t="shared" si="11"/>
        <v>1.8058832434268528</v>
      </c>
      <c r="M67" s="14">
        <f t="shared" si="11"/>
        <v>1.8837404978819761</v>
      </c>
      <c r="N67" s="14">
        <f t="shared" si="11"/>
        <v>1.2106563387701874</v>
      </c>
      <c r="O67" s="14">
        <f t="shared" si="11"/>
        <v>0.93168684911175481</v>
      </c>
      <c r="P67" s="14">
        <f t="shared" si="11"/>
        <v>1.4628604881312437</v>
      </c>
      <c r="Q67" s="14">
        <f t="shared" si="11"/>
        <v>1.0711955215166447</v>
      </c>
      <c r="R67" s="14">
        <f t="shared" si="11"/>
        <v>2.0364335737999015</v>
      </c>
      <c r="S67" s="14">
        <f t="shared" si="11"/>
        <v>0.90548218008404702</v>
      </c>
      <c r="T67" s="14">
        <f t="shared" si="11"/>
        <v>2.0250758248322684</v>
      </c>
      <c r="U67" s="14">
        <f t="shared" si="11"/>
        <v>2.9999644170707418</v>
      </c>
      <c r="V67" s="14">
        <f t="shared" si="11"/>
        <v>2.1993586904975109</v>
      </c>
      <c r="W67" s="14">
        <f t="shared" si="11"/>
        <v>1.9237033440478897</v>
      </c>
      <c r="X67" s="14">
        <f t="shared" si="11"/>
        <v>2.0601554538492484</v>
      </c>
      <c r="Y67" s="14">
        <f t="shared" si="11"/>
        <v>1.9494426998555465</v>
      </c>
      <c r="Z67" s="14">
        <f t="shared" si="11"/>
        <v>1.8232079419077163</v>
      </c>
      <c r="AA67" s="14">
        <f t="shared" si="11"/>
        <v>2.000295960705508</v>
      </c>
      <c r="AB67" s="14">
        <f t="shared" si="11"/>
        <v>2.1050311499970706</v>
      </c>
      <c r="AC67" s="14">
        <f t="shared" si="11"/>
        <v>1.9873105046287773</v>
      </c>
      <c r="AD67" s="14">
        <f t="shared" si="11"/>
        <v>1.7958713445592116</v>
      </c>
      <c r="AE67" s="14">
        <f t="shared" si="11"/>
        <v>1.9660585132702368</v>
      </c>
      <c r="AF67" s="14">
        <f t="shared" si="11"/>
        <v>1.9454439391045255</v>
      </c>
      <c r="AG67" s="14">
        <f t="shared" si="11"/>
        <v>1.9746553404818308</v>
      </c>
      <c r="AH67" s="14">
        <f t="shared" si="11"/>
        <v>1.8544818921723967</v>
      </c>
      <c r="AI67" s="14">
        <f t="shared" si="11"/>
        <v>2.5527578902206778</v>
      </c>
      <c r="AJ67" s="14">
        <f t="shared" si="11"/>
        <v>2.6972034371694389</v>
      </c>
      <c r="AK67" s="14">
        <f t="shared" si="11"/>
        <v>1.5614222691312554</v>
      </c>
      <c r="AL67" s="14">
        <f t="shared" si="11"/>
        <v>1.3473476941028402</v>
      </c>
      <c r="AM67" s="14">
        <f t="shared" si="11"/>
        <v>3.2948054868450574</v>
      </c>
      <c r="AN67" s="14">
        <f t="shared" si="11"/>
        <v>2.6576568731604588</v>
      </c>
      <c r="AO67" s="14">
        <f t="shared" si="11"/>
        <v>1.4598354398167814</v>
      </c>
      <c r="AP67" s="14">
        <f t="shared" si="11"/>
        <v>2.2316091329392722</v>
      </c>
      <c r="AQ67" s="14">
        <f t="shared" si="11"/>
        <v>4.0039172311145945</v>
      </c>
      <c r="AR67" s="14">
        <f t="shared" si="11"/>
        <v>2.6443616634395122</v>
      </c>
      <c r="AS67" s="14">
        <f t="shared" si="11"/>
        <v>1.5271268986147872</v>
      </c>
      <c r="AT67" s="14">
        <f t="shared" si="11"/>
        <v>-1.1959308170999243</v>
      </c>
      <c r="AU67" s="14">
        <f t="shared" si="11"/>
        <v>-1.2699912751460012</v>
      </c>
      <c r="AV67" s="14">
        <f t="shared" si="11"/>
        <v>2.7656399470239066</v>
      </c>
      <c r="AW67" s="14">
        <f t="shared" si="11"/>
        <v>0.57157792274628749</v>
      </c>
      <c r="AX67" s="14">
        <f t="shared" si="11"/>
        <v>2.6952056274646656</v>
      </c>
      <c r="AY67" s="14">
        <f t="shared" si="11"/>
        <v>-0.31902915734472231</v>
      </c>
      <c r="AZ67" s="14">
        <f t="shared" si="11"/>
        <v>4.397469060990483</v>
      </c>
      <c r="BA67" s="14">
        <f t="shared" si="11"/>
        <v>-0.42029584051202262</v>
      </c>
      <c r="BB67" s="14">
        <f t="shared" si="11"/>
        <v>2.8689211982864737</v>
      </c>
    </row>
    <row r="68" spans="1:54" x14ac:dyDescent="0.3">
      <c r="A68" s="3" t="s">
        <v>70</v>
      </c>
      <c r="B68" s="4" t="s">
        <v>71</v>
      </c>
      <c r="C68" s="5"/>
      <c r="D68" s="5">
        <f t="shared" si="11"/>
        <v>4.1773133719379967</v>
      </c>
      <c r="E68" s="5">
        <f t="shared" si="11"/>
        <v>-2.7844849746044065</v>
      </c>
      <c r="F68" s="5">
        <f t="shared" si="11"/>
        <v>0.88068449483494371</v>
      </c>
      <c r="G68" s="5">
        <f t="shared" si="11"/>
        <v>4.1483065669979151</v>
      </c>
      <c r="H68" s="5">
        <f t="shared" si="11"/>
        <v>3.7585328511390195</v>
      </c>
      <c r="I68" s="5">
        <f t="shared" si="11"/>
        <v>-2.009488589171502</v>
      </c>
      <c r="J68" s="5">
        <f t="shared" si="11"/>
        <v>1.088104382971351</v>
      </c>
      <c r="K68" s="5">
        <f t="shared" si="11"/>
        <v>4.1267142290529657</v>
      </c>
      <c r="L68" s="5">
        <f t="shared" si="11"/>
        <v>3.6123041093842287</v>
      </c>
      <c r="M68" s="5">
        <f t="shared" si="11"/>
        <v>-2.3085085183008278</v>
      </c>
      <c r="N68" s="5">
        <f t="shared" si="11"/>
        <v>1.0154085581710777</v>
      </c>
      <c r="O68" s="5">
        <f t="shared" si="11"/>
        <v>3.6843177629866544</v>
      </c>
      <c r="P68" s="5">
        <f t="shared" si="11"/>
        <v>3.0309970127041468</v>
      </c>
      <c r="Q68" s="5">
        <f t="shared" si="11"/>
        <v>-2.2087580625503573</v>
      </c>
      <c r="R68" s="5">
        <f t="shared" si="11"/>
        <v>0.58947587660176048</v>
      </c>
      <c r="S68" s="5">
        <f t="shared" si="11"/>
        <v>3.7586887779177798</v>
      </c>
      <c r="T68" s="5">
        <f t="shared" si="11"/>
        <v>3.0534625144198566</v>
      </c>
      <c r="U68" s="5">
        <f t="shared" si="11"/>
        <v>-2.0360860095879718</v>
      </c>
      <c r="V68" s="5">
        <f t="shared" si="11"/>
        <v>0.18453814948632069</v>
      </c>
      <c r="W68" s="5">
        <f t="shared" si="11"/>
        <v>3.8096835600077767</v>
      </c>
      <c r="X68" s="5">
        <f t="shared" si="11"/>
        <v>2.9617736225198152</v>
      </c>
      <c r="Y68" s="5">
        <f t="shared" si="11"/>
        <v>-1.7759037360957102</v>
      </c>
      <c r="Z68" s="5">
        <f t="shared" si="11"/>
        <v>-0.42955800967457269</v>
      </c>
      <c r="AA68" s="5">
        <f t="shared" si="11"/>
        <v>3.4541129071194345</v>
      </c>
      <c r="AB68" s="5">
        <f t="shared" si="11"/>
        <v>2.6696703647401838</v>
      </c>
      <c r="AC68" s="5">
        <f t="shared" si="11"/>
        <v>-1.5648197085373652</v>
      </c>
      <c r="AD68" s="5">
        <f t="shared" si="11"/>
        <v>0.19597040187504339</v>
      </c>
      <c r="AE68" s="5">
        <f t="shared" si="11"/>
        <v>3.6642584920539329</v>
      </c>
      <c r="AF68" s="5">
        <f t="shared" si="11"/>
        <v>2.1235471973426487</v>
      </c>
      <c r="AG68" s="5">
        <f t="shared" si="11"/>
        <v>-1.7862507213322685</v>
      </c>
      <c r="AH68" s="5">
        <f t="shared" si="11"/>
        <v>0.8701290151503428</v>
      </c>
      <c r="AI68" s="5">
        <f t="shared" si="11"/>
        <v>3.1802904342055904</v>
      </c>
      <c r="AJ68" s="5">
        <f t="shared" si="11"/>
        <v>2.7121966864463198</v>
      </c>
      <c r="AK68" s="5">
        <f t="shared" si="11"/>
        <v>-1.9641244019878452</v>
      </c>
      <c r="AL68" s="5">
        <f t="shared" si="11"/>
        <v>0.99610235868553931</v>
      </c>
      <c r="AM68" s="5">
        <f t="shared" si="11"/>
        <v>3.1748167548154091</v>
      </c>
      <c r="AN68" s="5">
        <f t="shared" si="11"/>
        <v>2.8016188283849015</v>
      </c>
      <c r="AO68" s="5">
        <f t="shared" si="11"/>
        <v>-2.060707512538611</v>
      </c>
      <c r="AP68" s="5">
        <f t="shared" si="11"/>
        <v>0.98275153493054979</v>
      </c>
      <c r="AQ68" s="5">
        <f t="shared" si="11"/>
        <v>3.2375554176445074</v>
      </c>
      <c r="AR68" s="5">
        <f t="shared" si="11"/>
        <v>2.7642562411634231</v>
      </c>
      <c r="AS68" s="5">
        <f t="shared" si="11"/>
        <v>-1.9579841699918574</v>
      </c>
      <c r="AT68" s="5">
        <f t="shared" si="11"/>
        <v>-1.0201564908406393</v>
      </c>
      <c r="AU68" s="5">
        <f t="shared" si="11"/>
        <v>-0.20560492839965636</v>
      </c>
      <c r="AV68" s="5">
        <f t="shared" si="11"/>
        <v>2.5887974739326869</v>
      </c>
      <c r="AW68" s="5">
        <f t="shared" si="11"/>
        <v>3.9953726859227379</v>
      </c>
      <c r="AX68" s="5">
        <f t="shared" si="11"/>
        <v>-1.5762313903658225</v>
      </c>
      <c r="AY68" s="5">
        <f t="shared" si="11"/>
        <v>1.5217728471202181E-2</v>
      </c>
      <c r="AZ68" s="5">
        <f t="shared" si="11"/>
        <v>2.2625720542850907</v>
      </c>
      <c r="BA68" s="5">
        <f t="shared" si="11"/>
        <v>4.4781886863544544</v>
      </c>
      <c r="BB68" s="5">
        <f t="shared" si="11"/>
        <v>-1.3601378886870554</v>
      </c>
    </row>
    <row r="69" spans="1:54" x14ac:dyDescent="0.3">
      <c r="A69" s="3" t="s">
        <v>73</v>
      </c>
      <c r="B69" s="4" t="s">
        <v>74</v>
      </c>
      <c r="C69" s="5"/>
      <c r="D69" s="5">
        <f t="shared" si="11"/>
        <v>15.27080704963282</v>
      </c>
      <c r="E69" s="5">
        <f t="shared" si="11"/>
        <v>7.0646628256261499</v>
      </c>
      <c r="F69" s="5">
        <f t="shared" si="11"/>
        <v>-2.280001607049591</v>
      </c>
      <c r="G69" s="5">
        <f t="shared" si="11"/>
        <v>1.055021459031412</v>
      </c>
      <c r="H69" s="5">
        <f t="shared" si="11"/>
        <v>7.6904821101643188</v>
      </c>
      <c r="I69" s="5">
        <f t="shared" si="11"/>
        <v>-6.0064434206798181</v>
      </c>
      <c r="J69" s="5">
        <f t="shared" si="11"/>
        <v>-16.127742906459268</v>
      </c>
      <c r="K69" s="5">
        <f t="shared" si="11"/>
        <v>-8.1949144194392574</v>
      </c>
      <c r="L69" s="5">
        <f t="shared" si="11"/>
        <v>3.5321752747730764</v>
      </c>
      <c r="M69" s="5">
        <f t="shared" si="11"/>
        <v>4.3556202907481589</v>
      </c>
      <c r="N69" s="5">
        <f t="shared" si="11"/>
        <v>-9.445995275928702</v>
      </c>
      <c r="O69" s="5">
        <f t="shared" si="11"/>
        <v>18.721396220151288</v>
      </c>
      <c r="P69" s="5">
        <f t="shared" si="11"/>
        <v>18.373496983981141</v>
      </c>
      <c r="Q69" s="5">
        <f t="shared" si="11"/>
        <v>-3.7813291599788301</v>
      </c>
      <c r="R69" s="5">
        <f t="shared" si="11"/>
        <v>-3.6734613352740317</v>
      </c>
      <c r="S69" s="5">
        <f t="shared" si="11"/>
        <v>14.707133965815029</v>
      </c>
      <c r="T69" s="5">
        <f t="shared" si="11"/>
        <v>12.155671634980695</v>
      </c>
      <c r="U69" s="5">
        <f t="shared" si="11"/>
        <v>-7.4832001669812298</v>
      </c>
      <c r="V69" s="5">
        <f t="shared" si="11"/>
        <v>-5.3599424887386551</v>
      </c>
      <c r="W69" s="5">
        <f t="shared" si="11"/>
        <v>4.5675301114761018</v>
      </c>
      <c r="X69" s="5">
        <f t="shared" si="11"/>
        <v>15.816175717683242</v>
      </c>
      <c r="Y69" s="5">
        <f t="shared" si="11"/>
        <v>-12.770323019744175</v>
      </c>
      <c r="Z69" s="5">
        <f t="shared" si="11"/>
        <v>10.609775221164474</v>
      </c>
      <c r="AA69" s="5">
        <f t="shared" si="11"/>
        <v>14.040774973460996</v>
      </c>
      <c r="AB69" s="5">
        <f t="shared" si="11"/>
        <v>24.460093540831256</v>
      </c>
      <c r="AC69" s="5">
        <f t="shared" si="11"/>
        <v>-6.099190566968562</v>
      </c>
      <c r="AD69" s="5">
        <f t="shared" si="11"/>
        <v>-16.230149155374281</v>
      </c>
      <c r="AE69" s="5">
        <f t="shared" si="11"/>
        <v>15.648228444003964</v>
      </c>
      <c r="AF69" s="5">
        <f t="shared" si="11"/>
        <v>33.987895180835821</v>
      </c>
      <c r="AG69" s="5">
        <f t="shared" si="11"/>
        <v>-2.4669334972292596</v>
      </c>
      <c r="AH69" s="5">
        <f t="shared" si="11"/>
        <v>-27.609406219580919</v>
      </c>
      <c r="AI69" s="5">
        <f t="shared" si="11"/>
        <v>31.113268864933406</v>
      </c>
      <c r="AJ69" s="5">
        <f t="shared" si="11"/>
        <v>15.340220876380481</v>
      </c>
      <c r="AK69" s="5">
        <f t="shared" si="11"/>
        <v>4.4054331304146013</v>
      </c>
      <c r="AL69" s="5">
        <f t="shared" si="11"/>
        <v>-30.61939476958716</v>
      </c>
      <c r="AM69" s="5">
        <f t="shared" si="11"/>
        <v>36.545061272166265</v>
      </c>
      <c r="AN69" s="5">
        <f t="shared" si="11"/>
        <v>9.9268042261451299</v>
      </c>
      <c r="AO69" s="5">
        <f t="shared" si="11"/>
        <v>6.5077729484693005</v>
      </c>
      <c r="AP69" s="5">
        <f t="shared" si="11"/>
        <v>-31.167786753741144</v>
      </c>
      <c r="AQ69" s="5">
        <f t="shared" si="11"/>
        <v>32.930615408099754</v>
      </c>
      <c r="AR69" s="5">
        <f t="shared" si="11"/>
        <v>9.5701970802339389</v>
      </c>
      <c r="AS69" s="5">
        <f t="shared" si="11"/>
        <v>3.0855702790750614</v>
      </c>
      <c r="AT69" s="5">
        <f t="shared" si="11"/>
        <v>-31.037004190998154</v>
      </c>
      <c r="AU69" s="5">
        <f t="shared" si="11"/>
        <v>0.57984293935872422</v>
      </c>
      <c r="AV69" s="5">
        <f t="shared" si="11"/>
        <v>23.163598095109663</v>
      </c>
      <c r="AW69" s="5">
        <f t="shared" si="11"/>
        <v>8.1093204318990093</v>
      </c>
      <c r="AX69" s="5">
        <f t="shared" si="11"/>
        <v>-5.5551792170842615</v>
      </c>
      <c r="AY69" s="5">
        <f t="shared" si="11"/>
        <v>-17.985018357219388</v>
      </c>
      <c r="AZ69" s="5">
        <f t="shared" si="11"/>
        <v>56.145328468557651</v>
      </c>
      <c r="BA69" s="5">
        <f t="shared" si="11"/>
        <v>-16.171076720586122</v>
      </c>
      <c r="BB69" s="5">
        <f t="shared" si="11"/>
        <v>-11.697677351357088</v>
      </c>
    </row>
    <row r="70" spans="1:54" x14ac:dyDescent="0.3">
      <c r="B70" s="4" t="s">
        <v>75</v>
      </c>
      <c r="D70" s="7">
        <f t="shared" si="11"/>
        <v>9.7619165962522985</v>
      </c>
      <c r="E70" s="7">
        <f t="shared" si="11"/>
        <v>0.14943621790517592</v>
      </c>
      <c r="F70" s="7">
        <f t="shared" si="11"/>
        <v>3613.05005425936</v>
      </c>
      <c r="G70" s="7">
        <f t="shared" si="11"/>
        <v>4.0658473438437168</v>
      </c>
      <c r="H70" s="7">
        <f t="shared" si="11"/>
        <v>3.8603162306948735</v>
      </c>
      <c r="I70" s="7">
        <f t="shared" si="11"/>
        <v>-2.1167703475711561</v>
      </c>
      <c r="J70" s="7">
        <f t="shared" si="11"/>
        <v>0.64437842370821141</v>
      </c>
      <c r="K70" s="7">
        <f t="shared" si="11"/>
        <v>3.862057244704046</v>
      </c>
      <c r="L70" s="7">
        <f t="shared" si="11"/>
        <v>3.6107828128026465</v>
      </c>
      <c r="M70" s="7">
        <f t="shared" si="11"/>
        <v>-2.1820818102529653</v>
      </c>
      <c r="N70" s="7">
        <f t="shared" si="11"/>
        <v>0.80367834135218963</v>
      </c>
      <c r="O70" s="7">
        <f t="shared" si="11"/>
        <v>3.9577109089652929</v>
      </c>
      <c r="P70" s="7">
        <f t="shared" si="11"/>
        <v>3.3495579902880204</v>
      </c>
      <c r="Q70" s="7">
        <f t="shared" si="11"/>
        <v>-2.2461564251341679</v>
      </c>
      <c r="R70" s="7">
        <f t="shared" si="11"/>
        <v>0.48968823803057243</v>
      </c>
      <c r="S70" s="7">
        <f t="shared" si="11"/>
        <v>4.0043545851693434</v>
      </c>
      <c r="T70" s="7">
        <f t="shared" si="11"/>
        <v>3.2787193505787413</v>
      </c>
      <c r="U70" s="7">
        <f t="shared" si="11"/>
        <v>-2.1824748748346936</v>
      </c>
      <c r="V70" s="7">
        <f t="shared" si="11"/>
        <v>4.3607202570488043E-2</v>
      </c>
      <c r="W70" s="7">
        <f t="shared" si="11"/>
        <v>3.8279062476364318</v>
      </c>
      <c r="X70" s="7">
        <f t="shared" si="11"/>
        <v>3.2730640648088958</v>
      </c>
      <c r="Y70" s="7">
        <f t="shared" si="11"/>
        <v>-2.0744889921079839</v>
      </c>
      <c r="Z70" s="7">
        <f t="shared" si="11"/>
        <v>-0.16249894462429204</v>
      </c>
      <c r="AA70" s="7">
        <f t="shared" si="11"/>
        <v>3.7378547200237207</v>
      </c>
      <c r="AB70" s="7">
        <f t="shared" si="11"/>
        <v>3.311696711723088</v>
      </c>
      <c r="AC70" s="7">
        <f t="shared" si="11"/>
        <v>-1.7257674373557839</v>
      </c>
      <c r="AD70" s="7">
        <f t="shared" si="11"/>
        <v>-0.36112871443598793</v>
      </c>
      <c r="AE70" s="7">
        <f t="shared" si="11"/>
        <v>4.0059680640573383</v>
      </c>
      <c r="AF70" s="7">
        <f t="shared" si="11"/>
        <v>3.1338282150506629</v>
      </c>
      <c r="AG70" s="7">
        <f t="shared" si="11"/>
        <v>-1.814288676974396</v>
      </c>
      <c r="AH70" s="7">
        <f t="shared" si="11"/>
        <v>-0.29517184985259465</v>
      </c>
      <c r="AI70" s="7">
        <f t="shared" si="11"/>
        <v>4.0101189733314984</v>
      </c>
      <c r="AJ70" s="7">
        <f t="shared" si="11"/>
        <v>3.1851056851169042</v>
      </c>
      <c r="AK70" s="7">
        <f t="shared" si="11"/>
        <v>-1.6974906015048641</v>
      </c>
      <c r="AL70" s="7">
        <f t="shared" si="11"/>
        <v>-0.40950637988412331</v>
      </c>
      <c r="AM70" s="7">
        <f t="shared" si="11"/>
        <v>4.2083965746153789</v>
      </c>
      <c r="AN70" s="7">
        <f t="shared" si="11"/>
        <v>3.0907893941462006</v>
      </c>
      <c r="AO70" s="7">
        <f t="shared" si="11"/>
        <v>-1.6899026133948731</v>
      </c>
      <c r="AP70" s="7">
        <f t="shared" si="11"/>
        <v>-0.52459490249527341</v>
      </c>
      <c r="AQ70" s="7">
        <f t="shared" si="11"/>
        <v>4.200842649172948</v>
      </c>
      <c r="AR70" s="7">
        <f t="shared" si="11"/>
        <v>3.0459276733290208</v>
      </c>
      <c r="AS70" s="7">
        <f t="shared" si="11"/>
        <v>-1.7360352911772232</v>
      </c>
      <c r="AT70" s="7">
        <f t="shared" si="11"/>
        <v>-2.1947676491427393</v>
      </c>
      <c r="AU70" s="7">
        <f t="shared" si="11"/>
        <v>-0.39548835988051612</v>
      </c>
      <c r="AV70" s="7">
        <f t="shared" si="11"/>
        <v>3.2651115971290041</v>
      </c>
      <c r="AW70" s="7">
        <f t="shared" si="11"/>
        <v>4.1566817865472325</v>
      </c>
      <c r="AX70" s="7">
        <f t="shared" si="11"/>
        <v>-1.7381677444115853</v>
      </c>
      <c r="AY70" s="7">
        <f t="shared" si="11"/>
        <v>-0.68880458110626841</v>
      </c>
      <c r="AZ70" s="7">
        <f t="shared" si="11"/>
        <v>4.0030006376953651</v>
      </c>
      <c r="BA70" s="7">
        <f t="shared" si="11"/>
        <v>3.4768207475469701</v>
      </c>
      <c r="BB70" s="7">
        <f t="shared" si="11"/>
        <v>-1.7662372070631385</v>
      </c>
    </row>
    <row r="72" spans="1:54" x14ac:dyDescent="0.3">
      <c r="A72" s="51" t="s">
        <v>80</v>
      </c>
    </row>
    <row r="73" spans="1:54" x14ac:dyDescent="0.3">
      <c r="C73" t="s">
        <v>0</v>
      </c>
      <c r="G73" t="s">
        <v>1</v>
      </c>
      <c r="K73" t="s">
        <v>2</v>
      </c>
      <c r="O73" t="s">
        <v>3</v>
      </c>
      <c r="S73" t="s">
        <v>4</v>
      </c>
      <c r="W73" t="s">
        <v>5</v>
      </c>
      <c r="AA73" t="s">
        <v>6</v>
      </c>
      <c r="AE73" t="s">
        <v>7</v>
      </c>
      <c r="AI73" t="s">
        <v>8</v>
      </c>
      <c r="AM73" t="s">
        <v>9</v>
      </c>
      <c r="AQ73" t="s">
        <v>10</v>
      </c>
      <c r="AU73" t="s">
        <v>11</v>
      </c>
      <c r="AY73" t="s">
        <v>12</v>
      </c>
    </row>
    <row r="74" spans="1:54" x14ac:dyDescent="0.3">
      <c r="B74" t="s">
        <v>13</v>
      </c>
      <c r="C74" t="s">
        <v>14</v>
      </c>
      <c r="D74" t="s">
        <v>15</v>
      </c>
      <c r="E74" t="s">
        <v>16</v>
      </c>
      <c r="F74" t="s">
        <v>17</v>
      </c>
      <c r="G74" t="s">
        <v>14</v>
      </c>
      <c r="H74" t="s">
        <v>15</v>
      </c>
      <c r="I74" t="s">
        <v>16</v>
      </c>
      <c r="J74" t="s">
        <v>17</v>
      </c>
      <c r="K74" t="s">
        <v>14</v>
      </c>
      <c r="L74" t="s">
        <v>15</v>
      </c>
      <c r="M74" t="s">
        <v>16</v>
      </c>
      <c r="N74" t="s">
        <v>17</v>
      </c>
      <c r="O74" t="s">
        <v>14</v>
      </c>
      <c r="P74" t="s">
        <v>15</v>
      </c>
      <c r="Q74" t="s">
        <v>16</v>
      </c>
      <c r="R74" t="s">
        <v>17</v>
      </c>
      <c r="S74" t="s">
        <v>14</v>
      </c>
      <c r="T74" t="s">
        <v>15</v>
      </c>
      <c r="U74" t="s">
        <v>16</v>
      </c>
      <c r="V74" t="s">
        <v>17</v>
      </c>
      <c r="W74" t="s">
        <v>14</v>
      </c>
      <c r="X74" t="s">
        <v>15</v>
      </c>
      <c r="Y74" t="s">
        <v>16</v>
      </c>
      <c r="Z74" t="s">
        <v>17</v>
      </c>
      <c r="AA74" t="s">
        <v>14</v>
      </c>
      <c r="AB74" t="s">
        <v>15</v>
      </c>
      <c r="AC74" t="s">
        <v>16</v>
      </c>
      <c r="AD74" t="s">
        <v>17</v>
      </c>
      <c r="AE74" t="s">
        <v>14</v>
      </c>
      <c r="AF74" t="s">
        <v>15</v>
      </c>
      <c r="AG74" t="s">
        <v>16</v>
      </c>
      <c r="AH74" t="s">
        <v>17</v>
      </c>
      <c r="AI74" t="s">
        <v>14</v>
      </c>
      <c r="AJ74" t="s">
        <v>15</v>
      </c>
      <c r="AK74" t="s">
        <v>16</v>
      </c>
      <c r="AL74" t="s">
        <v>17</v>
      </c>
      <c r="AM74" t="s">
        <v>14</v>
      </c>
      <c r="AN74" t="s">
        <v>15</v>
      </c>
      <c r="AO74" t="s">
        <v>16</v>
      </c>
      <c r="AP74" t="s">
        <v>17</v>
      </c>
      <c r="AQ74" t="s">
        <v>14</v>
      </c>
      <c r="AR74" t="s">
        <v>15</v>
      </c>
      <c r="AS74" t="s">
        <v>16</v>
      </c>
      <c r="AT74" t="s">
        <v>17</v>
      </c>
      <c r="AU74" t="s">
        <v>14</v>
      </c>
      <c r="AV74" t="s">
        <v>15</v>
      </c>
      <c r="AW74" t="s">
        <v>16</v>
      </c>
      <c r="AX74" t="s">
        <v>17</v>
      </c>
      <c r="AY74" t="s">
        <v>14</v>
      </c>
      <c r="AZ74" t="s">
        <v>15</v>
      </c>
      <c r="BA74" t="s">
        <v>16</v>
      </c>
      <c r="BB74" t="s">
        <v>17</v>
      </c>
    </row>
    <row r="75" spans="1:54" x14ac:dyDescent="0.3">
      <c r="A75" t="s">
        <v>19</v>
      </c>
      <c r="B75" t="s">
        <v>20</v>
      </c>
      <c r="C75">
        <v>225677.1</v>
      </c>
      <c r="D75">
        <v>243260.6</v>
      </c>
      <c r="E75">
        <v>270493.90000000002</v>
      </c>
      <c r="F75">
        <v>216688.1</v>
      </c>
      <c r="G75">
        <v>235110</v>
      </c>
      <c r="H75">
        <v>255305.3</v>
      </c>
      <c r="I75">
        <v>280486.90000000002</v>
      </c>
      <c r="J75">
        <v>222955.1</v>
      </c>
      <c r="K75">
        <v>248019.4</v>
      </c>
      <c r="L75">
        <v>266057.8</v>
      </c>
      <c r="M75">
        <v>296205.7</v>
      </c>
      <c r="N75">
        <v>229157.8</v>
      </c>
      <c r="O75">
        <v>258472.7</v>
      </c>
      <c r="P75">
        <v>278294.09999999998</v>
      </c>
      <c r="Q75">
        <v>306599.59999999998</v>
      </c>
      <c r="R75">
        <v>239775.4</v>
      </c>
      <c r="S75">
        <v>271803.90000000002</v>
      </c>
      <c r="T75">
        <v>291882.8</v>
      </c>
      <c r="U75">
        <v>317624.3</v>
      </c>
      <c r="V75">
        <v>247741.7</v>
      </c>
      <c r="W75">
        <v>281894.2</v>
      </c>
      <c r="X75">
        <v>310969.59999999998</v>
      </c>
      <c r="Y75">
        <v>326782.7</v>
      </c>
      <c r="Z75">
        <v>251799.3</v>
      </c>
      <c r="AA75">
        <v>286069.2</v>
      </c>
      <c r="AB75">
        <v>321931.5</v>
      </c>
      <c r="AC75">
        <v>337298.7</v>
      </c>
      <c r="AD75">
        <v>265656.09999999998</v>
      </c>
      <c r="AE75">
        <v>306492.90000000002</v>
      </c>
      <c r="AF75">
        <v>332720.40000000002</v>
      </c>
      <c r="AG75">
        <v>346953.5</v>
      </c>
      <c r="AH75">
        <v>272208.90000000002</v>
      </c>
      <c r="AI75">
        <v>316769.5</v>
      </c>
      <c r="AJ75">
        <v>348372.5</v>
      </c>
      <c r="AK75">
        <v>359569.1</v>
      </c>
      <c r="AL75">
        <v>282662.8</v>
      </c>
      <c r="AM75">
        <v>322526.8</v>
      </c>
      <c r="AN75">
        <v>366937</v>
      </c>
      <c r="AO75">
        <v>370787.8</v>
      </c>
      <c r="AP75">
        <v>294705.7</v>
      </c>
      <c r="AQ75">
        <v>322594.8</v>
      </c>
      <c r="AR75">
        <v>374983.3</v>
      </c>
      <c r="AS75">
        <v>378752.7</v>
      </c>
      <c r="AT75">
        <v>300658.79999999993</v>
      </c>
      <c r="AU75">
        <v>341111.7</v>
      </c>
      <c r="AV75">
        <v>391932.54515999998</v>
      </c>
      <c r="AW75">
        <v>389045.4</v>
      </c>
      <c r="AX75">
        <v>315172.09999999992</v>
      </c>
      <c r="AY75">
        <v>354701.595542269</v>
      </c>
      <c r="AZ75">
        <v>400509.235610364</v>
      </c>
      <c r="BA75">
        <v>406101.76831727877</v>
      </c>
      <c r="BB75">
        <v>329567.25655304582</v>
      </c>
    </row>
    <row r="76" spans="1:54" x14ac:dyDescent="0.3">
      <c r="A76" t="s">
        <v>22</v>
      </c>
      <c r="B76" t="s">
        <v>23</v>
      </c>
      <c r="C76">
        <v>171254.7</v>
      </c>
      <c r="D76">
        <v>176963.4</v>
      </c>
      <c r="E76">
        <v>184706.5</v>
      </c>
      <c r="F76">
        <v>185204</v>
      </c>
      <c r="G76">
        <v>180027.4</v>
      </c>
      <c r="H76">
        <v>181780.1</v>
      </c>
      <c r="I76">
        <v>189873.7</v>
      </c>
      <c r="J76">
        <v>197275.1</v>
      </c>
      <c r="K76">
        <v>193122.1</v>
      </c>
      <c r="L76">
        <v>191766.6</v>
      </c>
      <c r="M76">
        <v>191051.9</v>
      </c>
      <c r="N76">
        <v>195621</v>
      </c>
      <c r="O76">
        <v>194748.6</v>
      </c>
      <c r="P76">
        <v>194571.1</v>
      </c>
      <c r="Q76">
        <v>199013.4</v>
      </c>
      <c r="R76">
        <v>202721.3</v>
      </c>
      <c r="S76">
        <v>192375.8</v>
      </c>
      <c r="T76">
        <v>195958.7</v>
      </c>
      <c r="U76">
        <v>200470</v>
      </c>
      <c r="V76">
        <v>205685</v>
      </c>
      <c r="W76">
        <v>193496.6</v>
      </c>
      <c r="X76">
        <v>188914.9</v>
      </c>
      <c r="Y76">
        <v>191629.5</v>
      </c>
      <c r="Z76">
        <v>193286.2</v>
      </c>
      <c r="AA76">
        <v>195852</v>
      </c>
      <c r="AB76">
        <v>190886.6</v>
      </c>
      <c r="AC76">
        <v>191954.4</v>
      </c>
      <c r="AD76">
        <v>195900.1</v>
      </c>
      <c r="AE76">
        <v>193307</v>
      </c>
      <c r="AF76">
        <v>194921.2</v>
      </c>
      <c r="AG76">
        <v>195475.1</v>
      </c>
      <c r="AH76">
        <v>195975.1</v>
      </c>
      <c r="AI76">
        <v>195347.9</v>
      </c>
      <c r="AJ76">
        <v>200079.6</v>
      </c>
      <c r="AK76">
        <v>200700.3</v>
      </c>
      <c r="AL76">
        <v>200377.2</v>
      </c>
      <c r="AM76">
        <v>199889.4</v>
      </c>
      <c r="AN76">
        <v>198665.2</v>
      </c>
      <c r="AO76">
        <v>205388.3</v>
      </c>
      <c r="AP76">
        <v>202263.3</v>
      </c>
      <c r="AQ76">
        <v>200784.4</v>
      </c>
      <c r="AR76">
        <v>193261.5</v>
      </c>
      <c r="AS76">
        <v>196594.9</v>
      </c>
      <c r="AT76">
        <v>199815.9</v>
      </c>
      <c r="AU76">
        <v>199720.2</v>
      </c>
      <c r="AV76">
        <v>196828.28945292294</v>
      </c>
      <c r="AW76">
        <v>201714.50000000003</v>
      </c>
      <c r="AX76">
        <v>202316.79999999999</v>
      </c>
      <c r="AY76">
        <v>203446.50497333801</v>
      </c>
      <c r="AZ76">
        <v>201811.21826905513</v>
      </c>
      <c r="BA76">
        <v>206919.46092544138</v>
      </c>
      <c r="BB76">
        <v>206570.15332225495</v>
      </c>
    </row>
    <row r="77" spans="1:54" x14ac:dyDescent="0.3">
      <c r="A77" t="s">
        <v>25</v>
      </c>
      <c r="B77" t="s">
        <v>26</v>
      </c>
      <c r="C77">
        <v>371813.3</v>
      </c>
      <c r="D77">
        <v>376831.9</v>
      </c>
      <c r="E77">
        <v>381827</v>
      </c>
      <c r="F77">
        <v>382288.6</v>
      </c>
      <c r="G77">
        <v>388876.5</v>
      </c>
      <c r="H77">
        <v>400406.5</v>
      </c>
      <c r="I77">
        <v>409101.9</v>
      </c>
      <c r="J77">
        <v>409067.1</v>
      </c>
      <c r="K77">
        <v>411748.4</v>
      </c>
      <c r="L77">
        <v>421984.5</v>
      </c>
      <c r="M77">
        <v>430505.9</v>
      </c>
      <c r="N77">
        <v>433548.4</v>
      </c>
      <c r="O77">
        <v>430780.1</v>
      </c>
      <c r="P77">
        <v>443932.4</v>
      </c>
      <c r="Q77">
        <v>445628.5</v>
      </c>
      <c r="R77">
        <v>451620.9</v>
      </c>
      <c r="S77">
        <v>449951.5</v>
      </c>
      <c r="T77">
        <v>465493.4</v>
      </c>
      <c r="U77">
        <v>468015.5</v>
      </c>
      <c r="V77">
        <v>470796.3</v>
      </c>
      <c r="W77">
        <v>468270.5</v>
      </c>
      <c r="X77">
        <v>485053</v>
      </c>
      <c r="Y77">
        <v>489547.9</v>
      </c>
      <c r="Z77">
        <v>491661.8</v>
      </c>
      <c r="AA77">
        <v>490162.7</v>
      </c>
      <c r="AB77">
        <v>507478.3</v>
      </c>
      <c r="AC77">
        <v>511443.9</v>
      </c>
      <c r="AD77">
        <v>507792</v>
      </c>
      <c r="AE77">
        <v>511134.3</v>
      </c>
      <c r="AF77">
        <v>525246.69999999995</v>
      </c>
      <c r="AG77">
        <v>536388.6</v>
      </c>
      <c r="AH77">
        <v>530696.5</v>
      </c>
      <c r="AI77">
        <v>534688.4</v>
      </c>
      <c r="AJ77">
        <v>545680.9</v>
      </c>
      <c r="AK77">
        <v>559760.6</v>
      </c>
      <c r="AL77">
        <v>553238.5</v>
      </c>
      <c r="AM77">
        <v>555288</v>
      </c>
      <c r="AN77">
        <v>564982.4</v>
      </c>
      <c r="AO77">
        <v>582944.5</v>
      </c>
      <c r="AP77">
        <v>573467.9</v>
      </c>
      <c r="AQ77">
        <v>566752</v>
      </c>
      <c r="AR77">
        <v>529988.80000000005</v>
      </c>
      <c r="AS77">
        <v>557798.6</v>
      </c>
      <c r="AT77">
        <v>564636.5</v>
      </c>
      <c r="AU77">
        <v>574573.19999999995</v>
      </c>
      <c r="AV77">
        <v>574289.06382369809</v>
      </c>
      <c r="AW77">
        <v>589728</v>
      </c>
      <c r="AX77">
        <v>589750</v>
      </c>
      <c r="AY77">
        <v>592138.00403668301</v>
      </c>
      <c r="AZ77">
        <v>604771.15004080476</v>
      </c>
      <c r="BA77">
        <v>628064.04584357003</v>
      </c>
      <c r="BB77">
        <v>616939.2036397527</v>
      </c>
    </row>
    <row r="78" spans="1:54" x14ac:dyDescent="0.3">
      <c r="A78" t="s">
        <v>28</v>
      </c>
      <c r="B78" t="s">
        <v>29</v>
      </c>
      <c r="C78">
        <v>17346.900000000001</v>
      </c>
      <c r="D78">
        <v>18265.599999999999</v>
      </c>
      <c r="E78">
        <v>18261.900000000001</v>
      </c>
      <c r="F78">
        <v>18674.7</v>
      </c>
      <c r="G78">
        <v>18489</v>
      </c>
      <c r="H78">
        <v>19033.5</v>
      </c>
      <c r="I78">
        <v>19225</v>
      </c>
      <c r="J78">
        <v>19930.599999999999</v>
      </c>
      <c r="K78">
        <v>19700</v>
      </c>
      <c r="L78">
        <v>21126.2</v>
      </c>
      <c r="M78">
        <v>21557.4</v>
      </c>
      <c r="N78">
        <v>22009.4</v>
      </c>
      <c r="O78">
        <v>21622.7</v>
      </c>
      <c r="P78">
        <v>22118.7</v>
      </c>
      <c r="Q78">
        <v>22080.6</v>
      </c>
      <c r="R78">
        <v>22983.1</v>
      </c>
      <c r="S78">
        <v>22334.3</v>
      </c>
      <c r="T78">
        <v>23544.3</v>
      </c>
      <c r="U78">
        <v>23390.400000000001</v>
      </c>
      <c r="V78">
        <v>24778.2</v>
      </c>
      <c r="W78">
        <v>22721</v>
      </c>
      <c r="X78">
        <v>23728.1</v>
      </c>
      <c r="Y78">
        <v>23525.9</v>
      </c>
      <c r="Z78">
        <v>24919.8</v>
      </c>
      <c r="AA78">
        <v>24425.4</v>
      </c>
      <c r="AB78">
        <v>25208.1</v>
      </c>
      <c r="AC78">
        <v>24673.3</v>
      </c>
      <c r="AD78">
        <v>25703.1</v>
      </c>
      <c r="AE78">
        <v>24816.6</v>
      </c>
      <c r="AF78">
        <v>24570.5</v>
      </c>
      <c r="AG78">
        <v>25878.3</v>
      </c>
      <c r="AH78">
        <v>26285.9</v>
      </c>
      <c r="AI78">
        <v>25637.1</v>
      </c>
      <c r="AJ78">
        <v>26429</v>
      </c>
      <c r="AK78">
        <v>27321.3</v>
      </c>
      <c r="AL78">
        <v>27721.200000000001</v>
      </c>
      <c r="AM78">
        <v>26694.2</v>
      </c>
      <c r="AN78">
        <v>27011.5</v>
      </c>
      <c r="AO78">
        <v>28344.6</v>
      </c>
      <c r="AP78">
        <v>29386.400000000001</v>
      </c>
      <c r="AQ78">
        <v>27722.2</v>
      </c>
      <c r="AR78">
        <v>25535.4</v>
      </c>
      <c r="AS78">
        <v>27654</v>
      </c>
      <c r="AT78">
        <v>29098.41</v>
      </c>
      <c r="AU78">
        <v>27802.589999999997</v>
      </c>
      <c r="AV78">
        <v>27071.439428000001</v>
      </c>
      <c r="AW78">
        <v>28911.529999999995</v>
      </c>
      <c r="AX78">
        <v>30097.799999999996</v>
      </c>
      <c r="AY78">
        <v>28225.427648647765</v>
      </c>
      <c r="AZ78">
        <v>28914.487235850724</v>
      </c>
      <c r="BA78">
        <v>30895.346089799259</v>
      </c>
      <c r="BB78">
        <v>31202.676647139262</v>
      </c>
    </row>
    <row r="79" spans="1:54" x14ac:dyDescent="0.3">
      <c r="A79" t="s">
        <v>31</v>
      </c>
      <c r="B79" t="s">
        <v>32</v>
      </c>
      <c r="C79">
        <v>1400.4</v>
      </c>
      <c r="D79">
        <v>1450.6</v>
      </c>
      <c r="E79">
        <v>1478.9</v>
      </c>
      <c r="F79">
        <v>1518.6</v>
      </c>
      <c r="G79">
        <v>1517.6</v>
      </c>
      <c r="H79">
        <v>1520</v>
      </c>
      <c r="I79">
        <v>1531.3</v>
      </c>
      <c r="J79">
        <v>1556.2</v>
      </c>
      <c r="K79">
        <v>1567.4</v>
      </c>
      <c r="L79">
        <v>1577.9</v>
      </c>
      <c r="M79">
        <v>1586.8</v>
      </c>
      <c r="N79">
        <v>1597.7</v>
      </c>
      <c r="O79">
        <v>1617.5</v>
      </c>
      <c r="P79">
        <v>1623.4</v>
      </c>
      <c r="Q79">
        <v>1639.9</v>
      </c>
      <c r="R79">
        <v>1659.1</v>
      </c>
      <c r="S79">
        <v>1689.6</v>
      </c>
      <c r="T79">
        <v>1707.2</v>
      </c>
      <c r="U79">
        <v>1726.7</v>
      </c>
      <c r="V79">
        <v>1759</v>
      </c>
      <c r="W79">
        <v>1775.2</v>
      </c>
      <c r="X79">
        <v>1832.2</v>
      </c>
      <c r="Y79">
        <v>1872.2</v>
      </c>
      <c r="Z79">
        <v>1889.4</v>
      </c>
      <c r="AA79">
        <v>1870.9</v>
      </c>
      <c r="AB79">
        <v>1907.7</v>
      </c>
      <c r="AC79">
        <v>1916.4</v>
      </c>
      <c r="AD79">
        <v>1939.6</v>
      </c>
      <c r="AE79">
        <v>1952.9</v>
      </c>
      <c r="AF79">
        <v>1977.5</v>
      </c>
      <c r="AG79">
        <v>2008.5</v>
      </c>
      <c r="AH79">
        <v>2046.4</v>
      </c>
      <c r="AI79">
        <v>2025.2</v>
      </c>
      <c r="AJ79">
        <v>2062.8000000000002</v>
      </c>
      <c r="AK79">
        <v>2133.1999999999998</v>
      </c>
      <c r="AL79">
        <v>2208.3000000000002</v>
      </c>
      <c r="AM79">
        <v>2206.4</v>
      </c>
      <c r="AN79">
        <v>2234.6999999999998</v>
      </c>
      <c r="AO79">
        <v>2236.6999999999998</v>
      </c>
      <c r="AP79">
        <v>2327.6999999999998</v>
      </c>
      <c r="AQ79">
        <v>2307</v>
      </c>
      <c r="AR79">
        <v>2336.6</v>
      </c>
      <c r="AS79">
        <v>2371.8000000000002</v>
      </c>
      <c r="AT79">
        <v>2478.5349999999999</v>
      </c>
      <c r="AU79">
        <v>2422.8110000000001</v>
      </c>
      <c r="AV79">
        <v>2456.2669999999998</v>
      </c>
      <c r="AW79">
        <v>2501.951</v>
      </c>
      <c r="AX79">
        <v>2606.6390000000001</v>
      </c>
      <c r="AY79">
        <v>2565.886891429509</v>
      </c>
      <c r="AZ79">
        <v>2593.6955035513374</v>
      </c>
      <c r="BA79">
        <v>2637.3954195805618</v>
      </c>
      <c r="BB79">
        <v>2744.3236744879582</v>
      </c>
    </row>
    <row r="80" spans="1:54" x14ac:dyDescent="0.3">
      <c r="A80" t="s">
        <v>34</v>
      </c>
      <c r="B80" t="s">
        <v>35</v>
      </c>
      <c r="C80">
        <v>149919</v>
      </c>
      <c r="D80">
        <v>153138.9</v>
      </c>
      <c r="E80">
        <v>159863.4</v>
      </c>
      <c r="F80">
        <v>163984.1</v>
      </c>
      <c r="G80">
        <v>162272.1</v>
      </c>
      <c r="H80">
        <v>169063.9</v>
      </c>
      <c r="I80">
        <v>172845.3</v>
      </c>
      <c r="J80">
        <v>179240.6</v>
      </c>
      <c r="K80">
        <v>172524.4</v>
      </c>
      <c r="L80">
        <v>178851</v>
      </c>
      <c r="M80">
        <v>184628.4</v>
      </c>
      <c r="N80">
        <v>192222.6</v>
      </c>
      <c r="O80">
        <v>181865.3</v>
      </c>
      <c r="P80">
        <v>190136.1</v>
      </c>
      <c r="Q80">
        <v>196549.1</v>
      </c>
      <c r="R80">
        <v>204169.1</v>
      </c>
      <c r="S80">
        <v>194998.3</v>
      </c>
      <c r="T80">
        <v>202412.3</v>
      </c>
      <c r="U80">
        <v>209376.3</v>
      </c>
      <c r="V80">
        <v>219828.7</v>
      </c>
      <c r="W80">
        <v>206755</v>
      </c>
      <c r="X80">
        <v>213247.1</v>
      </c>
      <c r="Y80">
        <v>223649.5</v>
      </c>
      <c r="Z80">
        <v>235512.3</v>
      </c>
      <c r="AA80">
        <v>220732.5</v>
      </c>
      <c r="AB80">
        <v>224160.2</v>
      </c>
      <c r="AC80">
        <v>234726.3</v>
      </c>
      <c r="AD80">
        <v>245421.3</v>
      </c>
      <c r="AE80">
        <v>233893.3</v>
      </c>
      <c r="AF80">
        <v>239742</v>
      </c>
      <c r="AG80">
        <v>251107.5</v>
      </c>
      <c r="AH80">
        <v>263182.09999999998</v>
      </c>
      <c r="AI80">
        <v>251087.9</v>
      </c>
      <c r="AJ80">
        <v>253483.1</v>
      </c>
      <c r="AK80">
        <v>265639.90000000002</v>
      </c>
      <c r="AL80">
        <v>277871.90000000002</v>
      </c>
      <c r="AM80">
        <v>265916.2</v>
      </c>
      <c r="AN80">
        <v>267906.2</v>
      </c>
      <c r="AO80">
        <v>280645.2</v>
      </c>
      <c r="AP80">
        <v>293957.40000000002</v>
      </c>
      <c r="AQ80">
        <v>273624.59999999998</v>
      </c>
      <c r="AR80">
        <v>253459</v>
      </c>
      <c r="AS80">
        <v>267958.40000000002</v>
      </c>
      <c r="AT80">
        <v>286961.2</v>
      </c>
      <c r="AU80">
        <v>276114.59999999998</v>
      </c>
      <c r="AV80">
        <v>279526.78322682431</v>
      </c>
      <c r="AW80">
        <v>291354.3</v>
      </c>
      <c r="AX80">
        <v>306508.7</v>
      </c>
      <c r="AY80">
        <v>287969.94545640773</v>
      </c>
      <c r="AZ80">
        <v>297902.01953755366</v>
      </c>
      <c r="BA80">
        <v>311978.31318349077</v>
      </c>
      <c r="BB80">
        <v>322318.62276829121</v>
      </c>
    </row>
    <row r="81" spans="1:54" x14ac:dyDescent="0.3">
      <c r="A81" t="s">
        <v>37</v>
      </c>
      <c r="B81" t="s">
        <v>38</v>
      </c>
      <c r="C81">
        <v>222691.8</v>
      </c>
      <c r="D81">
        <v>230324.8</v>
      </c>
      <c r="E81">
        <v>235277.9</v>
      </c>
      <c r="F81">
        <v>235629.3</v>
      </c>
      <c r="G81">
        <v>238434.5</v>
      </c>
      <c r="H81">
        <v>256239.6</v>
      </c>
      <c r="I81">
        <v>263384.40000000002</v>
      </c>
      <c r="J81">
        <v>255141.1</v>
      </c>
      <c r="K81">
        <v>256214.7</v>
      </c>
      <c r="L81">
        <v>270227</v>
      </c>
      <c r="M81">
        <v>275207.09999999998</v>
      </c>
      <c r="N81">
        <v>266262.7</v>
      </c>
      <c r="O81">
        <v>264095.3</v>
      </c>
      <c r="P81">
        <v>283478.59999999998</v>
      </c>
      <c r="Q81">
        <v>288923.59999999998</v>
      </c>
      <c r="R81">
        <v>282774.59999999998</v>
      </c>
      <c r="S81">
        <v>280190.40000000002</v>
      </c>
      <c r="T81">
        <v>297883.8</v>
      </c>
      <c r="U81">
        <v>303900.59999999998</v>
      </c>
      <c r="V81">
        <v>295322.7</v>
      </c>
      <c r="W81">
        <v>290775.40000000002</v>
      </c>
      <c r="X81">
        <v>302556</v>
      </c>
      <c r="Y81">
        <v>308304.90000000002</v>
      </c>
      <c r="Z81">
        <v>305528.2</v>
      </c>
      <c r="AA81">
        <v>303316.40000000002</v>
      </c>
      <c r="AB81">
        <v>315531.7</v>
      </c>
      <c r="AC81">
        <v>319587.20000000001</v>
      </c>
      <c r="AD81">
        <v>317325.5</v>
      </c>
      <c r="AE81">
        <v>317298.59999999998</v>
      </c>
      <c r="AF81">
        <v>326462.59999999998</v>
      </c>
      <c r="AG81">
        <v>336254.5</v>
      </c>
      <c r="AH81">
        <v>331730.8</v>
      </c>
      <c r="AI81">
        <v>333099.59999999998</v>
      </c>
      <c r="AJ81">
        <v>343479.2</v>
      </c>
      <c r="AK81">
        <v>353948.3</v>
      </c>
      <c r="AL81">
        <v>346355.8</v>
      </c>
      <c r="AM81">
        <v>350465.9</v>
      </c>
      <c r="AN81">
        <v>359378.2</v>
      </c>
      <c r="AO81">
        <v>369625.8</v>
      </c>
      <c r="AP81">
        <v>361053.3</v>
      </c>
      <c r="AQ81">
        <v>356086.2</v>
      </c>
      <c r="AR81">
        <v>332180.3</v>
      </c>
      <c r="AS81">
        <v>351034.9</v>
      </c>
      <c r="AT81">
        <v>353074</v>
      </c>
      <c r="AU81">
        <v>359326.59999999992</v>
      </c>
      <c r="AV81">
        <v>358366.74700903066</v>
      </c>
      <c r="AW81">
        <v>370382.1</v>
      </c>
      <c r="AX81">
        <v>366786.19999999995</v>
      </c>
      <c r="AY81">
        <v>365501.33440133248</v>
      </c>
      <c r="AZ81">
        <v>386175.59447045962</v>
      </c>
      <c r="BA81">
        <v>396182.32197281718</v>
      </c>
      <c r="BB81">
        <v>382295.70681146032</v>
      </c>
    </row>
    <row r="82" spans="1:54" x14ac:dyDescent="0.3">
      <c r="A82" t="s">
        <v>40</v>
      </c>
      <c r="B82" t="s">
        <v>41</v>
      </c>
      <c r="C82">
        <v>58429.5</v>
      </c>
      <c r="D82">
        <v>60139.9</v>
      </c>
      <c r="E82">
        <v>62509.2</v>
      </c>
      <c r="F82">
        <v>64296.800000000003</v>
      </c>
      <c r="G82">
        <v>63923.4</v>
      </c>
      <c r="H82">
        <v>65630.7</v>
      </c>
      <c r="I82">
        <v>67705.399999999994</v>
      </c>
      <c r="J82">
        <v>68514.5</v>
      </c>
      <c r="K82">
        <v>68510.5</v>
      </c>
      <c r="L82">
        <v>69785.100000000006</v>
      </c>
      <c r="M82">
        <v>72747.600000000006</v>
      </c>
      <c r="N82">
        <v>73619.399999999994</v>
      </c>
      <c r="O82">
        <v>73258.8</v>
      </c>
      <c r="P82">
        <v>75348.3</v>
      </c>
      <c r="Q82">
        <v>77344.600000000006</v>
      </c>
      <c r="R82">
        <v>78554.5</v>
      </c>
      <c r="S82">
        <v>78378.8</v>
      </c>
      <c r="T82">
        <v>81046</v>
      </c>
      <c r="U82">
        <v>83296.800000000003</v>
      </c>
      <c r="V82">
        <v>84211.4</v>
      </c>
      <c r="W82">
        <v>83287.399999999994</v>
      </c>
      <c r="X82">
        <v>85932.6</v>
      </c>
      <c r="Y82">
        <v>89096.3</v>
      </c>
      <c r="Z82">
        <v>90539.6</v>
      </c>
      <c r="AA82">
        <v>89466.2</v>
      </c>
      <c r="AB82">
        <v>91533.7</v>
      </c>
      <c r="AC82">
        <v>96387.4</v>
      </c>
      <c r="AD82">
        <v>97456.1</v>
      </c>
      <c r="AE82">
        <v>96679.5</v>
      </c>
      <c r="AF82">
        <v>99593.1</v>
      </c>
      <c r="AG82">
        <v>104949.3</v>
      </c>
      <c r="AH82">
        <v>105457.5</v>
      </c>
      <c r="AI82">
        <v>104885.2</v>
      </c>
      <c r="AJ82">
        <v>108283.2</v>
      </c>
      <c r="AK82">
        <v>110969.3</v>
      </c>
      <c r="AL82">
        <v>111244.2</v>
      </c>
      <c r="AM82">
        <v>110602.1</v>
      </c>
      <c r="AN82">
        <v>114646.8</v>
      </c>
      <c r="AO82">
        <v>118359.6</v>
      </c>
      <c r="AP82">
        <v>119646.3</v>
      </c>
      <c r="AQ82">
        <v>112024.7</v>
      </c>
      <c r="AR82">
        <v>79335.5</v>
      </c>
      <c r="AS82">
        <v>98595.1</v>
      </c>
      <c r="AT82">
        <v>113269.2</v>
      </c>
      <c r="AU82">
        <v>113738.7</v>
      </c>
      <c r="AV82">
        <v>91899.049999999988</v>
      </c>
      <c r="AW82">
        <v>108219.4</v>
      </c>
      <c r="AX82">
        <v>124573.29999999999</v>
      </c>
      <c r="AY82">
        <v>121585.84894513828</v>
      </c>
      <c r="AZ82">
        <v>101990.88814360223</v>
      </c>
      <c r="BA82">
        <v>119107.03773049377</v>
      </c>
      <c r="BB82">
        <v>135082.98872075055</v>
      </c>
    </row>
    <row r="83" spans="1:54" x14ac:dyDescent="0.3">
      <c r="A83" t="s">
        <v>43</v>
      </c>
      <c r="B83" t="s">
        <v>44</v>
      </c>
      <c r="C83">
        <v>48274</v>
      </c>
      <c r="D83">
        <v>49650</v>
      </c>
      <c r="E83">
        <v>50878.9</v>
      </c>
      <c r="F83">
        <v>51478.9</v>
      </c>
      <c r="G83">
        <v>52077.1</v>
      </c>
      <c r="H83">
        <v>53120.2</v>
      </c>
      <c r="I83">
        <v>54002.400000000001</v>
      </c>
      <c r="J83">
        <v>54822.3</v>
      </c>
      <c r="K83">
        <v>55663.6</v>
      </c>
      <c r="L83">
        <v>56468.3</v>
      </c>
      <c r="M83">
        <v>57313.1</v>
      </c>
      <c r="N83">
        <v>58787.6</v>
      </c>
      <c r="O83">
        <v>59543.3</v>
      </c>
      <c r="P83">
        <v>60419.6</v>
      </c>
      <c r="Q83">
        <v>61293.1</v>
      </c>
      <c r="R83">
        <v>62492.3</v>
      </c>
      <c r="S83">
        <v>63376.1</v>
      </c>
      <c r="T83">
        <v>64259</v>
      </c>
      <c r="U83">
        <v>64833.2</v>
      </c>
      <c r="V83">
        <v>65347.199999999997</v>
      </c>
      <c r="W83">
        <v>65474.2</v>
      </c>
      <c r="X83">
        <v>66640.100000000006</v>
      </c>
      <c r="Y83">
        <v>67715.100000000006</v>
      </c>
      <c r="Z83">
        <v>69093</v>
      </c>
      <c r="AA83">
        <v>69224.800000000003</v>
      </c>
      <c r="AB83">
        <v>70075.600000000006</v>
      </c>
      <c r="AC83">
        <v>71099.199999999997</v>
      </c>
      <c r="AD83">
        <v>72423.8</v>
      </c>
      <c r="AE83">
        <v>72934.100000000006</v>
      </c>
      <c r="AF83">
        <v>74015.7</v>
      </c>
      <c r="AG83">
        <v>75036.899999999994</v>
      </c>
      <c r="AH83">
        <v>76143</v>
      </c>
      <c r="AI83">
        <v>76726.8</v>
      </c>
      <c r="AJ83">
        <v>78173.2</v>
      </c>
      <c r="AK83">
        <v>79484.7</v>
      </c>
      <c r="AL83">
        <v>80683.899999999994</v>
      </c>
      <c r="AM83">
        <v>81228</v>
      </c>
      <c r="AN83">
        <v>82495.7</v>
      </c>
      <c r="AO83">
        <v>83782.5</v>
      </c>
      <c r="AP83">
        <v>85852</v>
      </c>
      <c r="AQ83">
        <v>82809.5</v>
      </c>
      <c r="AR83">
        <v>64332.9</v>
      </c>
      <c r="AS83">
        <v>73844.800000000003</v>
      </c>
      <c r="AT83">
        <v>83216.34</v>
      </c>
      <c r="AU83">
        <v>83132.460000000006</v>
      </c>
      <c r="AV83">
        <v>70937.327520139937</v>
      </c>
      <c r="AW83">
        <v>82155.039999999935</v>
      </c>
      <c r="AX83">
        <v>88687.19</v>
      </c>
      <c r="AY83">
        <v>87881.635451215581</v>
      </c>
      <c r="AZ83">
        <v>77595.594094036336</v>
      </c>
      <c r="BA83">
        <v>89357.117983824763</v>
      </c>
      <c r="BB83">
        <v>94267.643468797192</v>
      </c>
    </row>
    <row r="84" spans="1:54" x14ac:dyDescent="0.3">
      <c r="A84" t="s">
        <v>46</v>
      </c>
      <c r="B84" t="s">
        <v>47</v>
      </c>
      <c r="C84">
        <v>60051.8</v>
      </c>
      <c r="D84">
        <v>62762.5</v>
      </c>
      <c r="E84">
        <v>65804.800000000003</v>
      </c>
      <c r="F84">
        <v>67429</v>
      </c>
      <c r="G84">
        <v>67953.8</v>
      </c>
      <c r="H84">
        <v>68678.7</v>
      </c>
      <c r="I84">
        <v>71173</v>
      </c>
      <c r="J84">
        <v>73888.3</v>
      </c>
      <c r="K84">
        <v>76289.7</v>
      </c>
      <c r="L84">
        <v>77211.5</v>
      </c>
      <c r="M84">
        <v>80289.600000000006</v>
      </c>
      <c r="N84">
        <v>82487.899999999994</v>
      </c>
      <c r="O84">
        <v>84389.9</v>
      </c>
      <c r="P84">
        <v>86017.7</v>
      </c>
      <c r="Q84">
        <v>88422.8</v>
      </c>
      <c r="R84">
        <v>90319.7</v>
      </c>
      <c r="S84">
        <v>92736.9</v>
      </c>
      <c r="T84">
        <v>95237.1</v>
      </c>
      <c r="U84">
        <v>97044.800000000003</v>
      </c>
      <c r="V84">
        <v>99456.8</v>
      </c>
      <c r="W84">
        <v>101692</v>
      </c>
      <c r="X84">
        <v>104050.9</v>
      </c>
      <c r="Y84">
        <v>107379.9</v>
      </c>
      <c r="Z84">
        <v>108647</v>
      </c>
      <c r="AA84">
        <v>109405.3</v>
      </c>
      <c r="AB84">
        <v>113736</v>
      </c>
      <c r="AC84">
        <v>116971.2</v>
      </c>
      <c r="AD84">
        <v>119095.6</v>
      </c>
      <c r="AE84">
        <v>120874.5</v>
      </c>
      <c r="AF84">
        <v>126316.2</v>
      </c>
      <c r="AG84">
        <v>127285.8</v>
      </c>
      <c r="AH84">
        <v>128944.2</v>
      </c>
      <c r="AI84">
        <v>130255.1</v>
      </c>
      <c r="AJ84">
        <v>132776.29999999999</v>
      </c>
      <c r="AK84">
        <v>137648.20000000001</v>
      </c>
      <c r="AL84">
        <v>138083.1</v>
      </c>
      <c r="AM84">
        <v>142059.5</v>
      </c>
      <c r="AN84">
        <v>145517.6</v>
      </c>
      <c r="AO84">
        <v>150370</v>
      </c>
      <c r="AP84">
        <v>151488.1</v>
      </c>
      <c r="AQ84">
        <v>155981.5</v>
      </c>
      <c r="AR84">
        <v>161274.9</v>
      </c>
      <c r="AS84">
        <v>166323.6</v>
      </c>
      <c r="AT84">
        <v>169272.80000000002</v>
      </c>
      <c r="AU84">
        <v>172094.39999999994</v>
      </c>
      <c r="AV84">
        <v>174596.2</v>
      </c>
      <c r="AW84">
        <v>182375.60000000003</v>
      </c>
      <c r="AX84">
        <v>182993.30000000002</v>
      </c>
      <c r="AY84">
        <v>187133.43754072217</v>
      </c>
      <c r="AZ84">
        <v>189677.94350661332</v>
      </c>
      <c r="BA84">
        <v>199829.56528166693</v>
      </c>
      <c r="BB84">
        <v>201265.71291010253</v>
      </c>
    </row>
    <row r="85" spans="1:54" x14ac:dyDescent="0.3">
      <c r="A85" t="s">
        <v>49</v>
      </c>
      <c r="B85" t="s">
        <v>50</v>
      </c>
      <c r="C85">
        <v>59084.3</v>
      </c>
      <c r="D85">
        <v>60051.3</v>
      </c>
      <c r="E85">
        <v>60013.599999999999</v>
      </c>
      <c r="F85">
        <v>60579.199999999997</v>
      </c>
      <c r="G85">
        <v>64171.1</v>
      </c>
      <c r="H85">
        <v>65748.7</v>
      </c>
      <c r="I85">
        <v>63884.4</v>
      </c>
      <c r="J85">
        <v>62638.8</v>
      </c>
      <c r="K85">
        <v>66511.8</v>
      </c>
      <c r="L85">
        <v>69235.7</v>
      </c>
      <c r="M85">
        <v>72333.600000000006</v>
      </c>
      <c r="N85">
        <v>72815</v>
      </c>
      <c r="O85">
        <v>74870.7</v>
      </c>
      <c r="P85">
        <v>76382.3</v>
      </c>
      <c r="Q85">
        <v>78716.2</v>
      </c>
      <c r="R85">
        <v>75545.899999999994</v>
      </c>
      <c r="S85">
        <v>77567.5</v>
      </c>
      <c r="T85">
        <v>80552.600000000006</v>
      </c>
      <c r="U85">
        <v>80214.8</v>
      </c>
      <c r="V85">
        <v>81490.600000000006</v>
      </c>
      <c r="W85">
        <v>84202.2</v>
      </c>
      <c r="X85">
        <v>82657.3</v>
      </c>
      <c r="Y85">
        <v>88511.6</v>
      </c>
      <c r="Z85">
        <v>91897.9</v>
      </c>
      <c r="AA85">
        <v>92054.7</v>
      </c>
      <c r="AB85">
        <v>93913.1</v>
      </c>
      <c r="AC85">
        <v>96546.8</v>
      </c>
      <c r="AD85">
        <v>95764.800000000003</v>
      </c>
      <c r="AE85">
        <v>97586</v>
      </c>
      <c r="AF85">
        <v>99480.3</v>
      </c>
      <c r="AG85">
        <v>102471.6</v>
      </c>
      <c r="AH85">
        <v>99433.5</v>
      </c>
      <c r="AI85">
        <v>101777.60000000001</v>
      </c>
      <c r="AJ85">
        <v>102554.9</v>
      </c>
      <c r="AK85">
        <v>105658.2</v>
      </c>
      <c r="AL85">
        <v>105629.9</v>
      </c>
      <c r="AM85">
        <v>109131.2</v>
      </c>
      <c r="AN85">
        <v>107156.7</v>
      </c>
      <c r="AO85">
        <v>112153.5</v>
      </c>
      <c r="AP85">
        <v>114600.2</v>
      </c>
      <c r="AQ85">
        <v>120718.5</v>
      </c>
      <c r="AR85">
        <v>108285.7</v>
      </c>
      <c r="AS85">
        <v>111089.3</v>
      </c>
      <c r="AT85">
        <v>115024.20000000001</v>
      </c>
      <c r="AU85">
        <v>119970</v>
      </c>
      <c r="AV85">
        <v>111902.39999999999</v>
      </c>
      <c r="AW85">
        <v>119443.20000000001</v>
      </c>
      <c r="AX85">
        <v>120223.30000000002</v>
      </c>
      <c r="AY85">
        <v>125468.12875608398</v>
      </c>
      <c r="AZ85">
        <v>117959.15927402707</v>
      </c>
      <c r="BA85">
        <v>126413.55410734752</v>
      </c>
      <c r="BB85">
        <v>125311.60746673454</v>
      </c>
    </row>
    <row r="86" spans="1:54" x14ac:dyDescent="0.3">
      <c r="A86" t="s">
        <v>52</v>
      </c>
      <c r="B86" t="s">
        <v>53</v>
      </c>
      <c r="C86">
        <v>47326.9</v>
      </c>
      <c r="D86">
        <v>48549.1</v>
      </c>
      <c r="E86">
        <v>50421.8</v>
      </c>
      <c r="F86">
        <v>51915.7</v>
      </c>
      <c r="G86">
        <v>52401.599999999999</v>
      </c>
      <c r="H86">
        <v>52970.9</v>
      </c>
      <c r="I86">
        <v>53717</v>
      </c>
      <c r="J86">
        <v>54351.9</v>
      </c>
      <c r="K86">
        <v>55124.800000000003</v>
      </c>
      <c r="L86">
        <v>56343.5</v>
      </c>
      <c r="M86">
        <v>58280.6</v>
      </c>
      <c r="N86">
        <v>59505.3</v>
      </c>
      <c r="O86">
        <v>60037.5</v>
      </c>
      <c r="P86">
        <v>60660</v>
      </c>
      <c r="Q86">
        <v>61456.2</v>
      </c>
      <c r="R86">
        <v>62083.8</v>
      </c>
      <c r="S86">
        <v>62837.4</v>
      </c>
      <c r="T86">
        <v>63653.4</v>
      </c>
      <c r="U86">
        <v>64574.3</v>
      </c>
      <c r="V86">
        <v>65375.1</v>
      </c>
      <c r="W86">
        <v>65691.3</v>
      </c>
      <c r="X86">
        <v>66397.7</v>
      </c>
      <c r="Y86">
        <v>67199.7</v>
      </c>
      <c r="Z86">
        <v>67690.899999999994</v>
      </c>
      <c r="AA86">
        <v>69142.3</v>
      </c>
      <c r="AB86">
        <v>69813.899999999994</v>
      </c>
      <c r="AC86">
        <v>70126.8</v>
      </c>
      <c r="AD86">
        <v>70417.5</v>
      </c>
      <c r="AE86">
        <v>71653.600000000006</v>
      </c>
      <c r="AF86">
        <v>72387.199999999997</v>
      </c>
      <c r="AG86">
        <v>72598.2</v>
      </c>
      <c r="AH86">
        <v>72929.5</v>
      </c>
      <c r="AI86">
        <v>73861.399999999994</v>
      </c>
      <c r="AJ86">
        <v>74527</v>
      </c>
      <c r="AK86">
        <v>75296.3</v>
      </c>
      <c r="AL86">
        <v>75963.5</v>
      </c>
      <c r="AM86">
        <v>77853.399999999994</v>
      </c>
      <c r="AN86">
        <v>78780.899999999994</v>
      </c>
      <c r="AO86">
        <v>79792.600000000006</v>
      </c>
      <c r="AP86">
        <v>80410.2</v>
      </c>
      <c r="AQ86">
        <v>80802.600000000006</v>
      </c>
      <c r="AR86">
        <v>80593.5</v>
      </c>
      <c r="AS86">
        <v>81376</v>
      </c>
      <c r="AT86">
        <v>83015.490000000005</v>
      </c>
      <c r="AU86">
        <v>84058.94</v>
      </c>
      <c r="AV86">
        <v>82753.405799999993</v>
      </c>
      <c r="AW86">
        <v>83272.06</v>
      </c>
      <c r="AX86">
        <v>85273.51</v>
      </c>
      <c r="AY86">
        <v>86960.469773155113</v>
      </c>
      <c r="AZ86">
        <v>86215.472045776609</v>
      </c>
      <c r="BA86">
        <v>87506.85726855477</v>
      </c>
      <c r="BB86">
        <v>89786.640004951041</v>
      </c>
    </row>
    <row r="87" spans="1:54" x14ac:dyDescent="0.3">
      <c r="A87" t="s">
        <v>55</v>
      </c>
      <c r="B87" t="s">
        <v>56</v>
      </c>
      <c r="C87">
        <v>23736.799999999999</v>
      </c>
      <c r="D87">
        <v>24337.599999999999</v>
      </c>
      <c r="E87">
        <v>25157.200000000001</v>
      </c>
      <c r="F87">
        <v>25853.8</v>
      </c>
      <c r="G87">
        <v>26167.4</v>
      </c>
      <c r="H87">
        <v>26668</v>
      </c>
      <c r="I87">
        <v>27400.5</v>
      </c>
      <c r="J87">
        <v>28003.4</v>
      </c>
      <c r="K87">
        <v>28257.200000000001</v>
      </c>
      <c r="L87">
        <v>28820.400000000001</v>
      </c>
      <c r="M87">
        <v>29441.1</v>
      </c>
      <c r="N87">
        <v>29774.6</v>
      </c>
      <c r="O87">
        <v>30461.7</v>
      </c>
      <c r="P87">
        <v>31002.5</v>
      </c>
      <c r="Q87">
        <v>31869.8</v>
      </c>
      <c r="R87">
        <v>32156.7</v>
      </c>
      <c r="S87">
        <v>33589.800000000003</v>
      </c>
      <c r="T87">
        <v>34098.199999999997</v>
      </c>
      <c r="U87">
        <v>34834.9</v>
      </c>
      <c r="V87">
        <v>35272.400000000001</v>
      </c>
      <c r="W87">
        <v>36061.5</v>
      </c>
      <c r="X87">
        <v>36703.199999999997</v>
      </c>
      <c r="Y87">
        <v>37491.4</v>
      </c>
      <c r="Z87">
        <v>38139.4</v>
      </c>
      <c r="AA87">
        <v>38997.4</v>
      </c>
      <c r="AB87">
        <v>39480.400000000001</v>
      </c>
      <c r="AC87">
        <v>40097.800000000003</v>
      </c>
      <c r="AD87">
        <v>40746.1</v>
      </c>
      <c r="AE87">
        <v>41662.400000000001</v>
      </c>
      <c r="AF87">
        <v>42733.4</v>
      </c>
      <c r="AG87">
        <v>43853.2</v>
      </c>
      <c r="AH87">
        <v>44514.8</v>
      </c>
      <c r="AI87">
        <v>45012.800000000003</v>
      </c>
      <c r="AJ87">
        <v>46530.7</v>
      </c>
      <c r="AK87">
        <v>47654.3</v>
      </c>
      <c r="AL87">
        <v>48493.3</v>
      </c>
      <c r="AM87">
        <v>49676.800000000003</v>
      </c>
      <c r="AN87">
        <v>51156</v>
      </c>
      <c r="AO87">
        <v>52525</v>
      </c>
      <c r="AP87">
        <v>53578.400000000001</v>
      </c>
      <c r="AQ87">
        <v>52355.6</v>
      </c>
      <c r="AR87">
        <v>44969.3</v>
      </c>
      <c r="AS87">
        <v>48528.800000000003</v>
      </c>
      <c r="AT87">
        <v>53171.199999999997</v>
      </c>
      <c r="AU87">
        <v>54481.240000000005</v>
      </c>
      <c r="AV87">
        <v>51139.087960000004</v>
      </c>
      <c r="AW87">
        <v>53090.509999999995</v>
      </c>
      <c r="AX87">
        <v>56499.720000000008</v>
      </c>
      <c r="AY87">
        <v>57490.832149865033</v>
      </c>
      <c r="AZ87">
        <v>56305.336751981864</v>
      </c>
      <c r="BA87">
        <v>58097.888330081099</v>
      </c>
      <c r="BB87">
        <v>60741.676116783456</v>
      </c>
    </row>
    <row r="88" spans="1:54" x14ac:dyDescent="0.3">
      <c r="A88" t="s">
        <v>58</v>
      </c>
      <c r="B88" t="s">
        <v>59</v>
      </c>
      <c r="C88">
        <v>58394.5</v>
      </c>
      <c r="D88">
        <v>67522.899999999994</v>
      </c>
      <c r="E88">
        <v>65146.9</v>
      </c>
      <c r="F88">
        <v>68581.8</v>
      </c>
      <c r="G88">
        <v>66376.7</v>
      </c>
      <c r="H88">
        <v>68294.399999999994</v>
      </c>
      <c r="I88">
        <v>70591</v>
      </c>
      <c r="J88">
        <v>71074.7</v>
      </c>
      <c r="K88">
        <v>67948.800000000003</v>
      </c>
      <c r="L88">
        <v>73484</v>
      </c>
      <c r="M88">
        <v>69173.5</v>
      </c>
      <c r="N88">
        <v>71629</v>
      </c>
      <c r="O88">
        <v>69167.100000000006</v>
      </c>
      <c r="P88">
        <v>72152.3</v>
      </c>
      <c r="Q88">
        <v>73756</v>
      </c>
      <c r="R88">
        <v>74373.5</v>
      </c>
      <c r="S88">
        <v>71005.7</v>
      </c>
      <c r="T88">
        <v>70355.100000000006</v>
      </c>
      <c r="U88">
        <v>75509.7</v>
      </c>
      <c r="V88">
        <v>79459.199999999997</v>
      </c>
      <c r="W88">
        <v>74367.3</v>
      </c>
      <c r="X88">
        <v>74778.7</v>
      </c>
      <c r="Y88">
        <v>76467.600000000006</v>
      </c>
      <c r="Z88">
        <v>84441</v>
      </c>
      <c r="AA88">
        <v>77800.7</v>
      </c>
      <c r="AB88">
        <v>78100.800000000003</v>
      </c>
      <c r="AC88">
        <v>79388.100000000006</v>
      </c>
      <c r="AD88">
        <v>84675.4</v>
      </c>
      <c r="AE88">
        <v>77975.100000000006</v>
      </c>
      <c r="AF88">
        <v>78077.2</v>
      </c>
      <c r="AG88">
        <v>79922.8</v>
      </c>
      <c r="AH88">
        <v>90539.199999999997</v>
      </c>
      <c r="AI88">
        <v>82474.5</v>
      </c>
      <c r="AJ88">
        <v>83666.2</v>
      </c>
      <c r="AK88">
        <v>86239.4</v>
      </c>
      <c r="AL88">
        <v>96994.7</v>
      </c>
      <c r="AM88">
        <v>87759.2</v>
      </c>
      <c r="AN88">
        <v>91074.2</v>
      </c>
      <c r="AO88">
        <v>87851.9</v>
      </c>
      <c r="AP88">
        <v>98992.9</v>
      </c>
      <c r="AQ88">
        <v>90536</v>
      </c>
      <c r="AR88">
        <v>88146.5</v>
      </c>
      <c r="AS88">
        <v>89484</v>
      </c>
      <c r="AT88">
        <v>101319.2</v>
      </c>
      <c r="AU88">
        <v>91504.74</v>
      </c>
      <c r="AV88">
        <v>92254.13</v>
      </c>
      <c r="AW88">
        <v>93952.24</v>
      </c>
      <c r="AX88">
        <v>111907.29999999994</v>
      </c>
      <c r="AY88">
        <v>95319.52790723709</v>
      </c>
      <c r="AZ88">
        <v>97461.961609988532</v>
      </c>
      <c r="BA88">
        <v>98532.13313879534</v>
      </c>
      <c r="BB88">
        <v>117755.96992888054</v>
      </c>
    </row>
    <row r="89" spans="1:54" x14ac:dyDescent="0.3">
      <c r="A89" t="s">
        <v>61</v>
      </c>
      <c r="B89" t="s">
        <v>62</v>
      </c>
      <c r="C89">
        <v>43368.3</v>
      </c>
      <c r="D89">
        <v>50217.7</v>
      </c>
      <c r="E89">
        <v>52991.199999999997</v>
      </c>
      <c r="F89">
        <v>54982.3</v>
      </c>
      <c r="G89">
        <v>49549.7</v>
      </c>
      <c r="H89">
        <v>52418.400000000001</v>
      </c>
      <c r="I89">
        <v>55172.7</v>
      </c>
      <c r="J89">
        <v>57888.3</v>
      </c>
      <c r="K89">
        <v>53566.8</v>
      </c>
      <c r="L89">
        <v>58048</v>
      </c>
      <c r="M89">
        <v>57287.5</v>
      </c>
      <c r="N89">
        <v>63802</v>
      </c>
      <c r="O89">
        <v>59538.6</v>
      </c>
      <c r="P89">
        <v>59650.6</v>
      </c>
      <c r="Q89">
        <v>61717.2</v>
      </c>
      <c r="R89">
        <v>69109.8</v>
      </c>
      <c r="S89">
        <v>62229.7</v>
      </c>
      <c r="T89">
        <v>62274.400000000001</v>
      </c>
      <c r="U89">
        <v>65557.8</v>
      </c>
      <c r="V89">
        <v>73623.100000000006</v>
      </c>
      <c r="W89">
        <v>65283</v>
      </c>
      <c r="X89">
        <v>69501</v>
      </c>
      <c r="Y89">
        <v>70756.899999999994</v>
      </c>
      <c r="Z89">
        <v>77479.199999999997</v>
      </c>
      <c r="AA89">
        <v>68765.7</v>
      </c>
      <c r="AB89">
        <v>73080</v>
      </c>
      <c r="AC89">
        <v>72139.199999999997</v>
      </c>
      <c r="AD89">
        <v>79902.7</v>
      </c>
      <c r="AE89">
        <v>71583.899999999994</v>
      </c>
      <c r="AF89">
        <v>73778.100000000006</v>
      </c>
      <c r="AG89">
        <v>74806.399999999994</v>
      </c>
      <c r="AH89">
        <v>84642.4</v>
      </c>
      <c r="AI89">
        <v>75050.100000000006</v>
      </c>
      <c r="AJ89">
        <v>77496.600000000006</v>
      </c>
      <c r="AK89">
        <v>79744.3</v>
      </c>
      <c r="AL89">
        <v>88841.2</v>
      </c>
      <c r="AM89">
        <v>79281.2</v>
      </c>
      <c r="AN89">
        <v>82383.5</v>
      </c>
      <c r="AO89">
        <v>85975</v>
      </c>
      <c r="AP89">
        <v>93688.8</v>
      </c>
      <c r="AQ89">
        <v>83954.5</v>
      </c>
      <c r="AR89">
        <v>83385.399999999994</v>
      </c>
      <c r="AS89">
        <v>88075.1</v>
      </c>
      <c r="AT89">
        <v>98916.64</v>
      </c>
      <c r="AU89">
        <v>88672.74</v>
      </c>
      <c r="AV89">
        <v>89147.13</v>
      </c>
      <c r="AW89">
        <v>96286.73</v>
      </c>
      <c r="AX89">
        <v>103961.3</v>
      </c>
      <c r="AY89">
        <v>94453.599330533456</v>
      </c>
      <c r="AZ89">
        <v>94704.944099381741</v>
      </c>
      <c r="BA89">
        <v>103573.89058380498</v>
      </c>
      <c r="BB89">
        <v>111774.4647469544</v>
      </c>
    </row>
    <row r="90" spans="1:54" x14ac:dyDescent="0.3">
      <c r="A90" t="s">
        <v>64</v>
      </c>
      <c r="B90" t="s">
        <v>65</v>
      </c>
      <c r="C90">
        <v>15359.8</v>
      </c>
      <c r="D90">
        <v>16486.5</v>
      </c>
      <c r="E90">
        <v>17205.5</v>
      </c>
      <c r="F90">
        <v>17392.900000000001</v>
      </c>
      <c r="G90">
        <v>17198.5</v>
      </c>
      <c r="H90">
        <v>17822.599999999999</v>
      </c>
      <c r="I90">
        <v>18481</v>
      </c>
      <c r="J90">
        <v>19090</v>
      </c>
      <c r="K90">
        <v>18641.5</v>
      </c>
      <c r="L90">
        <v>19281.2</v>
      </c>
      <c r="M90">
        <v>19493.599999999999</v>
      </c>
      <c r="N90">
        <v>20963.8</v>
      </c>
      <c r="O90">
        <v>19954.2</v>
      </c>
      <c r="P90">
        <v>20322.7</v>
      </c>
      <c r="Q90">
        <v>21140.5</v>
      </c>
      <c r="R90">
        <v>23204</v>
      </c>
      <c r="S90">
        <v>21478.400000000001</v>
      </c>
      <c r="T90">
        <v>22099.599999999999</v>
      </c>
      <c r="U90">
        <v>23176</v>
      </c>
      <c r="V90">
        <v>24603.1</v>
      </c>
      <c r="W90">
        <v>23314</v>
      </c>
      <c r="X90">
        <v>23938.799999999999</v>
      </c>
      <c r="Y90">
        <v>24220.7</v>
      </c>
      <c r="Z90">
        <v>25992.3</v>
      </c>
      <c r="AA90">
        <v>24864</v>
      </c>
      <c r="AB90">
        <v>25184.6</v>
      </c>
      <c r="AC90">
        <v>25344.9</v>
      </c>
      <c r="AD90">
        <v>27096.7</v>
      </c>
      <c r="AE90">
        <v>26629.8</v>
      </c>
      <c r="AF90">
        <v>26790.3</v>
      </c>
      <c r="AG90">
        <v>27261.7</v>
      </c>
      <c r="AH90">
        <v>28815.7</v>
      </c>
      <c r="AI90">
        <v>28241.200000000001</v>
      </c>
      <c r="AJ90">
        <v>28685.4</v>
      </c>
      <c r="AK90">
        <v>29323.9</v>
      </c>
      <c r="AL90">
        <v>31075.1</v>
      </c>
      <c r="AM90">
        <v>30682.2</v>
      </c>
      <c r="AN90">
        <v>31303.9</v>
      </c>
      <c r="AO90">
        <v>32015.8</v>
      </c>
      <c r="AP90">
        <v>33504.699999999997</v>
      </c>
      <c r="AQ90">
        <v>33868.6</v>
      </c>
      <c r="AR90">
        <v>32466.2</v>
      </c>
      <c r="AS90">
        <v>36922.400000000001</v>
      </c>
      <c r="AT90">
        <v>39495.339999999967</v>
      </c>
      <c r="AU90">
        <v>41333.239999999991</v>
      </c>
      <c r="AV90">
        <v>37178.259999999995</v>
      </c>
      <c r="AW90">
        <v>39451.920000000006</v>
      </c>
      <c r="AX90">
        <v>40893.979999999974</v>
      </c>
      <c r="AY90">
        <v>44160.497493393945</v>
      </c>
      <c r="AZ90">
        <v>39934.866515912719</v>
      </c>
      <c r="BA90">
        <v>42263.217220197977</v>
      </c>
      <c r="BB90">
        <v>43868.550089326534</v>
      </c>
    </row>
    <row r="91" spans="1:54" x14ac:dyDescent="0.3">
      <c r="A91" t="s">
        <v>67</v>
      </c>
      <c r="B91" t="s">
        <v>68</v>
      </c>
      <c r="C91">
        <v>24446.1</v>
      </c>
      <c r="D91">
        <v>24935.7</v>
      </c>
      <c r="E91">
        <v>25425.8</v>
      </c>
      <c r="F91">
        <v>26253.4</v>
      </c>
      <c r="G91">
        <v>26623.7</v>
      </c>
      <c r="H91">
        <v>27083.7</v>
      </c>
      <c r="I91">
        <v>27572.799999999999</v>
      </c>
      <c r="J91">
        <v>28092.2</v>
      </c>
      <c r="K91">
        <v>28432.3</v>
      </c>
      <c r="L91">
        <v>28697.200000000001</v>
      </c>
      <c r="M91">
        <v>29117</v>
      </c>
      <c r="N91">
        <v>29428.9</v>
      </c>
      <c r="O91">
        <v>30028.2</v>
      </c>
      <c r="P91">
        <v>30300.1</v>
      </c>
      <c r="Q91">
        <v>30913.7</v>
      </c>
      <c r="R91">
        <v>31841.1</v>
      </c>
      <c r="S91">
        <v>32541.4</v>
      </c>
      <c r="T91">
        <v>33167.4</v>
      </c>
      <c r="U91">
        <v>33850.699999999997</v>
      </c>
      <c r="V91">
        <v>34510.6</v>
      </c>
      <c r="W91">
        <v>35139.800000000003</v>
      </c>
      <c r="X91">
        <v>35842.699999999997</v>
      </c>
      <c r="Y91">
        <v>36597.199999999997</v>
      </c>
      <c r="Z91">
        <v>37324.5</v>
      </c>
      <c r="AA91">
        <v>37994.800000000003</v>
      </c>
      <c r="AB91">
        <v>38741.800000000003</v>
      </c>
      <c r="AC91">
        <v>39495.5</v>
      </c>
      <c r="AD91">
        <v>40275.4</v>
      </c>
      <c r="AE91">
        <v>41022.300000000003</v>
      </c>
      <c r="AF91">
        <v>42069.5</v>
      </c>
      <c r="AG91">
        <v>43204.2</v>
      </c>
      <c r="AH91">
        <v>43878.8</v>
      </c>
      <c r="AI91">
        <v>44476.1</v>
      </c>
      <c r="AJ91">
        <v>45941.4</v>
      </c>
      <c r="AK91">
        <v>47162.7</v>
      </c>
      <c r="AL91">
        <v>47851.4</v>
      </c>
      <c r="AM91">
        <v>48909.3</v>
      </c>
      <c r="AN91">
        <v>50867.1</v>
      </c>
      <c r="AO91">
        <v>52212.4</v>
      </c>
      <c r="AP91">
        <v>53009.7</v>
      </c>
      <c r="AQ91">
        <v>52376.3</v>
      </c>
      <c r="AR91">
        <v>44457.2</v>
      </c>
      <c r="AS91">
        <v>49316.1</v>
      </c>
      <c r="AT91">
        <v>52718.15</v>
      </c>
      <c r="AU91">
        <v>54225.18</v>
      </c>
      <c r="AV91">
        <v>48320.53</v>
      </c>
      <c r="AW91">
        <v>53133.17</v>
      </c>
      <c r="AX91">
        <v>56614.01999999999</v>
      </c>
      <c r="AY91">
        <v>56391.424279474508</v>
      </c>
      <c r="AZ91">
        <v>52481.301641956445</v>
      </c>
      <c r="BA91">
        <v>57374.419357518469</v>
      </c>
      <c r="BB91">
        <v>60278.78339258409</v>
      </c>
    </row>
    <row r="92" spans="1:54" x14ac:dyDescent="0.3">
      <c r="A92" t="s">
        <v>70</v>
      </c>
      <c r="B92" t="s">
        <v>71</v>
      </c>
      <c r="C92">
        <v>1598575.2</v>
      </c>
      <c r="D92">
        <v>1664889</v>
      </c>
      <c r="E92">
        <v>1727464.4</v>
      </c>
      <c r="F92">
        <v>1692751.2</v>
      </c>
      <c r="G92">
        <v>1711170.1</v>
      </c>
      <c r="H92">
        <v>1781785.2</v>
      </c>
      <c r="I92">
        <v>1846148.7</v>
      </c>
      <c r="J92">
        <v>1803530.2</v>
      </c>
      <c r="K92">
        <v>1821843.4</v>
      </c>
      <c r="L92">
        <v>1888965.9</v>
      </c>
      <c r="M92">
        <v>1946220.4</v>
      </c>
      <c r="N92">
        <v>1903233.1</v>
      </c>
      <c r="O92">
        <v>1914452.2</v>
      </c>
      <c r="P92">
        <v>1986410.5</v>
      </c>
      <c r="Q92">
        <v>2047064.8</v>
      </c>
      <c r="R92">
        <v>2005384.8</v>
      </c>
      <c r="S92">
        <v>2009085.5</v>
      </c>
      <c r="T92">
        <v>2085625.3</v>
      </c>
      <c r="U92">
        <v>2147396.7999999998</v>
      </c>
      <c r="V92">
        <v>2109261.1</v>
      </c>
      <c r="W92">
        <v>2100200.6</v>
      </c>
      <c r="X92">
        <v>2172743.9</v>
      </c>
      <c r="Y92">
        <v>2230749</v>
      </c>
      <c r="Z92">
        <v>2195841.7999999998</v>
      </c>
      <c r="AA92">
        <v>2200145</v>
      </c>
      <c r="AB92">
        <v>2280764</v>
      </c>
      <c r="AC92">
        <v>2329197.1</v>
      </c>
      <c r="AD92">
        <v>2287591.7999999998</v>
      </c>
      <c r="AE92">
        <v>2307496.7999999998</v>
      </c>
      <c r="AF92">
        <v>2380881.9</v>
      </c>
      <c r="AG92">
        <v>2445456.1</v>
      </c>
      <c r="AH92">
        <v>2397424.2999999998</v>
      </c>
      <c r="AI92">
        <v>2421416.4</v>
      </c>
      <c r="AJ92">
        <v>2498222</v>
      </c>
      <c r="AK92">
        <v>2568254</v>
      </c>
      <c r="AL92">
        <v>2515296</v>
      </c>
      <c r="AM92">
        <v>2540169.7999999998</v>
      </c>
      <c r="AN92">
        <v>2622497.6</v>
      </c>
      <c r="AO92">
        <v>2695011.2</v>
      </c>
      <c r="AP92">
        <v>2641933</v>
      </c>
      <c r="AQ92">
        <v>2615299</v>
      </c>
      <c r="AR92">
        <v>2498992</v>
      </c>
      <c r="AS92">
        <v>2625720.5</v>
      </c>
      <c r="AT92">
        <v>2646141.9050000003</v>
      </c>
      <c r="AU92">
        <v>2684283.3410000005</v>
      </c>
      <c r="AV92">
        <v>2680598.6563806152</v>
      </c>
      <c r="AW92">
        <v>2785017.6510000001</v>
      </c>
      <c r="AX92">
        <v>2784865.1589999991</v>
      </c>
      <c r="AY92">
        <v>2791394.1005769265</v>
      </c>
      <c r="AZ92">
        <v>2837004.8683509151</v>
      </c>
      <c r="BA92">
        <v>2964834.3327542627</v>
      </c>
      <c r="BB92">
        <v>2931771.9802622972</v>
      </c>
    </row>
    <row r="93" spans="1:54" x14ac:dyDescent="0.3">
      <c r="A93" t="s">
        <v>73</v>
      </c>
      <c r="B93" t="s">
        <v>74</v>
      </c>
      <c r="C93">
        <v>43781.1</v>
      </c>
      <c r="D93">
        <v>44243</v>
      </c>
      <c r="E93">
        <v>47645.5</v>
      </c>
      <c r="F93">
        <v>44783.7</v>
      </c>
      <c r="G93">
        <v>37561.1</v>
      </c>
      <c r="H93">
        <v>34483</v>
      </c>
      <c r="I93">
        <v>35701</v>
      </c>
      <c r="J93">
        <v>37256</v>
      </c>
      <c r="K93">
        <v>33736.800000000003</v>
      </c>
      <c r="L93">
        <v>40052.800000000003</v>
      </c>
      <c r="M93">
        <v>47411.9</v>
      </c>
      <c r="N93">
        <v>45619.1</v>
      </c>
      <c r="O93">
        <v>43943.3</v>
      </c>
      <c r="P93">
        <v>50406.1</v>
      </c>
      <c r="Q93">
        <v>56533.3</v>
      </c>
      <c r="R93">
        <v>52302.8</v>
      </c>
      <c r="S93">
        <v>49499.4</v>
      </c>
      <c r="T93">
        <v>51760.3</v>
      </c>
      <c r="U93">
        <v>59946.8</v>
      </c>
      <c r="V93">
        <v>52291.4</v>
      </c>
      <c r="W93">
        <v>57839.4</v>
      </c>
      <c r="X93">
        <v>65960.5</v>
      </c>
      <c r="Y93">
        <v>82094.5</v>
      </c>
      <c r="Z93">
        <v>77087.399999999994</v>
      </c>
      <c r="AA93">
        <v>64576</v>
      </c>
      <c r="AB93">
        <v>74681</v>
      </c>
      <c r="AC93">
        <v>100063.5</v>
      </c>
      <c r="AD93">
        <v>97595</v>
      </c>
      <c r="AE93">
        <v>70649.600000000006</v>
      </c>
      <c r="AF93">
        <v>92631</v>
      </c>
      <c r="AG93">
        <v>106840.8</v>
      </c>
      <c r="AH93">
        <v>111547.6</v>
      </c>
      <c r="AI93">
        <v>77164</v>
      </c>
      <c r="AJ93">
        <v>105542.5</v>
      </c>
      <c r="AK93">
        <v>115913</v>
      </c>
      <c r="AL93">
        <v>123589.4</v>
      </c>
      <c r="AM93">
        <v>84986.4</v>
      </c>
      <c r="AN93">
        <v>112793.8</v>
      </c>
      <c r="AO93">
        <v>123876.2</v>
      </c>
      <c r="AP93">
        <v>127975.7</v>
      </c>
      <c r="AQ93">
        <v>87719.3</v>
      </c>
      <c r="AR93">
        <v>90667.8</v>
      </c>
      <c r="AS93">
        <v>94831.9</v>
      </c>
      <c r="AT93">
        <v>117949.98673</v>
      </c>
      <c r="AU93">
        <v>88202.529309999663</v>
      </c>
      <c r="AV93">
        <v>113903.23379938444</v>
      </c>
      <c r="AW93">
        <v>111554.48927999986</v>
      </c>
      <c r="AX93">
        <v>99464.730020256713</v>
      </c>
      <c r="AY93">
        <v>85614.487043760717</v>
      </c>
      <c r="AZ93">
        <v>145287.54884918034</v>
      </c>
      <c r="BA93">
        <v>113352.88072129292</v>
      </c>
      <c r="BB93">
        <v>95043.805275559425</v>
      </c>
    </row>
    <row r="94" spans="1:54" x14ac:dyDescent="0.3">
      <c r="B94" t="s">
        <v>75</v>
      </c>
      <c r="C94">
        <v>1642356.3</v>
      </c>
      <c r="D94">
        <v>1709132</v>
      </c>
      <c r="E94">
        <v>1775109.9</v>
      </c>
      <c r="F94">
        <v>1737534.9</v>
      </c>
      <c r="G94">
        <v>1748731.2</v>
      </c>
      <c r="H94">
        <v>1816268.2</v>
      </c>
      <c r="I94">
        <v>1881849.7</v>
      </c>
      <c r="J94">
        <v>1840786.2</v>
      </c>
      <c r="K94">
        <v>1855580.2</v>
      </c>
      <c r="L94">
        <v>1929018.7</v>
      </c>
      <c r="M94">
        <v>1993632.3</v>
      </c>
      <c r="N94">
        <v>1948852.2</v>
      </c>
      <c r="O94">
        <v>1958395.5</v>
      </c>
      <c r="P94">
        <v>2036816.6</v>
      </c>
      <c r="Q94">
        <v>2103598.1</v>
      </c>
      <c r="R94">
        <v>2057687.6</v>
      </c>
      <c r="S94">
        <v>2058584.9</v>
      </c>
      <c r="T94">
        <v>2137385.6</v>
      </c>
      <c r="U94">
        <v>2207343.6</v>
      </c>
      <c r="V94">
        <v>2161552.5</v>
      </c>
      <c r="W94">
        <v>2158040</v>
      </c>
      <c r="X94">
        <v>2238704.4</v>
      </c>
      <c r="Y94">
        <v>2312843.5</v>
      </c>
      <c r="Z94">
        <v>2272929.2000000002</v>
      </c>
      <c r="AA94">
        <v>2264721</v>
      </c>
      <c r="AB94">
        <v>2355445</v>
      </c>
      <c r="AC94">
        <v>2429260.6</v>
      </c>
      <c r="AD94">
        <v>2385186.7999999998</v>
      </c>
      <c r="AE94">
        <v>2378146.4</v>
      </c>
      <c r="AF94">
        <v>2473512.9</v>
      </c>
      <c r="AG94">
        <v>2552296.9</v>
      </c>
      <c r="AH94">
        <v>2508971.9</v>
      </c>
      <c r="AI94">
        <v>2498580.4</v>
      </c>
      <c r="AJ94">
        <v>2603764.5</v>
      </c>
      <c r="AK94">
        <v>2684167</v>
      </c>
      <c r="AL94">
        <v>2638885.4</v>
      </c>
      <c r="AM94">
        <v>2625156.2000000002</v>
      </c>
      <c r="AN94">
        <v>2735291.4</v>
      </c>
      <c r="AO94">
        <v>2818887.4</v>
      </c>
      <c r="AP94">
        <v>2769908.7</v>
      </c>
      <c r="AQ94">
        <v>2703018.3</v>
      </c>
      <c r="AR94">
        <v>2589659.7999999998</v>
      </c>
      <c r="AS94">
        <v>2720552.4</v>
      </c>
      <c r="AT94">
        <v>2764091.8917300003</v>
      </c>
      <c r="AU94">
        <v>2772485.8703100001</v>
      </c>
      <c r="AV94">
        <v>2794501.8901799996</v>
      </c>
      <c r="AW94">
        <v>2896572.1402799999</v>
      </c>
      <c r="AX94">
        <v>2884329.8890202558</v>
      </c>
      <c r="AY94">
        <v>2877008.5876206872</v>
      </c>
      <c r="AZ94">
        <v>2982292.4172000955</v>
      </c>
      <c r="BA94">
        <v>3078187.2134755556</v>
      </c>
      <c r="BB94">
        <v>3026815.7855378566</v>
      </c>
    </row>
    <row r="95" spans="1:54" x14ac:dyDescent="0.3">
      <c r="B95" t="s">
        <v>76</v>
      </c>
      <c r="C95">
        <v>9.4587448984384537E-11</v>
      </c>
      <c r="D95">
        <v>0</v>
      </c>
      <c r="E95">
        <v>0</v>
      </c>
      <c r="F95">
        <v>0</v>
      </c>
      <c r="G95">
        <v>-1.3824319466948509E-10</v>
      </c>
      <c r="H95">
        <v>0</v>
      </c>
      <c r="I95">
        <v>0</v>
      </c>
      <c r="J95">
        <v>0</v>
      </c>
      <c r="K95">
        <v>0</v>
      </c>
      <c r="L95">
        <v>0</v>
      </c>
      <c r="M95">
        <v>1.3824319466948509E-10</v>
      </c>
      <c r="N95">
        <v>-1.3824319466948509E-10</v>
      </c>
      <c r="O95">
        <v>0</v>
      </c>
      <c r="P95">
        <v>9.4587448984384537E-11</v>
      </c>
      <c r="Q95">
        <v>0</v>
      </c>
      <c r="R95">
        <v>0</v>
      </c>
      <c r="S95">
        <v>-9.4587448984384537E-11</v>
      </c>
      <c r="T95">
        <v>0</v>
      </c>
      <c r="U95">
        <v>2.7648638933897018E-10</v>
      </c>
      <c r="V95">
        <v>-9.4587448984384537E-11</v>
      </c>
      <c r="W95">
        <v>-9.4587448984384537E-11</v>
      </c>
      <c r="X95">
        <v>0</v>
      </c>
      <c r="Y95">
        <v>0</v>
      </c>
      <c r="Z95">
        <v>3.7834979593753815E-10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-1.8917489796876907E-10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3.7834979593753815E-10</v>
      </c>
      <c r="AN95">
        <v>-1.8917489796876907E-10</v>
      </c>
      <c r="AO95">
        <v>-2.7648638933897018E-10</v>
      </c>
      <c r="AP95">
        <v>1.8917489796876907E-10</v>
      </c>
      <c r="AQ95">
        <v>-1.8917489796876907E-10</v>
      </c>
      <c r="AR95">
        <v>-1.8917489796876907E-10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</row>
    <row r="96" spans="1:54" x14ac:dyDescent="0.3">
      <c r="A96" s="49" t="s">
        <v>81</v>
      </c>
    </row>
    <row r="97" spans="1:54" x14ac:dyDescent="0.3">
      <c r="C97" s="70" t="s">
        <v>0</v>
      </c>
      <c r="D97" s="71"/>
      <c r="E97" s="71"/>
      <c r="F97" s="72"/>
      <c r="G97" s="70" t="s">
        <v>1</v>
      </c>
      <c r="H97" s="71"/>
      <c r="I97" s="71"/>
      <c r="J97" s="72"/>
      <c r="K97" s="70" t="s">
        <v>2</v>
      </c>
      <c r="L97" s="71"/>
      <c r="M97" s="71"/>
      <c r="N97" s="72"/>
      <c r="O97" s="70" t="s">
        <v>3</v>
      </c>
      <c r="P97" s="71"/>
      <c r="Q97" s="71"/>
      <c r="R97" s="72"/>
      <c r="S97" s="70" t="s">
        <v>4</v>
      </c>
      <c r="T97" s="71"/>
      <c r="U97" s="71"/>
      <c r="V97" s="72"/>
      <c r="W97" s="70" t="s">
        <v>5</v>
      </c>
      <c r="X97" s="71"/>
      <c r="Y97" s="71"/>
      <c r="Z97" s="72"/>
      <c r="AA97" s="70" t="s">
        <v>6</v>
      </c>
      <c r="AB97" s="71"/>
      <c r="AC97" s="71"/>
      <c r="AD97" s="72"/>
      <c r="AE97" s="70" t="s">
        <v>7</v>
      </c>
      <c r="AF97" s="71"/>
      <c r="AG97" s="71"/>
      <c r="AH97" s="72"/>
      <c r="AI97" s="70" t="s">
        <v>8</v>
      </c>
      <c r="AJ97" s="71"/>
      <c r="AK97" s="71"/>
      <c r="AL97" s="72"/>
      <c r="AM97" s="70" t="s">
        <v>9</v>
      </c>
      <c r="AN97" s="71"/>
      <c r="AO97" s="71"/>
      <c r="AP97" s="72"/>
      <c r="AQ97" s="70" t="s">
        <v>10</v>
      </c>
      <c r="AR97" s="71"/>
      <c r="AS97" s="71"/>
      <c r="AT97" s="72"/>
      <c r="AU97" s="70" t="s">
        <v>11</v>
      </c>
      <c r="AV97" s="71"/>
      <c r="AW97" s="71"/>
      <c r="AX97" s="72"/>
      <c r="AY97" s="70" t="s">
        <v>12</v>
      </c>
      <c r="AZ97" s="71"/>
      <c r="BA97" s="71"/>
      <c r="BB97" s="72"/>
    </row>
    <row r="98" spans="1:54" x14ac:dyDescent="0.3">
      <c r="B98" t="s">
        <v>13</v>
      </c>
      <c r="C98" s="1" t="s">
        <v>14</v>
      </c>
      <c r="D98" s="1" t="s">
        <v>15</v>
      </c>
      <c r="E98" s="1" t="s">
        <v>16</v>
      </c>
      <c r="F98" s="1" t="s">
        <v>17</v>
      </c>
      <c r="G98" s="1" t="s">
        <v>14</v>
      </c>
      <c r="H98" s="1" t="s">
        <v>15</v>
      </c>
      <c r="I98" s="1" t="s">
        <v>16</v>
      </c>
      <c r="J98" s="1" t="s">
        <v>17</v>
      </c>
      <c r="K98" s="1" t="s">
        <v>14</v>
      </c>
      <c r="L98" s="1" t="s">
        <v>15</v>
      </c>
      <c r="M98" s="1" t="s">
        <v>16</v>
      </c>
      <c r="N98" s="1" t="s">
        <v>17</v>
      </c>
      <c r="O98" s="1" t="s">
        <v>14</v>
      </c>
      <c r="P98" s="1" t="s">
        <v>15</v>
      </c>
      <c r="Q98" s="1" t="s">
        <v>16</v>
      </c>
      <c r="R98" s="1" t="s">
        <v>17</v>
      </c>
      <c r="S98" s="1" t="s">
        <v>14</v>
      </c>
      <c r="T98" s="1" t="s">
        <v>15</v>
      </c>
      <c r="U98" s="1" t="s">
        <v>16</v>
      </c>
      <c r="V98" s="1" t="s">
        <v>17</v>
      </c>
      <c r="W98" s="1" t="s">
        <v>14</v>
      </c>
      <c r="X98" s="1" t="s">
        <v>15</v>
      </c>
      <c r="Y98" s="1" t="s">
        <v>16</v>
      </c>
      <c r="Z98" s="1" t="s">
        <v>17</v>
      </c>
      <c r="AA98" s="1" t="s">
        <v>14</v>
      </c>
      <c r="AB98" s="1" t="s">
        <v>15</v>
      </c>
      <c r="AC98" s="1" t="s">
        <v>16</v>
      </c>
      <c r="AD98" s="1" t="s">
        <v>17</v>
      </c>
      <c r="AE98" s="1" t="s">
        <v>14</v>
      </c>
      <c r="AF98" s="1" t="s">
        <v>15</v>
      </c>
      <c r="AG98" s="1" t="s">
        <v>16</v>
      </c>
      <c r="AH98" s="1" t="s">
        <v>17</v>
      </c>
      <c r="AI98" s="1" t="s">
        <v>14</v>
      </c>
      <c r="AJ98" s="1" t="s">
        <v>15</v>
      </c>
      <c r="AK98" s="1" t="s">
        <v>16</v>
      </c>
      <c r="AL98" s="1" t="s">
        <v>17</v>
      </c>
      <c r="AM98" s="1" t="s">
        <v>14</v>
      </c>
      <c r="AN98" s="1" t="s">
        <v>15</v>
      </c>
      <c r="AO98" s="1" t="s">
        <v>16</v>
      </c>
      <c r="AP98" s="1" t="s">
        <v>17</v>
      </c>
      <c r="AQ98" s="1" t="s">
        <v>14</v>
      </c>
      <c r="AR98" s="1" t="s">
        <v>15</v>
      </c>
      <c r="AS98" s="1" t="s">
        <v>16</v>
      </c>
      <c r="AT98" s="1" t="s">
        <v>17</v>
      </c>
      <c r="AU98" s="1" t="s">
        <v>14</v>
      </c>
      <c r="AV98" s="1" t="s">
        <v>15</v>
      </c>
      <c r="AW98" s="1" t="s">
        <v>16</v>
      </c>
      <c r="AX98" s="1" t="s">
        <v>17</v>
      </c>
      <c r="AY98" s="1" t="s">
        <v>14</v>
      </c>
      <c r="AZ98" s="1" t="s">
        <v>15</v>
      </c>
      <c r="BA98" s="1" t="s">
        <v>16</v>
      </c>
      <c r="BB98" s="1" t="s">
        <v>17</v>
      </c>
    </row>
    <row r="99" spans="1:54" x14ac:dyDescent="0.3">
      <c r="A99" s="42" t="s">
        <v>19</v>
      </c>
      <c r="B99" s="43" t="s">
        <v>20</v>
      </c>
      <c r="C99" s="5"/>
      <c r="D99" s="5"/>
      <c r="E99" s="5"/>
      <c r="F99" s="5"/>
      <c r="G99" s="5">
        <f t="shared" ref="G99:Z111" si="12">(G75/C75-1)*100</f>
        <v>4.1798215237611513</v>
      </c>
      <c r="H99" s="5">
        <f t="shared" si="12"/>
        <v>4.9513566931923991</v>
      </c>
      <c r="I99" s="5">
        <f t="shared" si="12"/>
        <v>3.6943531813471653</v>
      </c>
      <c r="J99" s="5">
        <f t="shared" si="12"/>
        <v>2.8921754355684559</v>
      </c>
      <c r="K99" s="5">
        <f t="shared" si="12"/>
        <v>5.4907915443834776</v>
      </c>
      <c r="L99" s="5">
        <f t="shared" si="12"/>
        <v>4.2116242788535985</v>
      </c>
      <c r="M99" s="5">
        <f t="shared" si="12"/>
        <v>5.6041119923960769</v>
      </c>
      <c r="N99" s="5">
        <f t="shared" si="12"/>
        <v>2.7820399712767285</v>
      </c>
      <c r="O99" s="5">
        <f t="shared" si="12"/>
        <v>4.2147106234431631</v>
      </c>
      <c r="P99" s="5">
        <f t="shared" si="12"/>
        <v>4.5991134257292954</v>
      </c>
      <c r="Q99" s="5">
        <f t="shared" si="12"/>
        <v>3.5090141749466452</v>
      </c>
      <c r="R99" s="5">
        <f t="shared" si="12"/>
        <v>4.6333138125780549</v>
      </c>
      <c r="S99" s="5">
        <f t="shared" si="12"/>
        <v>5.1576820298623538</v>
      </c>
      <c r="T99" s="5">
        <f t="shared" si="12"/>
        <v>4.8828559426879803</v>
      </c>
      <c r="U99" s="5">
        <f t="shared" si="12"/>
        <v>3.5957972547909334</v>
      </c>
      <c r="V99" s="5">
        <f t="shared" si="12"/>
        <v>3.3224008801570282</v>
      </c>
      <c r="W99" s="5">
        <f t="shared" si="12"/>
        <v>3.7123455550122753</v>
      </c>
      <c r="X99" s="5">
        <f t="shared" si="12"/>
        <v>6.5391999802660417</v>
      </c>
      <c r="Y99" s="5">
        <f t="shared" si="12"/>
        <v>2.8834065907425988</v>
      </c>
      <c r="Z99" s="5">
        <f t="shared" si="12"/>
        <v>1.6378348901295192</v>
      </c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8">
        <v>2.0200152219654801</v>
      </c>
      <c r="AU99" s="8">
        <v>5.73998712936476</v>
      </c>
      <c r="AV99" s="35">
        <v>4.5199999999999898</v>
      </c>
      <c r="AW99" s="35">
        <v>2.7175251819986999</v>
      </c>
      <c r="AX99" s="35">
        <v>4.8271662096702297</v>
      </c>
      <c r="AY99" s="29">
        <v>3.9840015872422301</v>
      </c>
      <c r="AZ99" s="29">
        <v>2.1883077984408499</v>
      </c>
      <c r="BA99" s="29">
        <v>4.3841588455431504</v>
      </c>
      <c r="BB99" s="29">
        <v>4.5673955762727401</v>
      </c>
    </row>
    <row r="100" spans="1:54" x14ac:dyDescent="0.3">
      <c r="A100" s="42" t="s">
        <v>22</v>
      </c>
      <c r="B100" s="43" t="s">
        <v>23</v>
      </c>
      <c r="C100" s="5"/>
      <c r="D100" s="5"/>
      <c r="E100" s="5"/>
      <c r="F100" s="5"/>
      <c r="G100" s="5">
        <f t="shared" si="12"/>
        <v>5.1226039343737595</v>
      </c>
      <c r="H100" s="5">
        <f t="shared" si="12"/>
        <v>2.7218622607838805</v>
      </c>
      <c r="I100" s="5">
        <f t="shared" si="12"/>
        <v>2.7975193076583693</v>
      </c>
      <c r="J100" s="5">
        <f t="shared" si="12"/>
        <v>6.5177317984492777</v>
      </c>
      <c r="K100" s="5">
        <f t="shared" si="12"/>
        <v>7.273726110580947</v>
      </c>
      <c r="L100" s="5">
        <f t="shared" si="12"/>
        <v>5.4937256608396545</v>
      </c>
      <c r="M100" s="5">
        <f t="shared" si="12"/>
        <v>0.62051774416360672</v>
      </c>
      <c r="N100" s="5">
        <f t="shared" si="12"/>
        <v>-0.83847378609870349</v>
      </c>
      <c r="O100" s="5">
        <f t="shared" si="12"/>
        <v>0.84221329407665468</v>
      </c>
      <c r="P100" s="5">
        <f t="shared" si="12"/>
        <v>1.4624548800468817</v>
      </c>
      <c r="Q100" s="5">
        <f t="shared" si="12"/>
        <v>4.1671922655571514</v>
      </c>
      <c r="R100" s="5">
        <f t="shared" si="12"/>
        <v>3.6296205417618799</v>
      </c>
      <c r="S100" s="5">
        <f t="shared" si="12"/>
        <v>-1.2183913003739222</v>
      </c>
      <c r="T100" s="5">
        <f t="shared" si="12"/>
        <v>0.71315832618512598</v>
      </c>
      <c r="U100" s="5">
        <f t="shared" si="12"/>
        <v>0.73191051456837908</v>
      </c>
      <c r="V100" s="5">
        <f t="shared" si="12"/>
        <v>1.4619578702385949</v>
      </c>
      <c r="W100" s="5">
        <f t="shared" si="12"/>
        <v>0.58260966296177497</v>
      </c>
      <c r="X100" s="5">
        <f t="shared" si="12"/>
        <v>-3.5945329296428352</v>
      </c>
      <c r="Y100" s="5">
        <f t="shared" si="12"/>
        <v>-4.4098867660996692</v>
      </c>
      <c r="Z100" s="5">
        <f t="shared" si="12"/>
        <v>-6.0280526047110872</v>
      </c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8">
        <v>-1.2100069562792599</v>
      </c>
      <c r="AU100" s="8">
        <v>-0.53002125663148503</v>
      </c>
      <c r="AV100" s="35">
        <v>1.8455768235902701</v>
      </c>
      <c r="AW100" s="35">
        <v>2.6041367298948299</v>
      </c>
      <c r="AX100" s="35">
        <v>1.2516020997327999</v>
      </c>
      <c r="AY100" s="29">
        <v>1.8657626886704399</v>
      </c>
      <c r="AZ100" s="29">
        <v>2.5316121122538102</v>
      </c>
      <c r="BA100" s="29">
        <v>2.5803603238445199</v>
      </c>
      <c r="BB100" s="29">
        <v>2.1023233474703802</v>
      </c>
    </row>
    <row r="101" spans="1:54" x14ac:dyDescent="0.3">
      <c r="A101" s="42" t="s">
        <v>25</v>
      </c>
      <c r="B101" s="43" t="s">
        <v>26</v>
      </c>
      <c r="C101" s="5"/>
      <c r="D101" s="5"/>
      <c r="E101" s="5"/>
      <c r="F101" s="5"/>
      <c r="G101" s="5">
        <f t="shared" si="12"/>
        <v>4.5891849484674285</v>
      </c>
      <c r="H101" s="5">
        <f t="shared" si="12"/>
        <v>6.2559990276831678</v>
      </c>
      <c r="I101" s="5">
        <f t="shared" si="12"/>
        <v>7.143261215157648</v>
      </c>
      <c r="J101" s="5">
        <f t="shared" si="12"/>
        <v>7.0047864362159817</v>
      </c>
      <c r="K101" s="5">
        <f t="shared" si="12"/>
        <v>5.8815330831253787</v>
      </c>
      <c r="L101" s="5">
        <f t="shared" si="12"/>
        <v>5.389023404964699</v>
      </c>
      <c r="M101" s="5">
        <f t="shared" si="12"/>
        <v>5.2319483238772557</v>
      </c>
      <c r="N101" s="5">
        <f t="shared" si="12"/>
        <v>5.9846660853439593</v>
      </c>
      <c r="O101" s="5">
        <f t="shared" si="12"/>
        <v>4.6221673235402827</v>
      </c>
      <c r="P101" s="5">
        <f t="shared" si="12"/>
        <v>5.2011152068381694</v>
      </c>
      <c r="Q101" s="5">
        <f t="shared" si="12"/>
        <v>3.5127509286167591</v>
      </c>
      <c r="R101" s="5">
        <f t="shared" si="12"/>
        <v>4.1685080604610736</v>
      </c>
      <c r="S101" s="5">
        <f t="shared" si="12"/>
        <v>4.4503912785200717</v>
      </c>
      <c r="T101" s="5">
        <f t="shared" si="12"/>
        <v>4.8568205429475375</v>
      </c>
      <c r="U101" s="5">
        <f t="shared" si="12"/>
        <v>5.0236912585258864</v>
      </c>
      <c r="V101" s="5">
        <f t="shared" si="12"/>
        <v>4.2459062457029795</v>
      </c>
      <c r="W101" s="5">
        <f t="shared" si="12"/>
        <v>4.0713276875396609</v>
      </c>
      <c r="X101" s="5">
        <f t="shared" si="12"/>
        <v>4.2019070517433699</v>
      </c>
      <c r="Y101" s="5">
        <f t="shared" si="12"/>
        <v>4.600787794421346</v>
      </c>
      <c r="Z101" s="5">
        <f t="shared" si="12"/>
        <v>4.4319592146327302</v>
      </c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8">
        <v>-1.53999901302235</v>
      </c>
      <c r="AU101" s="8">
        <v>1.3800039523459799</v>
      </c>
      <c r="AV101" s="35">
        <v>8.3587169811320603</v>
      </c>
      <c r="AW101" s="35">
        <v>5.72418073476699</v>
      </c>
      <c r="AX101" s="35">
        <v>4.4477287600075401</v>
      </c>
      <c r="AY101" s="29">
        <v>3.0570176326851102</v>
      </c>
      <c r="AZ101" s="29">
        <v>5.30779500033531</v>
      </c>
      <c r="BA101" s="29">
        <v>6.5006317901761399</v>
      </c>
      <c r="BB101" s="29">
        <v>4.6102931139894299</v>
      </c>
    </row>
    <row r="102" spans="1:54" x14ac:dyDescent="0.3">
      <c r="A102" s="42" t="s">
        <v>28</v>
      </c>
      <c r="B102" s="44" t="s">
        <v>29</v>
      </c>
      <c r="C102" s="15"/>
      <c r="D102" s="15"/>
      <c r="E102" s="15"/>
      <c r="F102" s="15"/>
      <c r="G102" s="15">
        <f t="shared" si="12"/>
        <v>6.5838853051553681</v>
      </c>
      <c r="H102" s="15">
        <f t="shared" si="12"/>
        <v>4.2040776103714261</v>
      </c>
      <c r="I102" s="15">
        <f t="shared" si="12"/>
        <v>5.2738214534084449</v>
      </c>
      <c r="J102" s="15">
        <f t="shared" si="12"/>
        <v>6.7251415016037708</v>
      </c>
      <c r="K102" s="15">
        <f t="shared" si="12"/>
        <v>6.5498404456703962</v>
      </c>
      <c r="L102" s="15">
        <f t="shared" si="12"/>
        <v>10.994824913967483</v>
      </c>
      <c r="M102" s="15">
        <f t="shared" si="12"/>
        <v>12.132119635890781</v>
      </c>
      <c r="N102" s="15">
        <f t="shared" si="12"/>
        <v>10.430192768908132</v>
      </c>
      <c r="O102" s="15">
        <f t="shared" si="12"/>
        <v>9.7598984771573694</v>
      </c>
      <c r="P102" s="15">
        <f t="shared" si="12"/>
        <v>4.6979579858185572</v>
      </c>
      <c r="Q102" s="15">
        <f t="shared" si="12"/>
        <v>2.4270088229563669</v>
      </c>
      <c r="R102" s="15">
        <f t="shared" si="12"/>
        <v>4.4240188283187987</v>
      </c>
      <c r="S102" s="15">
        <f t="shared" si="12"/>
        <v>3.2909858620801202</v>
      </c>
      <c r="T102" s="15">
        <f t="shared" si="12"/>
        <v>6.445225081040018</v>
      </c>
      <c r="U102" s="15">
        <f t="shared" si="12"/>
        <v>5.9319040243471788</v>
      </c>
      <c r="V102" s="15">
        <f t="shared" si="12"/>
        <v>7.8105216441646252</v>
      </c>
      <c r="W102" s="15">
        <f t="shared" si="12"/>
        <v>1.7314175953578204</v>
      </c>
      <c r="X102" s="15">
        <f t="shared" si="12"/>
        <v>0.78065603989074805</v>
      </c>
      <c r="Y102" s="15">
        <f t="shared" si="12"/>
        <v>0.57929748956837557</v>
      </c>
      <c r="Z102" s="15">
        <f t="shared" si="12"/>
        <v>0.57147008257256715</v>
      </c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16">
        <v>-0.98001116162579305</v>
      </c>
      <c r="AU102" s="16">
        <v>0.289984200388127</v>
      </c>
      <c r="AV102" s="36">
        <v>6.0153333333333201</v>
      </c>
      <c r="AW102" s="36">
        <v>4.54737108555722</v>
      </c>
      <c r="AX102" s="36">
        <v>3.4345175561138799</v>
      </c>
      <c r="AY102" s="30">
        <v>1.5208570447852801</v>
      </c>
      <c r="AZ102" s="30">
        <v>6.80808943592581</v>
      </c>
      <c r="BA102" s="30">
        <v>6.8616779872917997</v>
      </c>
      <c r="BB102" s="30">
        <v>3.6709548443383402</v>
      </c>
    </row>
    <row r="103" spans="1:54" x14ac:dyDescent="0.3">
      <c r="A103" s="42" t="s">
        <v>31</v>
      </c>
      <c r="B103" s="44" t="s">
        <v>32</v>
      </c>
      <c r="C103" s="15"/>
      <c r="D103" s="15"/>
      <c r="E103" s="15"/>
      <c r="F103" s="15"/>
      <c r="G103" s="15">
        <f t="shared" si="12"/>
        <v>8.3690374178805982</v>
      </c>
      <c r="H103" s="15">
        <f t="shared" si="12"/>
        <v>4.7842272163242772</v>
      </c>
      <c r="I103" s="15">
        <f t="shared" si="12"/>
        <v>3.543173980661285</v>
      </c>
      <c r="J103" s="15">
        <f t="shared" si="12"/>
        <v>2.4759647043329558</v>
      </c>
      <c r="K103" s="15">
        <f t="shared" si="12"/>
        <v>3.2814971006853044</v>
      </c>
      <c r="L103" s="15">
        <f t="shared" si="12"/>
        <v>3.8092105263157983</v>
      </c>
      <c r="M103" s="15">
        <f t="shared" si="12"/>
        <v>3.6243714490955314</v>
      </c>
      <c r="N103" s="15">
        <f t="shared" si="12"/>
        <v>2.6667523454568798</v>
      </c>
      <c r="O103" s="15">
        <f t="shared" si="12"/>
        <v>3.1963761643486022</v>
      </c>
      <c r="P103" s="15">
        <f t="shared" si="12"/>
        <v>2.8835794410292159</v>
      </c>
      <c r="Q103" s="15">
        <f t="shared" si="12"/>
        <v>3.346357448953885</v>
      </c>
      <c r="R103" s="15">
        <f t="shared" si="12"/>
        <v>3.843024347499524</v>
      </c>
      <c r="S103" s="15">
        <f t="shared" si="12"/>
        <v>4.4574961360123622</v>
      </c>
      <c r="T103" s="15">
        <f t="shared" si="12"/>
        <v>5.1620056671183967</v>
      </c>
      <c r="U103" s="15">
        <f t="shared" si="12"/>
        <v>5.2930056710775109</v>
      </c>
      <c r="V103" s="15">
        <f t="shared" si="12"/>
        <v>6.0213368693870173</v>
      </c>
      <c r="W103" s="15">
        <f t="shared" si="12"/>
        <v>5.0662878787878896</v>
      </c>
      <c r="X103" s="15">
        <f t="shared" si="12"/>
        <v>7.321930646672925</v>
      </c>
      <c r="Y103" s="15">
        <f t="shared" si="12"/>
        <v>8.4264782533155724</v>
      </c>
      <c r="Z103" s="15">
        <f t="shared" si="12"/>
        <v>7.4133030130756117</v>
      </c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16">
        <v>6.4800017184345</v>
      </c>
      <c r="AU103" s="16">
        <v>5.0199826614651002</v>
      </c>
      <c r="AV103" s="36">
        <v>5.12141573226054</v>
      </c>
      <c r="AW103" s="36">
        <v>5.4874357028417098</v>
      </c>
      <c r="AX103" s="36">
        <v>5.1685370591902204</v>
      </c>
      <c r="AY103" s="30">
        <v>5.9053674194771499</v>
      </c>
      <c r="AZ103" s="30">
        <v>5.5950148559312796</v>
      </c>
      <c r="BA103" s="30">
        <v>5.4135520472048402</v>
      </c>
      <c r="BB103" s="30">
        <v>5.2820768233713098</v>
      </c>
    </row>
    <row r="104" spans="1:54" x14ac:dyDescent="0.3">
      <c r="A104" s="42" t="s">
        <v>34</v>
      </c>
      <c r="B104" s="43" t="s">
        <v>35</v>
      </c>
      <c r="C104" s="5"/>
      <c r="D104" s="5"/>
      <c r="E104" s="5"/>
      <c r="F104" s="5"/>
      <c r="G104" s="5">
        <f t="shared" si="12"/>
        <v>8.2398495187401277</v>
      </c>
      <c r="H104" s="5">
        <f t="shared" si="12"/>
        <v>10.399056020384112</v>
      </c>
      <c r="I104" s="5">
        <f t="shared" si="12"/>
        <v>8.1206204797345638</v>
      </c>
      <c r="J104" s="5">
        <f t="shared" si="12"/>
        <v>9.3036459022551643</v>
      </c>
      <c r="K104" s="5">
        <f t="shared" si="12"/>
        <v>6.3179683999898817</v>
      </c>
      <c r="L104" s="5">
        <f t="shared" si="12"/>
        <v>5.7889945754238559</v>
      </c>
      <c r="M104" s="5">
        <f t="shared" si="12"/>
        <v>6.8171364798464307</v>
      </c>
      <c r="N104" s="5">
        <f t="shared" si="12"/>
        <v>7.2427787008077393</v>
      </c>
      <c r="O104" s="5">
        <f t="shared" si="12"/>
        <v>5.4142486512052779</v>
      </c>
      <c r="P104" s="5">
        <f t="shared" si="12"/>
        <v>6.3097774124830197</v>
      </c>
      <c r="Q104" s="5">
        <f t="shared" si="12"/>
        <v>6.4565906436929499</v>
      </c>
      <c r="R104" s="5">
        <f t="shared" si="12"/>
        <v>6.2149299822185311</v>
      </c>
      <c r="S104" s="5">
        <f t="shared" si="12"/>
        <v>7.2212786056493394</v>
      </c>
      <c r="T104" s="5">
        <f t="shared" si="12"/>
        <v>6.4565329782192871</v>
      </c>
      <c r="U104" s="5">
        <f t="shared" si="12"/>
        <v>6.5262064288261756</v>
      </c>
      <c r="V104" s="5">
        <f t="shared" si="12"/>
        <v>7.669916750379957</v>
      </c>
      <c r="W104" s="5">
        <f t="shared" si="12"/>
        <v>6.0291294847185872</v>
      </c>
      <c r="X104" s="5">
        <f t="shared" si="12"/>
        <v>5.3528367594261939</v>
      </c>
      <c r="Y104" s="5">
        <f t="shared" si="12"/>
        <v>6.817008419768622</v>
      </c>
      <c r="Z104" s="5">
        <f t="shared" si="12"/>
        <v>7.1344642442046746</v>
      </c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8">
        <v>-2.3800047217726101</v>
      </c>
      <c r="AU104" s="8">
        <v>0.91000589859244696</v>
      </c>
      <c r="AV104" s="35">
        <v>10.2848126232741</v>
      </c>
      <c r="AW104" s="35">
        <v>8.7311687187264795</v>
      </c>
      <c r="AX104" s="35">
        <v>6.8118965212021703</v>
      </c>
      <c r="AY104" s="29">
        <v>4.2936322296639604</v>
      </c>
      <c r="AZ104" s="29">
        <v>6.5736943339052401</v>
      </c>
      <c r="BA104" s="29">
        <v>7.0786712890425099</v>
      </c>
      <c r="BB104" s="29">
        <v>5.1580665632953302</v>
      </c>
    </row>
    <row r="105" spans="1:54" x14ac:dyDescent="0.3">
      <c r="A105" s="42" t="s">
        <v>37</v>
      </c>
      <c r="B105" s="45" t="s">
        <v>38</v>
      </c>
      <c r="C105" s="17"/>
      <c r="D105" s="17"/>
      <c r="E105" s="17"/>
      <c r="F105" s="17"/>
      <c r="G105" s="17">
        <f t="shared" si="12"/>
        <v>7.0692769109594655</v>
      </c>
      <c r="H105" s="17">
        <f t="shared" si="12"/>
        <v>11.251415392523967</v>
      </c>
      <c r="I105" s="17">
        <f t="shared" si="12"/>
        <v>11.94608588396957</v>
      </c>
      <c r="J105" s="17">
        <f t="shared" si="12"/>
        <v>8.280718908896322</v>
      </c>
      <c r="K105" s="17">
        <f t="shared" si="12"/>
        <v>7.4570584374325177</v>
      </c>
      <c r="L105" s="17">
        <f t="shared" si="12"/>
        <v>5.4587191050875727</v>
      </c>
      <c r="M105" s="17">
        <f t="shared" si="12"/>
        <v>4.4887624323991737</v>
      </c>
      <c r="N105" s="17">
        <f t="shared" si="12"/>
        <v>4.3589997848249462</v>
      </c>
      <c r="O105" s="17">
        <f t="shared" si="12"/>
        <v>3.0757798049838581</v>
      </c>
      <c r="P105" s="17">
        <f t="shared" si="12"/>
        <v>4.9038771107254187</v>
      </c>
      <c r="Q105" s="17">
        <f t="shared" si="12"/>
        <v>4.98406472798123</v>
      </c>
      <c r="R105" s="17">
        <f t="shared" si="12"/>
        <v>6.2013567803526293</v>
      </c>
      <c r="S105" s="17">
        <f t="shared" si="12"/>
        <v>6.0944287914249218</v>
      </c>
      <c r="T105" s="17">
        <f t="shared" si="12"/>
        <v>5.0815828778609795</v>
      </c>
      <c r="U105" s="17">
        <f t="shared" si="12"/>
        <v>5.1837233095531232</v>
      </c>
      <c r="V105" s="17">
        <f t="shared" si="12"/>
        <v>4.4374919105181432</v>
      </c>
      <c r="W105" s="17">
        <f t="shared" si="12"/>
        <v>3.7777882468492896</v>
      </c>
      <c r="X105" s="17">
        <f t="shared" si="12"/>
        <v>1.5684639446656767</v>
      </c>
      <c r="Y105" s="17">
        <f t="shared" si="12"/>
        <v>1.4492567635602027</v>
      </c>
      <c r="Z105" s="17">
        <f t="shared" si="12"/>
        <v>3.4557113286584507</v>
      </c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18">
        <v>-2.2100061126708899</v>
      </c>
      <c r="AU105" s="18">
        <v>0.91000437534505196</v>
      </c>
      <c r="AV105" s="37">
        <v>7.8832028898253999</v>
      </c>
      <c r="AW105" s="37">
        <v>5.5114747849857402</v>
      </c>
      <c r="AX105" s="37">
        <v>3.8836617819493799</v>
      </c>
      <c r="AY105" s="31">
        <v>1.71841839745028</v>
      </c>
      <c r="AZ105" s="31">
        <v>7.7598850042658096</v>
      </c>
      <c r="BA105" s="31">
        <v>6.96583932452923</v>
      </c>
      <c r="BB105" s="31">
        <v>4.22848700727027</v>
      </c>
    </row>
    <row r="106" spans="1:54" x14ac:dyDescent="0.3">
      <c r="A106" s="42" t="s">
        <v>40</v>
      </c>
      <c r="B106" s="46" t="s">
        <v>41</v>
      </c>
      <c r="C106" s="19"/>
      <c r="D106" s="19"/>
      <c r="E106" s="19"/>
      <c r="F106" s="19"/>
      <c r="G106" s="19">
        <f t="shared" si="12"/>
        <v>9.4026134058994302</v>
      </c>
      <c r="H106" s="19">
        <f t="shared" si="12"/>
        <v>9.1300451114817207</v>
      </c>
      <c r="I106" s="19">
        <f t="shared" si="12"/>
        <v>8.3126963710941748</v>
      </c>
      <c r="J106" s="19">
        <f t="shared" si="12"/>
        <v>6.5597354767266802</v>
      </c>
      <c r="K106" s="19">
        <f t="shared" si="12"/>
        <v>7.1759324441440731</v>
      </c>
      <c r="L106" s="19">
        <f t="shared" si="12"/>
        <v>6.3299644830849155</v>
      </c>
      <c r="M106" s="19">
        <f t="shared" si="12"/>
        <v>7.4472641768603465</v>
      </c>
      <c r="N106" s="19">
        <f t="shared" si="12"/>
        <v>7.4508315757978227</v>
      </c>
      <c r="O106" s="19">
        <f t="shared" si="12"/>
        <v>6.9307624378744936</v>
      </c>
      <c r="P106" s="19">
        <f t="shared" si="12"/>
        <v>7.9719023115249588</v>
      </c>
      <c r="Q106" s="19">
        <f t="shared" si="12"/>
        <v>6.3191088090878589</v>
      </c>
      <c r="R106" s="19">
        <f t="shared" si="12"/>
        <v>6.7035319494589851</v>
      </c>
      <c r="S106" s="19">
        <f t="shared" si="12"/>
        <v>6.9889214674551114</v>
      </c>
      <c r="T106" s="19">
        <f t="shared" si="12"/>
        <v>7.5618162586282622</v>
      </c>
      <c r="U106" s="19">
        <f t="shared" si="12"/>
        <v>7.6956891625271862</v>
      </c>
      <c r="V106" s="19">
        <f t="shared" si="12"/>
        <v>7.2012424495095706</v>
      </c>
      <c r="W106" s="19">
        <f t="shared" si="12"/>
        <v>6.2626628629170122</v>
      </c>
      <c r="X106" s="19">
        <f t="shared" si="12"/>
        <v>6.0294153937270334</v>
      </c>
      <c r="Y106" s="19">
        <f t="shared" si="12"/>
        <v>6.9624523391054627</v>
      </c>
      <c r="Z106" s="19">
        <f t="shared" si="12"/>
        <v>7.5146595354073309</v>
      </c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20">
        <v>-5.3299600572688002</v>
      </c>
      <c r="AU106" s="20">
        <v>1.53001971886557</v>
      </c>
      <c r="AV106" s="38">
        <v>15.8359750679078</v>
      </c>
      <c r="AW106" s="38">
        <v>9.7614384487667092</v>
      </c>
      <c r="AX106" s="38">
        <v>9.9798533052232994</v>
      </c>
      <c r="AY106" s="32">
        <v>6.8992778580538401</v>
      </c>
      <c r="AZ106" s="32">
        <v>10.981439028588699</v>
      </c>
      <c r="BA106" s="32">
        <v>10.060707904954</v>
      </c>
      <c r="BB106" s="32">
        <v>8.4365499836245501</v>
      </c>
    </row>
    <row r="107" spans="1:54" x14ac:dyDescent="0.3">
      <c r="A107" s="42" t="s">
        <v>43</v>
      </c>
      <c r="B107" s="45" t="s">
        <v>44</v>
      </c>
      <c r="C107" s="17"/>
      <c r="D107" s="17"/>
      <c r="E107" s="17"/>
      <c r="F107" s="17"/>
      <c r="G107" s="17">
        <f t="shared" si="12"/>
        <v>7.8781538716493404</v>
      </c>
      <c r="H107" s="17">
        <f t="shared" si="12"/>
        <v>6.9893252769385628</v>
      </c>
      <c r="I107" s="17">
        <f t="shared" si="12"/>
        <v>6.1390871264905389</v>
      </c>
      <c r="J107" s="17">
        <f t="shared" si="12"/>
        <v>6.494699770197121</v>
      </c>
      <c r="K107" s="17">
        <f t="shared" si="12"/>
        <v>6.8869042246976209</v>
      </c>
      <c r="L107" s="17">
        <f t="shared" si="12"/>
        <v>6.3028753656801051</v>
      </c>
      <c r="M107" s="17">
        <f t="shared" si="12"/>
        <v>6.1306534524391498</v>
      </c>
      <c r="N107" s="17">
        <f t="shared" si="12"/>
        <v>7.2330055470128052</v>
      </c>
      <c r="O107" s="17">
        <f t="shared" si="12"/>
        <v>6.9699049288942883</v>
      </c>
      <c r="P107" s="17">
        <f t="shared" si="12"/>
        <v>6.9973772895589148</v>
      </c>
      <c r="Q107" s="17">
        <f t="shared" si="12"/>
        <v>6.9443111609736707</v>
      </c>
      <c r="R107" s="17">
        <f t="shared" si="12"/>
        <v>6.3018391633609783</v>
      </c>
      <c r="S107" s="17">
        <f t="shared" si="12"/>
        <v>6.4369962699413641</v>
      </c>
      <c r="T107" s="17">
        <f t="shared" si="12"/>
        <v>6.354560440651702</v>
      </c>
      <c r="U107" s="17">
        <f t="shared" si="12"/>
        <v>5.7756909015859836</v>
      </c>
      <c r="V107" s="17">
        <f t="shared" si="12"/>
        <v>4.5684028272283017</v>
      </c>
      <c r="W107" s="17">
        <f t="shared" si="12"/>
        <v>3.310553978550268</v>
      </c>
      <c r="X107" s="17">
        <f t="shared" si="12"/>
        <v>3.7054731632923055</v>
      </c>
      <c r="Y107" s="17">
        <f t="shared" si="12"/>
        <v>4.4450991158850872</v>
      </c>
      <c r="Z107" s="17">
        <f t="shared" si="12"/>
        <v>5.7321507271925976</v>
      </c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18">
        <v>-3.0700041932628301</v>
      </c>
      <c r="AU107" s="18">
        <v>0.390003562393204</v>
      </c>
      <c r="AV107" s="37">
        <v>10.2660186625194</v>
      </c>
      <c r="AW107" s="37">
        <v>11.2536563170324</v>
      </c>
      <c r="AX107" s="37">
        <v>6.5742497206678401</v>
      </c>
      <c r="AY107" s="31">
        <v>5.7127810860108896</v>
      </c>
      <c r="AZ107" s="31">
        <v>9.3861254809832495</v>
      </c>
      <c r="BA107" s="31">
        <v>8.7664469323182495</v>
      </c>
      <c r="BB107" s="31">
        <v>6.2922880618916803</v>
      </c>
    </row>
    <row r="108" spans="1:54" x14ac:dyDescent="0.3">
      <c r="A108" s="42" t="s">
        <v>46</v>
      </c>
      <c r="B108" s="46" t="s">
        <v>47</v>
      </c>
      <c r="C108" s="19"/>
      <c r="D108" s="19"/>
      <c r="E108" s="19"/>
      <c r="F108" s="19"/>
      <c r="G108" s="19">
        <f t="shared" si="12"/>
        <v>13.158639707719001</v>
      </c>
      <c r="H108" s="19">
        <f t="shared" si="12"/>
        <v>9.4263294164508959</v>
      </c>
      <c r="I108" s="19">
        <f t="shared" si="12"/>
        <v>8.1577635673993232</v>
      </c>
      <c r="J108" s="19">
        <f t="shared" si="12"/>
        <v>9.5794094529060292</v>
      </c>
      <c r="K108" s="19">
        <f t="shared" si="12"/>
        <v>12.267010822058499</v>
      </c>
      <c r="L108" s="19">
        <f t="shared" si="12"/>
        <v>12.424230511060941</v>
      </c>
      <c r="M108" s="19">
        <f t="shared" si="12"/>
        <v>12.809070855521053</v>
      </c>
      <c r="N108" s="19">
        <f t="shared" si="12"/>
        <v>11.638649150136082</v>
      </c>
      <c r="O108" s="19">
        <f t="shared" si="12"/>
        <v>10.617684956160534</v>
      </c>
      <c r="P108" s="19">
        <f t="shared" si="12"/>
        <v>11.405295843235773</v>
      </c>
      <c r="Q108" s="19">
        <f t="shared" si="12"/>
        <v>10.129830015344442</v>
      </c>
      <c r="R108" s="19">
        <f t="shared" si="12"/>
        <v>9.4944834333277939</v>
      </c>
      <c r="S108" s="19">
        <f t="shared" si="12"/>
        <v>9.8909940644555725</v>
      </c>
      <c r="T108" s="19">
        <f t="shared" si="12"/>
        <v>10.718026638703449</v>
      </c>
      <c r="U108" s="19">
        <f t="shared" si="12"/>
        <v>9.7508787326345612</v>
      </c>
      <c r="V108" s="19">
        <f t="shared" si="12"/>
        <v>10.11639764082477</v>
      </c>
      <c r="W108" s="19">
        <f t="shared" si="12"/>
        <v>9.6564582167400594</v>
      </c>
      <c r="X108" s="19">
        <f t="shared" si="12"/>
        <v>9.2545867104311128</v>
      </c>
      <c r="Y108" s="19">
        <f t="shared" si="12"/>
        <v>10.649823586632134</v>
      </c>
      <c r="Z108" s="19">
        <f t="shared" si="12"/>
        <v>9.2403938192260338</v>
      </c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20">
        <v>11.7399980592535</v>
      </c>
      <c r="AU108" s="20">
        <v>10.330007084173401</v>
      </c>
      <c r="AV108" s="38">
        <v>8.2599958208003894</v>
      </c>
      <c r="AW108" s="38">
        <v>9.6510657537475204</v>
      </c>
      <c r="AX108" s="38">
        <v>8.1055550566895498</v>
      </c>
      <c r="AY108" s="32">
        <v>8.7388302819395793</v>
      </c>
      <c r="AZ108" s="32">
        <v>8.6380708781825106</v>
      </c>
      <c r="BA108" s="32">
        <v>9.5703401560663206</v>
      </c>
      <c r="BB108" s="32">
        <v>9.9852906691679504</v>
      </c>
    </row>
    <row r="109" spans="1:54" x14ac:dyDescent="0.3">
      <c r="A109" s="42" t="s">
        <v>49</v>
      </c>
      <c r="B109" s="47" t="s">
        <v>50</v>
      </c>
      <c r="C109" s="21"/>
      <c r="D109" s="21"/>
      <c r="E109" s="21"/>
      <c r="F109" s="21"/>
      <c r="G109" s="21">
        <f t="shared" si="12"/>
        <v>8.609393696802691</v>
      </c>
      <c r="H109" s="21">
        <f t="shared" si="12"/>
        <v>9.4875548073064095</v>
      </c>
      <c r="I109" s="21">
        <f t="shared" si="12"/>
        <v>6.4498713624911774</v>
      </c>
      <c r="J109" s="21">
        <f t="shared" si="12"/>
        <v>3.3998468121071435</v>
      </c>
      <c r="K109" s="21">
        <f t="shared" si="12"/>
        <v>3.6475921403871903</v>
      </c>
      <c r="L109" s="21">
        <f t="shared" si="12"/>
        <v>5.3035269138401286</v>
      </c>
      <c r="M109" s="21">
        <f t="shared" si="12"/>
        <v>13.225764036290567</v>
      </c>
      <c r="N109" s="21">
        <f t="shared" si="12"/>
        <v>16.245841235783566</v>
      </c>
      <c r="O109" s="21">
        <f t="shared" si="12"/>
        <v>12.56754440565433</v>
      </c>
      <c r="P109" s="21">
        <f t="shared" si="12"/>
        <v>10.322131501523057</v>
      </c>
      <c r="Q109" s="21">
        <f t="shared" si="12"/>
        <v>8.8238384374619727</v>
      </c>
      <c r="R109" s="21">
        <f t="shared" si="12"/>
        <v>3.7504635033990263</v>
      </c>
      <c r="S109" s="21">
        <f t="shared" si="12"/>
        <v>3.6019430832087806</v>
      </c>
      <c r="T109" s="21">
        <f t="shared" si="12"/>
        <v>5.4597727483985281</v>
      </c>
      <c r="U109" s="21">
        <f t="shared" si="12"/>
        <v>1.9038012505685042</v>
      </c>
      <c r="V109" s="21">
        <f t="shared" si="12"/>
        <v>7.8689909048671236</v>
      </c>
      <c r="W109" s="21">
        <f t="shared" si="12"/>
        <v>8.5534534437747833</v>
      </c>
      <c r="X109" s="21">
        <f t="shared" si="12"/>
        <v>2.6128268982006819</v>
      </c>
      <c r="Y109" s="21">
        <f t="shared" si="12"/>
        <v>10.343228431661</v>
      </c>
      <c r="Z109" s="21">
        <f t="shared" si="12"/>
        <v>12.771166244941124</v>
      </c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22">
        <v>0.36998190230035299</v>
      </c>
      <c r="AU109" s="22">
        <v>-0.62003752531716305</v>
      </c>
      <c r="AV109" s="39">
        <v>3.3399608627916599</v>
      </c>
      <c r="AW109" s="39">
        <v>7.5199861732858198</v>
      </c>
      <c r="AX109" s="39">
        <v>4.5200053553947797</v>
      </c>
      <c r="AY109" s="33">
        <v>4.5829196933266401</v>
      </c>
      <c r="AZ109" s="33">
        <v>5.4125374201331402</v>
      </c>
      <c r="BA109" s="33">
        <v>5.8357060990893599</v>
      </c>
      <c r="BB109" s="33">
        <v>4.2323804676252603</v>
      </c>
    </row>
    <row r="110" spans="1:54" x14ac:dyDescent="0.3">
      <c r="A110" s="42" t="s">
        <v>52</v>
      </c>
      <c r="B110" s="47" t="s">
        <v>53</v>
      </c>
      <c r="C110" s="21"/>
      <c r="D110" s="21"/>
      <c r="E110" s="21"/>
      <c r="F110" s="21"/>
      <c r="G110" s="21">
        <f t="shared" si="12"/>
        <v>10.72265455797865</v>
      </c>
      <c r="H110" s="21">
        <f t="shared" si="12"/>
        <v>9.1078928342646961</v>
      </c>
      <c r="I110" s="21">
        <f t="shared" si="12"/>
        <v>6.535268475143674</v>
      </c>
      <c r="J110" s="21">
        <f t="shared" si="12"/>
        <v>4.6926074385975847</v>
      </c>
      <c r="K110" s="21">
        <f t="shared" si="12"/>
        <v>5.1967878843394155</v>
      </c>
      <c r="L110" s="21">
        <f t="shared" si="12"/>
        <v>6.3668920105189875</v>
      </c>
      <c r="M110" s="21">
        <f t="shared" si="12"/>
        <v>8.4956345291062441</v>
      </c>
      <c r="N110" s="21">
        <f t="shared" si="12"/>
        <v>9.4815452633670638</v>
      </c>
      <c r="O110" s="21">
        <f t="shared" si="12"/>
        <v>8.9119597712826071</v>
      </c>
      <c r="P110" s="21">
        <f t="shared" si="12"/>
        <v>7.6610434211577205</v>
      </c>
      <c r="Q110" s="21">
        <f t="shared" si="12"/>
        <v>5.4488114398273169</v>
      </c>
      <c r="R110" s="21">
        <f t="shared" si="12"/>
        <v>4.3332274604110932</v>
      </c>
      <c r="S110" s="21">
        <f t="shared" si="12"/>
        <v>4.6635852592129989</v>
      </c>
      <c r="T110" s="21">
        <f t="shared" si="12"/>
        <v>4.9347181008902119</v>
      </c>
      <c r="U110" s="21">
        <f t="shared" si="12"/>
        <v>5.0736947614724137</v>
      </c>
      <c r="V110" s="21">
        <f t="shared" si="12"/>
        <v>5.3013829694702919</v>
      </c>
      <c r="W110" s="21">
        <f t="shared" si="12"/>
        <v>4.5417219681272547</v>
      </c>
      <c r="X110" s="21">
        <f t="shared" si="12"/>
        <v>4.3113172273594014</v>
      </c>
      <c r="Y110" s="21">
        <f t="shared" si="12"/>
        <v>4.0657041578460618</v>
      </c>
      <c r="Z110" s="21">
        <f t="shared" si="12"/>
        <v>3.5423272775108483</v>
      </c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22">
        <v>3.2399994030608101</v>
      </c>
      <c r="AU110" s="22">
        <v>4.0299940843487603</v>
      </c>
      <c r="AV110" s="39">
        <v>2.6799999999999899</v>
      </c>
      <c r="AW110" s="39">
        <v>2.32999901690915</v>
      </c>
      <c r="AX110" s="39">
        <v>2.71999840029852</v>
      </c>
      <c r="AY110" s="33">
        <v>3.4517801118537799</v>
      </c>
      <c r="AZ110" s="33">
        <v>4.1835936688138204</v>
      </c>
      <c r="BA110" s="33">
        <v>5.0854959857541404</v>
      </c>
      <c r="BB110" s="33">
        <v>5.2925345807285797</v>
      </c>
    </row>
    <row r="111" spans="1:54" x14ac:dyDescent="0.3">
      <c r="A111" s="42" t="s">
        <v>55</v>
      </c>
      <c r="B111" s="47" t="s">
        <v>56</v>
      </c>
      <c r="C111" s="21"/>
      <c r="D111" s="21"/>
      <c r="E111" s="21"/>
      <c r="F111" s="21"/>
      <c r="G111" s="21">
        <f t="shared" si="12"/>
        <v>10.239796434228721</v>
      </c>
      <c r="H111" s="21">
        <f t="shared" si="12"/>
        <v>9.5753073433699321</v>
      </c>
      <c r="I111" s="21">
        <f t="shared" si="12"/>
        <v>8.9171290922678068</v>
      </c>
      <c r="J111" s="21">
        <f t="shared" si="12"/>
        <v>8.3144450719043306</v>
      </c>
      <c r="K111" s="21">
        <f t="shared" si="12"/>
        <v>7.9862729961708068</v>
      </c>
      <c r="L111" s="21">
        <f t="shared" si="12"/>
        <v>8.0710964451777389</v>
      </c>
      <c r="M111" s="21">
        <f t="shared" si="12"/>
        <v>7.4473093556686853</v>
      </c>
      <c r="N111" s="21">
        <f t="shared" si="12"/>
        <v>6.3249462565259762</v>
      </c>
      <c r="O111" s="21">
        <f t="shared" si="12"/>
        <v>7.8015514629899529</v>
      </c>
      <c r="P111" s="21">
        <f t="shared" si="12"/>
        <v>7.5713730551970171</v>
      </c>
      <c r="Q111" s="21">
        <f t="shared" si="12"/>
        <v>8.2493520962192424</v>
      </c>
      <c r="R111" s="21">
        <f t="shared" si="12"/>
        <v>8.0004433308927823</v>
      </c>
      <c r="S111" s="21">
        <f t="shared" si="12"/>
        <v>10.268960694905417</v>
      </c>
      <c r="T111" s="21">
        <f t="shared" si="12"/>
        <v>9.9853237642125503</v>
      </c>
      <c r="U111" s="21">
        <f t="shared" si="12"/>
        <v>9.3037923049407389</v>
      </c>
      <c r="V111" s="21">
        <f t="shared" ref="G111:Z118" si="13">(V87/R87-1)*100</f>
        <v>9.6891161095510547</v>
      </c>
      <c r="W111" s="21">
        <f t="shared" si="13"/>
        <v>7.3584838254469931</v>
      </c>
      <c r="X111" s="21">
        <f t="shared" si="13"/>
        <v>7.6396994562762943</v>
      </c>
      <c r="Y111" s="21">
        <f t="shared" si="13"/>
        <v>7.6259728031370821</v>
      </c>
      <c r="Z111" s="21">
        <f t="shared" si="13"/>
        <v>8.1281681994987522</v>
      </c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22">
        <v>-0.76000776432294503</v>
      </c>
      <c r="AU111" s="22">
        <v>4.06000504244055</v>
      </c>
      <c r="AV111" s="39">
        <v>13.72</v>
      </c>
      <c r="AW111" s="39">
        <v>9.4000057697696899</v>
      </c>
      <c r="AX111" s="39">
        <v>6.2600054164660701</v>
      </c>
      <c r="AY111" s="33">
        <v>5.5240889338514103</v>
      </c>
      <c r="AZ111" s="33">
        <v>10.102348317245699</v>
      </c>
      <c r="BA111" s="33">
        <v>9.4317766585423701</v>
      </c>
      <c r="BB111" s="33">
        <v>7.50792413977174</v>
      </c>
    </row>
    <row r="112" spans="1:54" x14ac:dyDescent="0.3">
      <c r="A112" s="42" t="s">
        <v>58</v>
      </c>
      <c r="B112" s="48" t="s">
        <v>59</v>
      </c>
      <c r="C112" s="14"/>
      <c r="D112" s="14"/>
      <c r="E112" s="14"/>
      <c r="F112" s="14"/>
      <c r="G112" s="14">
        <f t="shared" si="13"/>
        <v>13.669438046391358</v>
      </c>
      <c r="H112" s="14">
        <f t="shared" si="13"/>
        <v>1.142575333701612</v>
      </c>
      <c r="I112" s="14">
        <f t="shared" si="13"/>
        <v>8.3566524270533229</v>
      </c>
      <c r="J112" s="14">
        <f t="shared" si="13"/>
        <v>3.6349293835973961</v>
      </c>
      <c r="K112" s="14">
        <f t="shared" si="13"/>
        <v>2.3684515801478678</v>
      </c>
      <c r="L112" s="14">
        <f t="shared" si="13"/>
        <v>7.5988660856527224</v>
      </c>
      <c r="M112" s="14">
        <f t="shared" si="13"/>
        <v>-2.0080463515179003</v>
      </c>
      <c r="N112" s="14">
        <f t="shared" si="13"/>
        <v>0.77988369982568972</v>
      </c>
      <c r="O112" s="14">
        <f t="shared" si="13"/>
        <v>1.7929676462277611</v>
      </c>
      <c r="P112" s="14">
        <f t="shared" si="13"/>
        <v>-1.8122312340101199</v>
      </c>
      <c r="Q112" s="14">
        <f t="shared" si="13"/>
        <v>6.6246467216491967</v>
      </c>
      <c r="R112" s="14">
        <f t="shared" si="13"/>
        <v>3.8315486744195715</v>
      </c>
      <c r="S112" s="14">
        <f t="shared" si="13"/>
        <v>2.6582002136853911</v>
      </c>
      <c r="T112" s="14">
        <f t="shared" si="13"/>
        <v>-2.4908422877718328</v>
      </c>
      <c r="U112" s="14">
        <f t="shared" si="13"/>
        <v>2.3777048646889787</v>
      </c>
      <c r="V112" s="14">
        <f t="shared" si="13"/>
        <v>6.838053876716832</v>
      </c>
      <c r="W112" s="14">
        <f t="shared" si="13"/>
        <v>4.7342678123023951</v>
      </c>
      <c r="X112" s="14">
        <f t="shared" si="13"/>
        <v>6.2875328156736243</v>
      </c>
      <c r="Y112" s="14">
        <f t="shared" si="13"/>
        <v>1.2685787388905023</v>
      </c>
      <c r="Z112" s="14">
        <f t="shared" si="13"/>
        <v>6.2696327171680499</v>
      </c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23">
        <v>2.3499665127499001</v>
      </c>
      <c r="AU112" s="23">
        <v>1.0700053017584199</v>
      </c>
      <c r="AV112" s="40">
        <v>4.6600035168724796</v>
      </c>
      <c r="AW112" s="40">
        <v>4.9933395914353502</v>
      </c>
      <c r="AX112" s="40">
        <v>10.450240428270201</v>
      </c>
      <c r="AY112" s="34">
        <v>4.1689511463964299</v>
      </c>
      <c r="AZ112" s="34">
        <v>5.6450931898534202</v>
      </c>
      <c r="BA112" s="34">
        <v>4.8747035076495502</v>
      </c>
      <c r="BB112" s="34">
        <v>5.2263524621544803</v>
      </c>
    </row>
    <row r="113" spans="1:54" x14ac:dyDescent="0.3">
      <c r="A113" s="42" t="s">
        <v>61</v>
      </c>
      <c r="B113" s="48" t="s">
        <v>62</v>
      </c>
      <c r="C113" s="14"/>
      <c r="D113" s="14"/>
      <c r="E113" s="14"/>
      <c r="F113" s="14"/>
      <c r="G113" s="14">
        <f t="shared" si="13"/>
        <v>14.253267939946902</v>
      </c>
      <c r="H113" s="14">
        <f t="shared" si="13"/>
        <v>4.3823193814133354</v>
      </c>
      <c r="I113" s="14">
        <f t="shared" si="13"/>
        <v>4.1167212669273479</v>
      </c>
      <c r="J113" s="14">
        <f t="shared" si="13"/>
        <v>5.285337281270519</v>
      </c>
      <c r="K113" s="14">
        <f t="shared" si="13"/>
        <v>8.1072135653697419</v>
      </c>
      <c r="L113" s="14">
        <f t="shared" si="13"/>
        <v>10.739740243883823</v>
      </c>
      <c r="M113" s="14">
        <f t="shared" si="13"/>
        <v>3.8330551160265847</v>
      </c>
      <c r="N113" s="14">
        <f t="shared" si="13"/>
        <v>10.215708528320921</v>
      </c>
      <c r="O113" s="14">
        <f t="shared" si="13"/>
        <v>11.148323215125778</v>
      </c>
      <c r="P113" s="14">
        <f t="shared" si="13"/>
        <v>2.7608186328555551</v>
      </c>
      <c r="Q113" s="14">
        <f t="shared" si="13"/>
        <v>7.7324023565350064</v>
      </c>
      <c r="R113" s="14">
        <f t="shared" si="13"/>
        <v>8.3191749474938135</v>
      </c>
      <c r="S113" s="14">
        <f t="shared" si="13"/>
        <v>4.5199248890635646</v>
      </c>
      <c r="T113" s="14">
        <f t="shared" si="13"/>
        <v>4.3986145990149383</v>
      </c>
      <c r="U113" s="14">
        <f t="shared" si="13"/>
        <v>6.2229005852501462</v>
      </c>
      <c r="V113" s="14">
        <f t="shared" si="13"/>
        <v>6.5306222851173157</v>
      </c>
      <c r="W113" s="14">
        <f t="shared" si="13"/>
        <v>4.9064996295980823</v>
      </c>
      <c r="X113" s="14">
        <f t="shared" si="13"/>
        <v>11.604447413383356</v>
      </c>
      <c r="Y113" s="14">
        <f t="shared" si="13"/>
        <v>7.930558987641434</v>
      </c>
      <c r="Z113" s="14">
        <f t="shared" si="13"/>
        <v>5.2376224310032971</v>
      </c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23">
        <v>5.5800052941226497</v>
      </c>
      <c r="AU113" s="23">
        <v>5.6199965457480001</v>
      </c>
      <c r="AV113" s="40">
        <v>6.9097587827125801</v>
      </c>
      <c r="AW113" s="40">
        <v>9.32344101794944</v>
      </c>
      <c r="AX113" s="40">
        <v>5.0999103891923498</v>
      </c>
      <c r="AY113" s="34">
        <v>6.5193196133709703</v>
      </c>
      <c r="AZ113" s="34">
        <v>6.2344285221315996</v>
      </c>
      <c r="BA113" s="34">
        <v>7.5681878321187002</v>
      </c>
      <c r="BB113" s="34">
        <v>7.5154550269709901</v>
      </c>
    </row>
    <row r="114" spans="1:54" x14ac:dyDescent="0.3">
      <c r="A114" s="42" t="s">
        <v>64</v>
      </c>
      <c r="B114" s="48" t="s">
        <v>65</v>
      </c>
      <c r="C114" s="14"/>
      <c r="D114" s="14"/>
      <c r="E114" s="14"/>
      <c r="F114" s="14"/>
      <c r="G114" s="14">
        <f t="shared" si="13"/>
        <v>11.970858995559851</v>
      </c>
      <c r="H114" s="14">
        <f t="shared" si="13"/>
        <v>8.1042064719619056</v>
      </c>
      <c r="I114" s="14">
        <f t="shared" si="13"/>
        <v>7.4133271337653683</v>
      </c>
      <c r="J114" s="14">
        <f t="shared" si="13"/>
        <v>9.7574297558199028</v>
      </c>
      <c r="K114" s="14">
        <f t="shared" si="13"/>
        <v>8.3902665930168254</v>
      </c>
      <c r="L114" s="14">
        <f t="shared" si="13"/>
        <v>8.1839911124078633</v>
      </c>
      <c r="M114" s="14">
        <f t="shared" si="13"/>
        <v>5.4791407391374891</v>
      </c>
      <c r="N114" s="14">
        <f t="shared" si="13"/>
        <v>9.8156102671555843</v>
      </c>
      <c r="O114" s="14">
        <f t="shared" si="13"/>
        <v>7.0418153045624043</v>
      </c>
      <c r="P114" s="14">
        <f t="shared" si="13"/>
        <v>5.4016347530236652</v>
      </c>
      <c r="Q114" s="14">
        <f t="shared" si="13"/>
        <v>8.4484138383879923</v>
      </c>
      <c r="R114" s="14">
        <f t="shared" si="13"/>
        <v>10.686039744702768</v>
      </c>
      <c r="S114" s="14">
        <f t="shared" si="13"/>
        <v>7.6384921470166622</v>
      </c>
      <c r="T114" s="14">
        <f t="shared" si="13"/>
        <v>8.7434248402033177</v>
      </c>
      <c r="U114" s="14">
        <f t="shared" si="13"/>
        <v>9.6284383056219003</v>
      </c>
      <c r="V114" s="14">
        <f t="shared" si="13"/>
        <v>6.0295638682985597</v>
      </c>
      <c r="W114" s="14">
        <f t="shared" si="13"/>
        <v>8.5462604290822419</v>
      </c>
      <c r="X114" s="14">
        <f t="shared" si="13"/>
        <v>8.3223225759742281</v>
      </c>
      <c r="Y114" s="14">
        <f t="shared" si="13"/>
        <v>4.5076803589920722</v>
      </c>
      <c r="Z114" s="14">
        <f t="shared" si="13"/>
        <v>5.6464429279237116</v>
      </c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23">
        <v>17.8799989255238</v>
      </c>
      <c r="AU114" s="23">
        <v>22.0400016534489</v>
      </c>
      <c r="AV114" s="40">
        <v>14.5137404439078</v>
      </c>
      <c r="AW114" s="40">
        <v>6.85090893333044</v>
      </c>
      <c r="AX114" s="40">
        <v>3.5412785407088698</v>
      </c>
      <c r="AY114" s="34">
        <v>6.8401545424311196</v>
      </c>
      <c r="AZ114" s="34">
        <v>7.4145657056374503</v>
      </c>
      <c r="BA114" s="34">
        <v>7.1258818840704601</v>
      </c>
      <c r="BB114" s="34">
        <v>7.2738581310172403</v>
      </c>
    </row>
    <row r="115" spans="1:54" x14ac:dyDescent="0.3">
      <c r="A115" s="42" t="s">
        <v>67</v>
      </c>
      <c r="B115" s="48" t="s">
        <v>68</v>
      </c>
      <c r="C115" s="14"/>
      <c r="D115" s="14"/>
      <c r="E115" s="14"/>
      <c r="F115" s="14"/>
      <c r="G115" s="14">
        <f t="shared" si="13"/>
        <v>8.9077603380498296</v>
      </c>
      <c r="H115" s="14">
        <f t="shared" si="13"/>
        <v>8.6141556082243618</v>
      </c>
      <c r="I115" s="14">
        <f t="shared" si="13"/>
        <v>8.4441787475713745</v>
      </c>
      <c r="J115" s="14">
        <f t="shared" si="13"/>
        <v>7.004045190337238</v>
      </c>
      <c r="K115" s="14">
        <f t="shared" si="13"/>
        <v>6.7931955363078611</v>
      </c>
      <c r="L115" s="14">
        <f t="shared" si="13"/>
        <v>5.957457806725075</v>
      </c>
      <c r="M115" s="14">
        <f t="shared" si="13"/>
        <v>5.6004468171531485</v>
      </c>
      <c r="N115" s="14">
        <f t="shared" si="13"/>
        <v>4.758260300012096</v>
      </c>
      <c r="O115" s="14">
        <f t="shared" si="13"/>
        <v>5.6129824178838827</v>
      </c>
      <c r="P115" s="14">
        <f t="shared" si="13"/>
        <v>5.5855623545154165</v>
      </c>
      <c r="Q115" s="14">
        <f t="shared" si="13"/>
        <v>6.1706219734176004</v>
      </c>
      <c r="R115" s="14">
        <f t="shared" si="13"/>
        <v>8.1967045999000945</v>
      </c>
      <c r="S115" s="14">
        <f t="shared" si="13"/>
        <v>8.3694660352601868</v>
      </c>
      <c r="T115" s="14">
        <f t="shared" si="13"/>
        <v>9.4630050725905246</v>
      </c>
      <c r="U115" s="14">
        <f t="shared" si="13"/>
        <v>9.5006421101323966</v>
      </c>
      <c r="V115" s="14">
        <f t="shared" si="13"/>
        <v>8.3838183982337213</v>
      </c>
      <c r="W115" s="14">
        <f t="shared" si="13"/>
        <v>7.9849053820671534</v>
      </c>
      <c r="X115" s="14">
        <f t="shared" si="13"/>
        <v>8.0660528108926108</v>
      </c>
      <c r="Y115" s="14">
        <f t="shared" si="13"/>
        <v>8.1135692910338619</v>
      </c>
      <c r="Z115" s="14">
        <f t="shared" si="13"/>
        <v>8.1537266810776998</v>
      </c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23">
        <v>-0.54999368040188301</v>
      </c>
      <c r="AU115" s="23">
        <v>3.5299935276069401</v>
      </c>
      <c r="AV115" s="40">
        <v>8.6899984704389794</v>
      </c>
      <c r="AW115" s="40">
        <v>7.7400078270585002</v>
      </c>
      <c r="AX115" s="40">
        <v>7.3899975625092802</v>
      </c>
      <c r="AY115" s="34">
        <v>3.9949047277934402</v>
      </c>
      <c r="AZ115" s="34">
        <v>8.6107740166683602</v>
      </c>
      <c r="BA115" s="34">
        <v>7.98230061846201</v>
      </c>
      <c r="BB115" s="34">
        <v>6.4732435403529003</v>
      </c>
    </row>
    <row r="116" spans="1:54" x14ac:dyDescent="0.3">
      <c r="A116" s="42" t="s">
        <v>70</v>
      </c>
      <c r="B116" s="43" t="s">
        <v>71</v>
      </c>
      <c r="C116" s="5"/>
      <c r="D116" s="5"/>
      <c r="E116" s="5"/>
      <c r="F116" s="5"/>
      <c r="G116" s="5">
        <f t="shared" si="13"/>
        <v>7.0434534452930464</v>
      </c>
      <c r="H116" s="5">
        <f t="shared" si="13"/>
        <v>7.021260876851243</v>
      </c>
      <c r="I116" s="5">
        <f t="shared" si="13"/>
        <v>6.8704339145860382</v>
      </c>
      <c r="J116" s="5">
        <f t="shared" si="13"/>
        <v>6.5443167312479344</v>
      </c>
      <c r="K116" s="5">
        <f t="shared" si="13"/>
        <v>6.4676971623101487</v>
      </c>
      <c r="L116" s="5">
        <f t="shared" si="13"/>
        <v>6.0153547127902884</v>
      </c>
      <c r="M116" s="5">
        <f t="shared" si="13"/>
        <v>5.4205655264930597</v>
      </c>
      <c r="N116" s="5">
        <f t="shared" si="13"/>
        <v>5.5282079557082087</v>
      </c>
      <c r="O116" s="5">
        <f t="shared" si="13"/>
        <v>5.0832470013613795</v>
      </c>
      <c r="P116" s="5">
        <f t="shared" si="13"/>
        <v>5.1586214446751155</v>
      </c>
      <c r="Q116" s="5">
        <f t="shared" si="13"/>
        <v>5.1815508664897481</v>
      </c>
      <c r="R116" s="5">
        <f t="shared" si="13"/>
        <v>5.3672721433859039</v>
      </c>
      <c r="S116" s="5">
        <f t="shared" si="13"/>
        <v>4.9431006948097211</v>
      </c>
      <c r="T116" s="5">
        <f t="shared" si="13"/>
        <v>4.9946775855242542</v>
      </c>
      <c r="U116" s="5">
        <f t="shared" si="13"/>
        <v>4.9012615526386805</v>
      </c>
      <c r="V116" s="5">
        <f t="shared" si="13"/>
        <v>5.1798687214543504</v>
      </c>
      <c r="W116" s="5">
        <f t="shared" si="13"/>
        <v>4.5351529340090346</v>
      </c>
      <c r="X116" s="5">
        <f t="shared" si="13"/>
        <v>4.177097391367468</v>
      </c>
      <c r="Y116" s="5">
        <f t="shared" si="13"/>
        <v>3.8815462517221011</v>
      </c>
      <c r="Z116" s="5">
        <f t="shared" si="13"/>
        <v>4.1047881649170836</v>
      </c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">
        <f t="shared" ref="AT116:BB117" si="14">(AT92/AP92-1)*100</f>
        <v>0.15931157224653436</v>
      </c>
      <c r="AU116" s="5">
        <f t="shared" si="14"/>
        <v>2.637722914282481</v>
      </c>
      <c r="AV116" s="5">
        <f t="shared" si="14"/>
        <v>7.2671963888085722</v>
      </c>
      <c r="AW116" s="5">
        <f t="shared" si="14"/>
        <v>6.066797703715987</v>
      </c>
      <c r="AX116" s="5">
        <f t="shared" si="14"/>
        <v>5.2424722097433651</v>
      </c>
      <c r="AY116" s="5">
        <f t="shared" si="14"/>
        <v>3.9902926021596175</v>
      </c>
      <c r="AZ116" s="5">
        <f t="shared" si="14"/>
        <v>5.8347493235515469</v>
      </c>
      <c r="BA116" s="5">
        <f t="shared" si="14"/>
        <v>6.4565724274564973</v>
      </c>
      <c r="BB116" s="5">
        <f t="shared" si="14"/>
        <v>5.2751861535389466</v>
      </c>
    </row>
    <row r="117" spans="1:54" x14ac:dyDescent="0.3">
      <c r="A117" s="42" t="s">
        <v>73</v>
      </c>
      <c r="B117" s="43" t="s">
        <v>74</v>
      </c>
      <c r="C117" s="5"/>
      <c r="D117" s="5"/>
      <c r="E117" s="5"/>
      <c r="F117" s="5"/>
      <c r="G117" s="5">
        <f t="shared" si="13"/>
        <v>-14.207043678664999</v>
      </c>
      <c r="H117" s="5">
        <f t="shared" si="13"/>
        <v>-22.059986890581563</v>
      </c>
      <c r="I117" s="5">
        <f t="shared" si="13"/>
        <v>-25.069523879484944</v>
      </c>
      <c r="J117" s="5">
        <f t="shared" si="13"/>
        <v>-16.809017566659289</v>
      </c>
      <c r="K117" s="5">
        <f t="shared" si="13"/>
        <v>-10.181544203976978</v>
      </c>
      <c r="L117" s="5">
        <f t="shared" si="13"/>
        <v>16.152306933851477</v>
      </c>
      <c r="M117" s="5">
        <f t="shared" si="13"/>
        <v>32.802722612811962</v>
      </c>
      <c r="N117" s="5">
        <f t="shared" si="13"/>
        <v>22.447659437406053</v>
      </c>
      <c r="O117" s="5">
        <f t="shared" si="13"/>
        <v>30.253313888691281</v>
      </c>
      <c r="P117" s="5">
        <f t="shared" si="13"/>
        <v>25.849129149522621</v>
      </c>
      <c r="Q117" s="5">
        <f t="shared" si="13"/>
        <v>19.238629964207309</v>
      </c>
      <c r="R117" s="5">
        <f t="shared" si="13"/>
        <v>14.651100087463377</v>
      </c>
      <c r="S117" s="5">
        <f t="shared" si="13"/>
        <v>12.643793251758506</v>
      </c>
      <c r="T117" s="5">
        <f t="shared" si="13"/>
        <v>2.6865796004848619</v>
      </c>
      <c r="U117" s="5">
        <f t="shared" si="13"/>
        <v>6.0380342205390347</v>
      </c>
      <c r="V117" s="5">
        <f t="shared" si="13"/>
        <v>-2.1796156228737207E-2</v>
      </c>
      <c r="W117" s="5">
        <f t="shared" si="13"/>
        <v>16.848689075019085</v>
      </c>
      <c r="X117" s="5">
        <f t="shared" si="13"/>
        <v>27.434539598881756</v>
      </c>
      <c r="Y117" s="5">
        <f t="shared" si="13"/>
        <v>36.945591758025451</v>
      </c>
      <c r="Z117" s="5">
        <f t="shared" si="13"/>
        <v>47.418887235759598</v>
      </c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29">
        <f t="shared" si="14"/>
        <v>-7.8340757425042318</v>
      </c>
      <c r="AU117" s="29">
        <f t="shared" si="14"/>
        <v>0.55088140238197525</v>
      </c>
      <c r="AV117" s="29">
        <f t="shared" si="14"/>
        <v>25.626996353043129</v>
      </c>
      <c r="AW117" s="29">
        <f t="shared" si="14"/>
        <v>17.633928330023842</v>
      </c>
      <c r="AX117" s="29">
        <f t="shared" si="14"/>
        <v>-15.672114276755277</v>
      </c>
      <c r="AY117" s="29">
        <f t="shared" si="14"/>
        <v>-2.9342041395921004</v>
      </c>
      <c r="AZ117" s="29">
        <f t="shared" si="14"/>
        <v>27.553489047617809</v>
      </c>
      <c r="BA117" s="29">
        <f t="shared" si="14"/>
        <v>1.6121192906715986</v>
      </c>
      <c r="BB117" s="29">
        <f t="shared" si="14"/>
        <v>-4.4447159749962939</v>
      </c>
    </row>
    <row r="118" spans="1:54" x14ac:dyDescent="0.3">
      <c r="B118" s="43" t="s">
        <v>75</v>
      </c>
      <c r="G118" s="5">
        <f>(G94/C94-1)*100</f>
        <v>6.4769684872886479</v>
      </c>
      <c r="H118" s="5">
        <f t="shared" si="13"/>
        <v>6.2684567371039668</v>
      </c>
      <c r="I118" s="5">
        <f t="shared" si="13"/>
        <v>6.0131375527791242</v>
      </c>
      <c r="J118" s="5">
        <f t="shared" si="13"/>
        <v>5.9424015022662369</v>
      </c>
      <c r="K118" s="5">
        <f t="shared" si="13"/>
        <v>6.1100871306007498</v>
      </c>
      <c r="L118" s="5">
        <f t="shared" si="13"/>
        <v>6.2078111591669094</v>
      </c>
      <c r="M118" s="5">
        <f t="shared" si="13"/>
        <v>5.9400386757773482</v>
      </c>
      <c r="N118" s="5">
        <f t="shared" si="13"/>
        <v>5.8706437499368436</v>
      </c>
      <c r="O118" s="5">
        <f t="shared" si="13"/>
        <v>5.5408707206511476</v>
      </c>
      <c r="P118" s="5">
        <f t="shared" si="13"/>
        <v>5.5882247279406938</v>
      </c>
      <c r="Q118" s="5">
        <f t="shared" si="13"/>
        <v>5.5158516442575634</v>
      </c>
      <c r="R118" s="5">
        <f t="shared" si="13"/>
        <v>5.5845897395400357</v>
      </c>
      <c r="S118" s="5">
        <f t="shared" si="13"/>
        <v>5.1158920657242035</v>
      </c>
      <c r="T118" s="5">
        <f t="shared" si="13"/>
        <v>4.9375579519530532</v>
      </c>
      <c r="U118" s="5">
        <f t="shared" si="13"/>
        <v>4.9318118323077087</v>
      </c>
      <c r="V118" s="5">
        <f t="shared" si="13"/>
        <v>5.0476515482719586</v>
      </c>
      <c r="W118" s="5">
        <f t="shared" si="13"/>
        <v>4.831236253603155</v>
      </c>
      <c r="X118" s="5">
        <f t="shared" si="13"/>
        <v>4.7403145225643817</v>
      </c>
      <c r="Y118" s="5">
        <f t="shared" si="13"/>
        <v>4.7794960422110844</v>
      </c>
      <c r="Z118" s="5">
        <f t="shared" si="13"/>
        <v>5.1526252543021789</v>
      </c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29">
        <f t="shared" ref="AT118:BB118" si="15">AT147</f>
        <v>0</v>
      </c>
      <c r="AU118" s="29">
        <f t="shared" si="15"/>
        <v>0</v>
      </c>
      <c r="AV118" s="29">
        <f t="shared" si="15"/>
        <v>0</v>
      </c>
      <c r="AW118" s="29">
        <f t="shared" si="15"/>
        <v>0</v>
      </c>
      <c r="AX118" s="29">
        <f t="shared" si="15"/>
        <v>0</v>
      </c>
      <c r="AY118" s="29">
        <f t="shared" si="15"/>
        <v>0</v>
      </c>
      <c r="AZ118" s="29">
        <f t="shared" si="15"/>
        <v>0</v>
      </c>
      <c r="BA118" s="29">
        <f t="shared" si="15"/>
        <v>0</v>
      </c>
      <c r="BB118" s="29">
        <f t="shared" si="15"/>
        <v>0</v>
      </c>
    </row>
    <row r="120" spans="1:54" x14ac:dyDescent="0.3">
      <c r="A120" s="50" t="s">
        <v>82</v>
      </c>
    </row>
    <row r="121" spans="1:54" x14ac:dyDescent="0.3">
      <c r="C121" s="70" t="s">
        <v>0</v>
      </c>
      <c r="D121" s="71"/>
      <c r="E121" s="71"/>
      <c r="F121" s="72"/>
      <c r="G121" s="70" t="s">
        <v>1</v>
      </c>
      <c r="H121" s="71"/>
      <c r="I121" s="71"/>
      <c r="J121" s="72"/>
      <c r="K121" s="70" t="s">
        <v>2</v>
      </c>
      <c r="L121" s="71"/>
      <c r="M121" s="71"/>
      <c r="N121" s="72"/>
      <c r="O121" s="70" t="s">
        <v>3</v>
      </c>
      <c r="P121" s="71"/>
      <c r="Q121" s="71"/>
      <c r="R121" s="72"/>
      <c r="S121" s="70" t="s">
        <v>4</v>
      </c>
      <c r="T121" s="71"/>
      <c r="U121" s="71"/>
      <c r="V121" s="72"/>
      <c r="W121" s="70" t="s">
        <v>5</v>
      </c>
      <c r="X121" s="71"/>
      <c r="Y121" s="71"/>
      <c r="Z121" s="72"/>
      <c r="AA121" s="73" t="s">
        <v>6</v>
      </c>
      <c r="AB121" s="74"/>
      <c r="AC121" s="74"/>
      <c r="AD121" s="75"/>
      <c r="AE121" s="73" t="s">
        <v>7</v>
      </c>
      <c r="AF121" s="74"/>
      <c r="AG121" s="74"/>
      <c r="AH121" s="75"/>
      <c r="AI121" s="73" t="s">
        <v>8</v>
      </c>
      <c r="AJ121" s="74"/>
      <c r="AK121" s="74"/>
      <c r="AL121" s="75"/>
      <c r="AM121" s="73" t="s">
        <v>9</v>
      </c>
      <c r="AN121" s="74"/>
      <c r="AO121" s="74"/>
      <c r="AP121" s="75"/>
      <c r="AQ121" s="73" t="s">
        <v>10</v>
      </c>
      <c r="AR121" s="74"/>
      <c r="AS121" s="74"/>
      <c r="AT121" s="75"/>
      <c r="AU121" s="73" t="s">
        <v>11</v>
      </c>
      <c r="AV121" s="74"/>
      <c r="AW121" s="74"/>
      <c r="AX121" s="75"/>
      <c r="AY121" s="73" t="s">
        <v>12</v>
      </c>
      <c r="AZ121" s="74"/>
      <c r="BA121" s="74"/>
      <c r="BB121" s="75"/>
    </row>
    <row r="122" spans="1:54" x14ac:dyDescent="0.3">
      <c r="B122" t="s">
        <v>13</v>
      </c>
      <c r="C122" s="1" t="s">
        <v>14</v>
      </c>
      <c r="D122" s="1" t="s">
        <v>15</v>
      </c>
      <c r="E122" s="1" t="s">
        <v>16</v>
      </c>
      <c r="F122" s="1" t="s">
        <v>17</v>
      </c>
      <c r="G122" s="1" t="s">
        <v>14</v>
      </c>
      <c r="H122" s="1" t="s">
        <v>15</v>
      </c>
      <c r="I122" s="1" t="s">
        <v>16</v>
      </c>
      <c r="J122" s="1" t="s">
        <v>17</v>
      </c>
      <c r="K122" s="1" t="s">
        <v>14</v>
      </c>
      <c r="L122" s="1" t="s">
        <v>15</v>
      </c>
      <c r="M122" s="1" t="s">
        <v>16</v>
      </c>
      <c r="N122" s="1" t="s">
        <v>17</v>
      </c>
      <c r="O122" s="1" t="s">
        <v>14</v>
      </c>
      <c r="P122" s="1" t="s">
        <v>15</v>
      </c>
      <c r="Q122" s="1" t="s">
        <v>16</v>
      </c>
      <c r="R122" s="1" t="s">
        <v>17</v>
      </c>
      <c r="S122" s="1" t="s">
        <v>14</v>
      </c>
      <c r="T122" s="1" t="s">
        <v>15</v>
      </c>
      <c r="U122" s="1" t="s">
        <v>16</v>
      </c>
      <c r="V122" s="1" t="s">
        <v>17</v>
      </c>
      <c r="W122" s="1" t="s">
        <v>14</v>
      </c>
      <c r="X122" s="1" t="s">
        <v>15</v>
      </c>
      <c r="Y122" s="1" t="s">
        <v>16</v>
      </c>
      <c r="Z122" s="1" t="s">
        <v>17</v>
      </c>
      <c r="AA122" s="53" t="s">
        <v>14</v>
      </c>
      <c r="AB122" s="53" t="s">
        <v>15</v>
      </c>
      <c r="AC122" s="53" t="s">
        <v>16</v>
      </c>
      <c r="AD122" s="53" t="s">
        <v>17</v>
      </c>
      <c r="AE122" s="53" t="s">
        <v>14</v>
      </c>
      <c r="AF122" s="53" t="s">
        <v>15</v>
      </c>
      <c r="AG122" s="53" t="s">
        <v>16</v>
      </c>
      <c r="AH122" s="53" t="s">
        <v>17</v>
      </c>
      <c r="AI122" s="53" t="s">
        <v>14</v>
      </c>
      <c r="AJ122" s="53" t="s">
        <v>15</v>
      </c>
      <c r="AK122" s="53" t="s">
        <v>16</v>
      </c>
      <c r="AL122" s="53" t="s">
        <v>17</v>
      </c>
      <c r="AM122" s="53" t="s">
        <v>14</v>
      </c>
      <c r="AN122" s="53" t="s">
        <v>15</v>
      </c>
      <c r="AO122" s="53" t="s">
        <v>16</v>
      </c>
      <c r="AP122" s="53" t="s">
        <v>17</v>
      </c>
      <c r="AQ122" s="53" t="s">
        <v>14</v>
      </c>
      <c r="AR122" s="53" t="s">
        <v>15</v>
      </c>
      <c r="AS122" s="53" t="s">
        <v>16</v>
      </c>
      <c r="AT122" s="53" t="s">
        <v>17</v>
      </c>
      <c r="AU122" s="53" t="s">
        <v>14</v>
      </c>
      <c r="AV122" s="53" t="s">
        <v>15</v>
      </c>
      <c r="AW122" s="53" t="s">
        <v>16</v>
      </c>
      <c r="AX122" s="53" t="s">
        <v>17</v>
      </c>
      <c r="AY122" s="53" t="s">
        <v>14</v>
      </c>
      <c r="AZ122" s="53" t="s">
        <v>15</v>
      </c>
      <c r="BA122" s="53" t="s">
        <v>16</v>
      </c>
      <c r="BB122" s="53" t="s">
        <v>17</v>
      </c>
    </row>
    <row r="123" spans="1:54" x14ac:dyDescent="0.3">
      <c r="A123" s="42" t="s">
        <v>19</v>
      </c>
      <c r="B123" s="43" t="s">
        <v>20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">
        <f t="shared" ref="AT123:BB138" si="16">((AT75-AS75)/AS75)*100</f>
        <v>-20.618704500324377</v>
      </c>
      <c r="AU123" s="5">
        <f t="shared" si="16"/>
        <v>13.454753361617916</v>
      </c>
      <c r="AV123" s="5">
        <f t="shared" si="16"/>
        <v>14.898593381581449</v>
      </c>
      <c r="AW123" s="5">
        <f t="shared" si="16"/>
        <v>-0.73664338306514643</v>
      </c>
      <c r="AX123" s="5">
        <f t="shared" si="16"/>
        <v>-18.988349431711598</v>
      </c>
      <c r="AY123" s="5">
        <f t="shared" si="16"/>
        <v>12.542193786273941</v>
      </c>
      <c r="AZ123" s="5">
        <f t="shared" si="16"/>
        <v>12.914416130004753</v>
      </c>
      <c r="BA123" s="5">
        <f t="shared" si="16"/>
        <v>1.396355491875714</v>
      </c>
      <c r="BB123" s="5">
        <f t="shared" si="16"/>
        <v>-18.846140976278178</v>
      </c>
    </row>
    <row r="124" spans="1:54" x14ac:dyDescent="0.3">
      <c r="A124" s="42" t="s">
        <v>22</v>
      </c>
      <c r="B124" s="43" t="s">
        <v>23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">
        <f t="shared" si="16"/>
        <v>1.6383944853096393</v>
      </c>
      <c r="AU124" s="5">
        <f t="shared" si="16"/>
        <v>-4.7894086506620616E-2</v>
      </c>
      <c r="AV124" s="5">
        <f t="shared" si="16"/>
        <v>-1.4479809989560763</v>
      </c>
      <c r="AW124" s="5">
        <f t="shared" si="16"/>
        <v>2.4824737138437447</v>
      </c>
      <c r="AX124" s="5">
        <f t="shared" si="16"/>
        <v>0.2985903343586897</v>
      </c>
      <c r="AY124" s="5">
        <f t="shared" si="16"/>
        <v>0.55838416450735995</v>
      </c>
      <c r="AZ124" s="5">
        <f t="shared" si="16"/>
        <v>-0.8037919867422616</v>
      </c>
      <c r="BA124" s="5">
        <f t="shared" si="16"/>
        <v>2.5311985627954212</v>
      </c>
      <c r="BB124" s="5">
        <f t="shared" si="16"/>
        <v>-0.16881331587863446</v>
      </c>
    </row>
    <row r="125" spans="1:54" x14ac:dyDescent="0.3">
      <c r="A125" s="42" t="s">
        <v>25</v>
      </c>
      <c r="B125" s="43" t="s">
        <v>26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">
        <f t="shared" si="16"/>
        <v>1.2258725640401436</v>
      </c>
      <c r="AU125" s="5">
        <f t="shared" si="16"/>
        <v>1.7598401803638186</v>
      </c>
      <c r="AV125" s="5">
        <f t="shared" si="16"/>
        <v>-4.9451693239758648E-2</v>
      </c>
      <c r="AW125" s="5">
        <f t="shared" si="16"/>
        <v>2.6883562910822789</v>
      </c>
      <c r="AX125" s="5">
        <f t="shared" si="16"/>
        <v>3.7305333984480986E-3</v>
      </c>
      <c r="AY125" s="5">
        <f t="shared" si="16"/>
        <v>0.40491802232861501</v>
      </c>
      <c r="AZ125" s="5">
        <f t="shared" si="16"/>
        <v>2.1334800195224637</v>
      </c>
      <c r="BA125" s="5">
        <f t="shared" si="16"/>
        <v>3.8515223157046536</v>
      </c>
      <c r="BB125" s="5">
        <f t="shared" si="16"/>
        <v>-1.7712910454657931</v>
      </c>
    </row>
    <row r="126" spans="1:54" x14ac:dyDescent="0.3">
      <c r="A126" s="42" t="s">
        <v>28</v>
      </c>
      <c r="B126" s="44" t="s">
        <v>29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15">
        <f t="shared" si="16"/>
        <v>5.2231503579952268</v>
      </c>
      <c r="AU126" s="15">
        <f t="shared" si="16"/>
        <v>-4.4532330117006511</v>
      </c>
      <c r="AV126" s="15">
        <f t="shared" si="16"/>
        <v>-2.6297930228802247</v>
      </c>
      <c r="AW126" s="15">
        <f t="shared" si="16"/>
        <v>6.7971656139451051</v>
      </c>
      <c r="AX126" s="15">
        <f t="shared" si="16"/>
        <v>4.1031035023051379</v>
      </c>
      <c r="AY126" s="15">
        <f t="shared" si="16"/>
        <v>-6.2209608388394875</v>
      </c>
      <c r="AZ126" s="15">
        <f t="shared" si="16"/>
        <v>2.4412724433458521</v>
      </c>
      <c r="BA126" s="15">
        <f t="shared" si="16"/>
        <v>6.8507486845296448</v>
      </c>
      <c r="BB126" s="15">
        <f t="shared" si="16"/>
        <v>0.99474709377498949</v>
      </c>
    </row>
    <row r="127" spans="1:54" x14ac:dyDescent="0.3">
      <c r="A127" s="42" t="s">
        <v>31</v>
      </c>
      <c r="B127" s="44" t="s">
        <v>32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15">
        <f t="shared" si="16"/>
        <v>4.5001686482839895</v>
      </c>
      <c r="AU127" s="15">
        <f t="shared" si="16"/>
        <v>-2.2482635911939797</v>
      </c>
      <c r="AV127" s="15">
        <f t="shared" si="16"/>
        <v>1.3808753551143558</v>
      </c>
      <c r="AW127" s="15">
        <f t="shared" si="16"/>
        <v>1.8598955243872184</v>
      </c>
      <c r="AX127" s="15">
        <f t="shared" si="16"/>
        <v>4.184254607704152</v>
      </c>
      <c r="AY127" s="15">
        <f t="shared" si="16"/>
        <v>-1.5633967177845165</v>
      </c>
      <c r="AZ127" s="15">
        <f t="shared" si="16"/>
        <v>1.083781682455055</v>
      </c>
      <c r="BA127" s="15">
        <f t="shared" si="16"/>
        <v>1.6848514395537029</v>
      </c>
      <c r="BB127" s="15">
        <f t="shared" si="16"/>
        <v>4.0543126037733757</v>
      </c>
    </row>
    <row r="128" spans="1:54" x14ac:dyDescent="0.3">
      <c r="A128" s="42" t="s">
        <v>34</v>
      </c>
      <c r="B128" s="43" t="s">
        <v>35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">
        <f t="shared" si="16"/>
        <v>7.0916978157803552</v>
      </c>
      <c r="AU128" s="5">
        <f t="shared" si="16"/>
        <v>-3.7798141351513848</v>
      </c>
      <c r="AV128" s="5">
        <f t="shared" si="16"/>
        <v>1.2357851511018725</v>
      </c>
      <c r="AW128" s="5">
        <f t="shared" si="16"/>
        <v>4.2312642232848736</v>
      </c>
      <c r="AX128" s="5">
        <f t="shared" si="16"/>
        <v>5.2013647988033895</v>
      </c>
      <c r="AY128" s="5">
        <f t="shared" si="16"/>
        <v>-6.0483616104835782</v>
      </c>
      <c r="AZ128" s="5">
        <f t="shared" si="16"/>
        <v>3.4489967574235698</v>
      </c>
      <c r="BA128" s="5">
        <f t="shared" si="16"/>
        <v>4.725142067780661</v>
      </c>
      <c r="BB128" s="5">
        <f t="shared" si="16"/>
        <v>3.3144321729564474</v>
      </c>
    </row>
    <row r="129" spans="1:54" x14ac:dyDescent="0.3">
      <c r="A129" s="42" t="s">
        <v>37</v>
      </c>
      <c r="B129" s="45" t="s">
        <v>38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17">
        <f t="shared" si="16"/>
        <v>0.58088241368592597</v>
      </c>
      <c r="AU129" s="17">
        <f t="shared" si="16"/>
        <v>1.7709035499640071</v>
      </c>
      <c r="AV129" s="17">
        <f t="shared" si="16"/>
        <v>-0.26712550392018264</v>
      </c>
      <c r="AW129" s="17">
        <f t="shared" si="16"/>
        <v>3.3528091239633171</v>
      </c>
      <c r="AX129" s="17">
        <f t="shared" si="16"/>
        <v>-0.9708622527924603</v>
      </c>
      <c r="AY129" s="17">
        <f t="shared" si="16"/>
        <v>-0.35030369154223123</v>
      </c>
      <c r="AZ129" s="17">
        <f t="shared" si="16"/>
        <v>5.656411652501963</v>
      </c>
      <c r="BA129" s="17">
        <f t="shared" si="16"/>
        <v>2.5912376767566614</v>
      </c>
      <c r="BB129" s="17">
        <f t="shared" si="16"/>
        <v>-3.5051072173557638</v>
      </c>
    </row>
    <row r="130" spans="1:54" x14ac:dyDescent="0.3">
      <c r="A130" s="42" t="s">
        <v>40</v>
      </c>
      <c r="B130" s="46" t="s">
        <v>41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19">
        <f t="shared" si="16"/>
        <v>14.883193992399207</v>
      </c>
      <c r="AU130" s="19">
        <f t="shared" si="16"/>
        <v>0.41449926370098844</v>
      </c>
      <c r="AV130" s="19">
        <f t="shared" si="16"/>
        <v>-19.201599807277567</v>
      </c>
      <c r="AW130" s="19">
        <f t="shared" si="16"/>
        <v>17.758997508679368</v>
      </c>
      <c r="AX130" s="19">
        <f t="shared" si="16"/>
        <v>15.111800656813839</v>
      </c>
      <c r="AY130" s="19">
        <f t="shared" si="16"/>
        <v>-2.3981471590314385</v>
      </c>
      <c r="AZ130" s="19">
        <f t="shared" si="16"/>
        <v>-16.116152472955665</v>
      </c>
      <c r="BA130" s="19">
        <f t="shared" si="16"/>
        <v>16.78203798244423</v>
      </c>
      <c r="BB130" s="19">
        <f t="shared" si="16"/>
        <v>13.413104124380904</v>
      </c>
    </row>
    <row r="131" spans="1:54" x14ac:dyDescent="0.3">
      <c r="A131" s="42" t="s">
        <v>43</v>
      </c>
      <c r="B131" s="45" t="s">
        <v>44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17">
        <f t="shared" si="16"/>
        <v>12.69085974909539</v>
      </c>
      <c r="AU131" s="17">
        <f t="shared" si="16"/>
        <v>-0.10079751164253331</v>
      </c>
      <c r="AV131" s="17">
        <f t="shared" si="16"/>
        <v>-14.669519559339477</v>
      </c>
      <c r="AW131" s="17">
        <f t="shared" si="16"/>
        <v>15.813553839725861</v>
      </c>
      <c r="AX131" s="17">
        <f t="shared" si="16"/>
        <v>7.9510033711870527</v>
      </c>
      <c r="AY131" s="17">
        <f t="shared" si="16"/>
        <v>-0.90830992478668116</v>
      </c>
      <c r="AZ131" s="17">
        <f t="shared" si="16"/>
        <v>-11.704426418974851</v>
      </c>
      <c r="BA131" s="17">
        <f t="shared" si="16"/>
        <v>15.1574635481686</v>
      </c>
      <c r="BB131" s="17">
        <f t="shared" si="16"/>
        <v>5.4953937590750437</v>
      </c>
    </row>
    <row r="132" spans="1:54" x14ac:dyDescent="0.3">
      <c r="A132" s="42" t="s">
        <v>46</v>
      </c>
      <c r="B132" s="46" t="s">
        <v>47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19">
        <f t="shared" si="16"/>
        <v>1.7731698929075679</v>
      </c>
      <c r="AU132" s="19">
        <f t="shared" si="16"/>
        <v>1.6668950947818659</v>
      </c>
      <c r="AV132" s="19">
        <f t="shared" si="16"/>
        <v>1.4537370187525431</v>
      </c>
      <c r="AW132" s="19">
        <f t="shared" si="16"/>
        <v>4.4556525285201074</v>
      </c>
      <c r="AX132" s="19">
        <f t="shared" si="16"/>
        <v>0.33869662389046695</v>
      </c>
      <c r="AY132" s="19">
        <f t="shared" si="16"/>
        <v>2.2624530738131665</v>
      </c>
      <c r="AZ132" s="19">
        <f t="shared" si="16"/>
        <v>1.3597281166480137</v>
      </c>
      <c r="BA132" s="19">
        <f t="shared" si="16"/>
        <v>5.3520307039282455</v>
      </c>
      <c r="BB132" s="19">
        <f t="shared" si="16"/>
        <v>0.71868625966898425</v>
      </c>
    </row>
    <row r="133" spans="1:54" x14ac:dyDescent="0.3">
      <c r="A133" s="42" t="s">
        <v>49</v>
      </c>
      <c r="B133" s="47" t="s">
        <v>50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21">
        <f t="shared" si="16"/>
        <v>3.5421053152733957</v>
      </c>
      <c r="AU133" s="21">
        <f t="shared" si="16"/>
        <v>4.2997908266260385</v>
      </c>
      <c r="AV133" s="21">
        <f t="shared" si="16"/>
        <v>-6.7246811702925777</v>
      </c>
      <c r="AW133" s="21">
        <f t="shared" si="16"/>
        <v>6.7387294642474309</v>
      </c>
      <c r="AX133" s="21">
        <f t="shared" si="16"/>
        <v>0.65311378127847031</v>
      </c>
      <c r="AY133" s="21">
        <f t="shared" si="16"/>
        <v>4.3625726095390549</v>
      </c>
      <c r="AZ133" s="21">
        <f t="shared" si="16"/>
        <v>-5.9847624703598692</v>
      </c>
      <c r="BA133" s="21">
        <f t="shared" si="16"/>
        <v>7.1672220159524178</v>
      </c>
      <c r="BB133" s="21">
        <f t="shared" si="16"/>
        <v>-0.87169975434535396</v>
      </c>
    </row>
    <row r="134" spans="1:54" x14ac:dyDescent="0.3">
      <c r="A134" s="42" t="s">
        <v>52</v>
      </c>
      <c r="B134" s="47" t="s">
        <v>53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21">
        <f t="shared" si="16"/>
        <v>2.0147094966574977</v>
      </c>
      <c r="AU134" s="21">
        <f t="shared" si="16"/>
        <v>1.2569340974798764</v>
      </c>
      <c r="AV134" s="21">
        <f t="shared" si="16"/>
        <v>-1.5531176100959745</v>
      </c>
      <c r="AW134" s="21">
        <f t="shared" si="16"/>
        <v>0.62674665167678756</v>
      </c>
      <c r="AX134" s="21">
        <f t="shared" si="16"/>
        <v>2.4035072508113733</v>
      </c>
      <c r="AY134" s="21">
        <f t="shared" si="16"/>
        <v>1.9782928756598837</v>
      </c>
      <c r="AZ134" s="21">
        <f t="shared" si="16"/>
        <v>-0.85670848987120674</v>
      </c>
      <c r="BA134" s="21">
        <f t="shared" si="16"/>
        <v>1.4978578579173032</v>
      </c>
      <c r="BB134" s="21">
        <f t="shared" si="16"/>
        <v>2.605261813253922</v>
      </c>
    </row>
    <row r="135" spans="1:54" x14ac:dyDescent="0.3">
      <c r="A135" s="42" t="s">
        <v>55</v>
      </c>
      <c r="B135" s="47" t="s">
        <v>56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21">
        <f t="shared" si="16"/>
        <v>9.5662781688399345</v>
      </c>
      <c r="AU135" s="21">
        <f t="shared" si="16"/>
        <v>2.4638149975926971</v>
      </c>
      <c r="AV135" s="21">
        <f t="shared" si="16"/>
        <v>-6.1345006831709421</v>
      </c>
      <c r="AW135" s="21">
        <f t="shared" si="16"/>
        <v>3.8159109163744853</v>
      </c>
      <c r="AX135" s="21">
        <f t="shared" si="16"/>
        <v>6.4215054630291064</v>
      </c>
      <c r="AY135" s="21">
        <f t="shared" si="16"/>
        <v>1.7541894895497259</v>
      </c>
      <c r="AZ135" s="21">
        <f t="shared" si="16"/>
        <v>-2.0620599033822682</v>
      </c>
      <c r="BA135" s="21">
        <f t="shared" si="16"/>
        <v>3.1836264224743145</v>
      </c>
      <c r="BB135" s="21">
        <f t="shared" si="16"/>
        <v>4.5505746640596803</v>
      </c>
    </row>
    <row r="136" spans="1:54" x14ac:dyDescent="0.3">
      <c r="A136" s="42" t="s">
        <v>58</v>
      </c>
      <c r="B136" s="48" t="s">
        <v>59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14">
        <f t="shared" si="16"/>
        <v>13.226051584640826</v>
      </c>
      <c r="AU136" s="14">
        <f t="shared" si="16"/>
        <v>-9.6866734044485074</v>
      </c>
      <c r="AV136" s="14">
        <f t="shared" si="16"/>
        <v>0.81896303951030225</v>
      </c>
      <c r="AW136" s="14">
        <f t="shared" si="16"/>
        <v>1.8406872407771884</v>
      </c>
      <c r="AX136" s="14">
        <f t="shared" si="16"/>
        <v>19.110837591525158</v>
      </c>
      <c r="AY136" s="14">
        <f t="shared" si="16"/>
        <v>-14.822779293900275</v>
      </c>
      <c r="AZ136" s="14">
        <f t="shared" si="16"/>
        <v>2.2476335644847207</v>
      </c>
      <c r="BA136" s="14">
        <f t="shared" si="16"/>
        <v>1.0980402108971403</v>
      </c>
      <c r="BB136" s="14">
        <f t="shared" si="16"/>
        <v>19.510220856586884</v>
      </c>
    </row>
    <row r="137" spans="1:54" x14ac:dyDescent="0.3">
      <c r="A137" s="42" t="s">
        <v>61</v>
      </c>
      <c r="B137" s="48" t="s">
        <v>62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14">
        <f t="shared" si="16"/>
        <v>12.309426841411469</v>
      </c>
      <c r="AU137" s="14">
        <f t="shared" si="16"/>
        <v>-10.356093777548443</v>
      </c>
      <c r="AV137" s="14">
        <f t="shared" si="16"/>
        <v>0.53498967100824835</v>
      </c>
      <c r="AW137" s="14">
        <f t="shared" si="16"/>
        <v>8.0087827841457049</v>
      </c>
      <c r="AX137" s="14">
        <f t="shared" si="16"/>
        <v>7.970537580827604</v>
      </c>
      <c r="AY137" s="14">
        <f t="shared" si="16"/>
        <v>-9.145423027094262</v>
      </c>
      <c r="AZ137" s="14">
        <f t="shared" si="16"/>
        <v>0.26610396070638043</v>
      </c>
      <c r="BA137" s="14">
        <f t="shared" si="16"/>
        <v>9.3648188790611844</v>
      </c>
      <c r="BB137" s="14">
        <f t="shared" si="16"/>
        <v>7.9176075330626565</v>
      </c>
    </row>
    <row r="138" spans="1:54" x14ac:dyDescent="0.3">
      <c r="A138" s="42" t="s">
        <v>64</v>
      </c>
      <c r="B138" s="48" t="s">
        <v>65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14">
        <f t="shared" si="16"/>
        <v>6.9685069226268226</v>
      </c>
      <c r="AU138" s="14">
        <f t="shared" si="16"/>
        <v>4.6534603829211871</v>
      </c>
      <c r="AV138" s="14">
        <f t="shared" si="16"/>
        <v>-10.052393666695369</v>
      </c>
      <c r="AW138" s="14">
        <f t="shared" si="16"/>
        <v>6.1155632350734308</v>
      </c>
      <c r="AX138" s="14">
        <f t="shared" si="16"/>
        <v>3.6552340164939205</v>
      </c>
      <c r="AY138" s="14">
        <f t="shared" si="16"/>
        <v>7.9877710445253127</v>
      </c>
      <c r="AZ138" s="14">
        <f t="shared" si="16"/>
        <v>-9.5688029287109959</v>
      </c>
      <c r="BA138" s="14">
        <f t="shared" si="16"/>
        <v>5.8303705694308192</v>
      </c>
      <c r="BB138" s="14">
        <f t="shared" si="16"/>
        <v>3.7984161517201147</v>
      </c>
    </row>
    <row r="139" spans="1:54" x14ac:dyDescent="0.3">
      <c r="A139" s="42" t="s">
        <v>67</v>
      </c>
      <c r="B139" s="48" t="s">
        <v>68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14">
        <f t="shared" ref="AT139:BB142" si="17">((AT91-AS91)/AS91)*100</f>
        <v>6.8984570961613008</v>
      </c>
      <c r="AU139" s="14">
        <f t="shared" si="17"/>
        <v>2.8586549414196036</v>
      </c>
      <c r="AV139" s="14">
        <f t="shared" si="17"/>
        <v>-10.889129367574254</v>
      </c>
      <c r="AW139" s="14">
        <f t="shared" si="17"/>
        <v>9.9598245300703443</v>
      </c>
      <c r="AX139" s="14">
        <f t="shared" si="17"/>
        <v>6.5511807407688858</v>
      </c>
      <c r="AY139" s="14">
        <f t="shared" si="17"/>
        <v>-0.3931812659222606</v>
      </c>
      <c r="AZ139" s="14">
        <f t="shared" si="17"/>
        <v>-6.933895867108431</v>
      </c>
      <c r="BA139" s="14">
        <f t="shared" si="17"/>
        <v>9.3235448864137851</v>
      </c>
      <c r="BB139" s="14">
        <f t="shared" si="17"/>
        <v>5.0621236216223702</v>
      </c>
    </row>
    <row r="140" spans="1:54" x14ac:dyDescent="0.3">
      <c r="A140" s="42" t="s">
        <v>70</v>
      </c>
      <c r="B140" s="43" t="s">
        <v>71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">
        <f t="shared" si="17"/>
        <v>0.77774481328078371</v>
      </c>
      <c r="AU140" s="5">
        <f t="shared" si="17"/>
        <v>1.4413979812620901</v>
      </c>
      <c r="AV140" s="5">
        <f t="shared" si="17"/>
        <v>-0.13726884055438776</v>
      </c>
      <c r="AW140" s="5">
        <f t="shared" si="17"/>
        <v>3.8953609997094074</v>
      </c>
      <c r="AX140" s="5">
        <f t="shared" si="17"/>
        <v>-5.4754410603560302E-3</v>
      </c>
      <c r="AY140" s="5">
        <f t="shared" si="17"/>
        <v>0.23444372363335086</v>
      </c>
      <c r="AZ140" s="5">
        <f t="shared" si="17"/>
        <v>1.6339780815815941</v>
      </c>
      <c r="BA140" s="5">
        <f t="shared" si="17"/>
        <v>4.5057893918120717</v>
      </c>
      <c r="BB140" s="5">
        <f t="shared" si="17"/>
        <v>-1.1151500819693814</v>
      </c>
    </row>
    <row r="141" spans="1:54" x14ac:dyDescent="0.3">
      <c r="A141" s="42" t="s">
        <v>73</v>
      </c>
      <c r="B141" s="43" t="s">
        <v>74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">
        <f t="shared" si="17"/>
        <v>24.377964303151167</v>
      </c>
      <c r="AU141" s="5">
        <f t="shared" si="17"/>
        <v>-25.220399123990934</v>
      </c>
      <c r="AV141" s="5">
        <f t="shared" si="17"/>
        <v>29.138285138123639</v>
      </c>
      <c r="AW141" s="5">
        <f t="shared" si="17"/>
        <v>-2.0620525344533904</v>
      </c>
      <c r="AX141" s="5">
        <f t="shared" si="17"/>
        <v>-10.837537187228801</v>
      </c>
      <c r="AY141" s="5">
        <f t="shared" si="17"/>
        <v>-13.924778133590966</v>
      </c>
      <c r="AZ141" s="5">
        <f t="shared" si="17"/>
        <v>69.699724738079112</v>
      </c>
      <c r="BA141" s="5">
        <f t="shared" si="17"/>
        <v>-21.980319979820198</v>
      </c>
      <c r="BB141" s="5">
        <f t="shared" si="17"/>
        <v>-16.152280673616975</v>
      </c>
    </row>
    <row r="142" spans="1:54" x14ac:dyDescent="0.3">
      <c r="B142" s="43" t="s">
        <v>75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7">
        <f t="shared" si="17"/>
        <v>1.6003915870174146</v>
      </c>
      <c r="AU142" s="7">
        <f t="shared" si="17"/>
        <v>0.30367943284064353</v>
      </c>
      <c r="AV142" s="7">
        <f t="shared" si="17"/>
        <v>0.79408952470289107</v>
      </c>
      <c r="AW142" s="7">
        <f t="shared" si="17"/>
        <v>3.6525382379836477</v>
      </c>
      <c r="AX142" s="7">
        <f t="shared" si="17"/>
        <v>-0.42264617164206925</v>
      </c>
      <c r="AY142" s="7">
        <f t="shared" si="17"/>
        <v>-0.25383023722211778</v>
      </c>
      <c r="AZ142" s="7">
        <f t="shared" si="17"/>
        <v>3.6594895834662413</v>
      </c>
      <c r="BA142" s="7">
        <f t="shared" si="17"/>
        <v>3.2154726250985921</v>
      </c>
      <c r="BB142" s="7">
        <f t="shared" si="17"/>
        <v>-1.6688857556423919</v>
      </c>
    </row>
  </sheetData>
  <mergeCells count="65">
    <mergeCell ref="AU1:AX1"/>
    <mergeCell ref="W1:Z1"/>
    <mergeCell ref="C1:F1"/>
    <mergeCell ref="G1:J1"/>
    <mergeCell ref="K1:N1"/>
    <mergeCell ref="O1:R1"/>
    <mergeCell ref="S1:V1"/>
    <mergeCell ref="AI49:AL49"/>
    <mergeCell ref="AY1:BB1"/>
    <mergeCell ref="C25:F25"/>
    <mergeCell ref="G25:J25"/>
    <mergeCell ref="K25:N25"/>
    <mergeCell ref="O25:R25"/>
    <mergeCell ref="S25:V25"/>
    <mergeCell ref="W25:Z25"/>
    <mergeCell ref="AA25:AD25"/>
    <mergeCell ref="AE25:AH25"/>
    <mergeCell ref="AI25:AL25"/>
    <mergeCell ref="AA1:AD1"/>
    <mergeCell ref="AE1:AH1"/>
    <mergeCell ref="AI1:AL1"/>
    <mergeCell ref="AM1:AP1"/>
    <mergeCell ref="AQ1:AT1"/>
    <mergeCell ref="AM25:AP25"/>
    <mergeCell ref="AQ25:AT25"/>
    <mergeCell ref="AU25:AX25"/>
    <mergeCell ref="AY25:BB25"/>
    <mergeCell ref="C49:F49"/>
    <mergeCell ref="G49:J49"/>
    <mergeCell ref="K49:N49"/>
    <mergeCell ref="O49:R49"/>
    <mergeCell ref="S49:V49"/>
    <mergeCell ref="W49:Z49"/>
    <mergeCell ref="AY49:BB49"/>
    <mergeCell ref="AM49:AP49"/>
    <mergeCell ref="AQ49:AT49"/>
    <mergeCell ref="AU49:AX49"/>
    <mergeCell ref="AA49:AD49"/>
    <mergeCell ref="AE49:AH49"/>
    <mergeCell ref="C97:F97"/>
    <mergeCell ref="G97:J97"/>
    <mergeCell ref="K97:N97"/>
    <mergeCell ref="O97:R97"/>
    <mergeCell ref="S97:V97"/>
    <mergeCell ref="W121:Z121"/>
    <mergeCell ref="AY121:BB121"/>
    <mergeCell ref="AA121:AD121"/>
    <mergeCell ref="AE121:AH121"/>
    <mergeCell ref="AI121:AL121"/>
    <mergeCell ref="AM121:AP121"/>
    <mergeCell ref="AQ121:AT121"/>
    <mergeCell ref="AU121:AX121"/>
    <mergeCell ref="C121:F121"/>
    <mergeCell ref="G121:J121"/>
    <mergeCell ref="K121:N121"/>
    <mergeCell ref="O121:R121"/>
    <mergeCell ref="S121:V121"/>
    <mergeCell ref="W97:Z97"/>
    <mergeCell ref="AA97:AD97"/>
    <mergeCell ref="AE97:AH97"/>
    <mergeCell ref="AI97:AL97"/>
    <mergeCell ref="AY97:BB97"/>
    <mergeCell ref="AM97:AP97"/>
    <mergeCell ref="AQ97:AT97"/>
    <mergeCell ref="AU97:AX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Grafik Q-t-Q &amp; Y-o-Y</vt:lpstr>
      <vt:lpstr>Gambar Only (2021-2023)</vt:lpstr>
      <vt:lpstr>Gambar Only (2021-2022)</vt:lpstr>
      <vt:lpstr>Q-t-Q &amp; Y-o-Y_from Q-t-Q</vt:lpstr>
      <vt:lpstr>Grafik Q-t-Q dan Historis</vt:lpstr>
      <vt:lpstr>Grafik Index</vt:lpstr>
      <vt:lpstr>Grafik Level</vt:lpstr>
      <vt:lpstr>Pengecekan Konsistensi</vt:lpstr>
      <vt:lpstr>Data 2020-2022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Ginanjar Utama</dc:creator>
  <cp:keywords/>
  <dc:description/>
  <cp:lastModifiedBy>HP</cp:lastModifiedBy>
  <cp:revision/>
  <dcterms:created xsi:type="dcterms:W3CDTF">2020-08-05T10:57:24Z</dcterms:created>
  <dcterms:modified xsi:type="dcterms:W3CDTF">2022-02-08T16:31:42Z</dcterms:modified>
  <cp:category/>
  <cp:contentStatus/>
</cp:coreProperties>
</file>