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jianFPP\doc\"/>
    </mc:Choice>
  </mc:AlternateContent>
  <xr:revisionPtr revIDLastSave="0" documentId="8_{2C36238C-E51E-48CE-8D5A-75CB9F7ADE7F}" xr6:coauthVersionLast="47" xr6:coauthVersionMax="47" xr10:uidLastSave="{00000000-0000-0000-0000-000000000000}"/>
  <bookViews>
    <workbookView xWindow="-93" yWindow="-93" windowWidth="18426" windowHeight="12346" firstSheet="1" activeTab="4" xr2:uid="{1BB81A35-36A2-4EE1-AD8B-2B9573987209}"/>
  </bookViews>
  <sheets>
    <sheet name="v1" sheetId="2" r:id="rId1"/>
    <sheet name="RDG MARET" sheetId="1" r:id="rId2"/>
    <sheet name="RDG APRIL" sheetId="4" r:id="rId3"/>
    <sheet name="Simulasi Kebijakan RDG APRIL'21" sheetId="5" r:id="rId4"/>
    <sheet name="Simulasi Kebijakan RDG MEI'2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6" l="1"/>
  <c r="K40" i="6"/>
  <c r="D40" i="6"/>
  <c r="T34" i="6" s="1"/>
  <c r="AD34" i="6" s="1"/>
  <c r="D35" i="6"/>
  <c r="AB34" i="6"/>
  <c r="AA34" i="6"/>
  <c r="Z34" i="6"/>
  <c r="AQ34" i="6" s="1"/>
  <c r="Y34" i="6"/>
  <c r="X34" i="6"/>
  <c r="W34" i="6"/>
  <c r="AL34" i="6" s="1"/>
  <c r="V34" i="6"/>
  <c r="U34" i="6"/>
  <c r="S34" i="6"/>
  <c r="R34" i="6"/>
  <c r="Q34" i="6"/>
  <c r="AB33" i="6"/>
  <c r="AA33" i="6"/>
  <c r="Z33" i="6"/>
  <c r="AP33" i="6" s="1"/>
  <c r="Y33" i="6"/>
  <c r="X33" i="6"/>
  <c r="W33" i="6"/>
  <c r="AL33" i="6" s="1"/>
  <c r="V33" i="6"/>
  <c r="U33" i="6"/>
  <c r="T33" i="6"/>
  <c r="AJ33" i="6" s="1"/>
  <c r="S33" i="6"/>
  <c r="R33" i="6"/>
  <c r="Q33" i="6"/>
  <c r="AB32" i="6"/>
  <c r="AA32" i="6"/>
  <c r="AI32" i="6" s="1"/>
  <c r="Z32" i="6"/>
  <c r="Y32" i="6"/>
  <c r="X32" i="6"/>
  <c r="AN32" i="6" s="1"/>
  <c r="W32" i="6"/>
  <c r="AL32" i="6" s="1"/>
  <c r="V32" i="6"/>
  <c r="U32" i="6"/>
  <c r="T32" i="6"/>
  <c r="AJ32" i="6" s="1"/>
  <c r="S32" i="6"/>
  <c r="R32" i="6"/>
  <c r="Q32" i="6"/>
  <c r="AL31" i="6"/>
  <c r="AB31" i="6"/>
  <c r="AA31" i="6"/>
  <c r="Z31" i="6"/>
  <c r="AR31" i="6" s="1"/>
  <c r="Y31" i="6"/>
  <c r="X31" i="6"/>
  <c r="W31" i="6"/>
  <c r="V31" i="6"/>
  <c r="U31" i="6"/>
  <c r="T31" i="6"/>
  <c r="S31" i="6"/>
  <c r="R31" i="6"/>
  <c r="AH31" i="6" s="1"/>
  <c r="Q31" i="6"/>
  <c r="AJ31" i="6" s="1"/>
  <c r="AB30" i="6"/>
  <c r="AA30" i="6"/>
  <c r="Z30" i="6"/>
  <c r="AS30" i="6" s="1"/>
  <c r="Y30" i="6"/>
  <c r="X30" i="6"/>
  <c r="W30" i="6"/>
  <c r="AL30" i="6" s="1"/>
  <c r="V30" i="6"/>
  <c r="U30" i="6"/>
  <c r="T30" i="6"/>
  <c r="S30" i="6"/>
  <c r="R30" i="6"/>
  <c r="AF30" i="6" s="1"/>
  <c r="Q30" i="6"/>
  <c r="AF29" i="6"/>
  <c r="AB29" i="6"/>
  <c r="AA29" i="6"/>
  <c r="AQ29" i="6" s="1"/>
  <c r="Z29" i="6"/>
  <c r="AO29" i="6" s="1"/>
  <c r="Y29" i="6"/>
  <c r="X29" i="6"/>
  <c r="W29" i="6"/>
  <c r="AL29" i="6" s="1"/>
  <c r="V29" i="6"/>
  <c r="U29" i="6"/>
  <c r="AH29" i="6" s="1"/>
  <c r="T29" i="6"/>
  <c r="AD29" i="6" s="1"/>
  <c r="S29" i="6"/>
  <c r="R29" i="6"/>
  <c r="AI29" i="6" s="1"/>
  <c r="Q29" i="6"/>
  <c r="AB28" i="6"/>
  <c r="AA28" i="6"/>
  <c r="Z28" i="6"/>
  <c r="Y28" i="6"/>
  <c r="X28" i="6"/>
  <c r="W28" i="6"/>
  <c r="AL28" i="6" s="1"/>
  <c r="V28" i="6"/>
  <c r="U28" i="6"/>
  <c r="T28" i="6"/>
  <c r="S28" i="6"/>
  <c r="R28" i="6"/>
  <c r="Q28" i="6"/>
  <c r="AJ27" i="6"/>
  <c r="AB27" i="6"/>
  <c r="AA27" i="6"/>
  <c r="Z27" i="6"/>
  <c r="Y27" i="6"/>
  <c r="X27" i="6"/>
  <c r="W27" i="6"/>
  <c r="AL27" i="6" s="1"/>
  <c r="V27" i="6"/>
  <c r="U27" i="6"/>
  <c r="T27" i="6"/>
  <c r="S27" i="6"/>
  <c r="R27" i="6"/>
  <c r="AG27" i="6" s="1"/>
  <c r="Q27" i="6"/>
  <c r="AB26" i="6"/>
  <c r="AA26" i="6"/>
  <c r="Z26" i="6"/>
  <c r="Y26" i="6"/>
  <c r="X26" i="6"/>
  <c r="W26" i="6"/>
  <c r="AL26" i="6" s="1"/>
  <c r="V26" i="6"/>
  <c r="U26" i="6"/>
  <c r="T26" i="6"/>
  <c r="S26" i="6"/>
  <c r="R26" i="6"/>
  <c r="AF26" i="6" s="1"/>
  <c r="Q26" i="6"/>
  <c r="AJ26" i="6" s="1"/>
  <c r="AB25" i="6"/>
  <c r="AA25" i="6"/>
  <c r="Z25" i="6"/>
  <c r="Y25" i="6"/>
  <c r="X25" i="6"/>
  <c r="W25" i="6"/>
  <c r="AL25" i="6" s="1"/>
  <c r="V25" i="6"/>
  <c r="U25" i="6"/>
  <c r="AP25" i="6" s="1"/>
  <c r="T25" i="6"/>
  <c r="S25" i="6"/>
  <c r="R25" i="6"/>
  <c r="AF25" i="6" s="1"/>
  <c r="Q25" i="6"/>
  <c r="AB24" i="6"/>
  <c r="AA24" i="6"/>
  <c r="Z24" i="6"/>
  <c r="Y24" i="6"/>
  <c r="X24" i="6"/>
  <c r="AG24" i="6" s="1"/>
  <c r="W24" i="6"/>
  <c r="AL24" i="6" s="1"/>
  <c r="V24" i="6"/>
  <c r="U24" i="6"/>
  <c r="T24" i="6"/>
  <c r="S24" i="6"/>
  <c r="R24" i="6"/>
  <c r="Q24" i="6"/>
  <c r="AB23" i="6"/>
  <c r="AA23" i="6"/>
  <c r="Z23" i="6"/>
  <c r="Y23" i="6"/>
  <c r="X23" i="6"/>
  <c r="W23" i="6"/>
  <c r="V23" i="6"/>
  <c r="U23" i="6"/>
  <c r="T23" i="6"/>
  <c r="S23" i="6"/>
  <c r="R23" i="6"/>
  <c r="Q23" i="6"/>
  <c r="AL22" i="6"/>
  <c r="AB22" i="6"/>
  <c r="AA22" i="6"/>
  <c r="Z22" i="6"/>
  <c r="Y22" i="6"/>
  <c r="X22" i="6"/>
  <c r="W22" i="6"/>
  <c r="V22" i="6"/>
  <c r="U22" i="6"/>
  <c r="T22" i="6"/>
  <c r="S22" i="6"/>
  <c r="R22" i="6"/>
  <c r="AF22" i="6" s="1"/>
  <c r="Q22" i="6"/>
  <c r="AB21" i="6"/>
  <c r="AA21" i="6"/>
  <c r="Z21" i="6"/>
  <c r="AR21" i="6" s="1"/>
  <c r="Y21" i="6"/>
  <c r="X21" i="6"/>
  <c r="W21" i="6"/>
  <c r="V21" i="6"/>
  <c r="U21" i="6"/>
  <c r="T21" i="6"/>
  <c r="S21" i="6"/>
  <c r="R21" i="6"/>
  <c r="AI21" i="6" s="1"/>
  <c r="Q21" i="6"/>
  <c r="AB20" i="6"/>
  <c r="AA20" i="6"/>
  <c r="Z20" i="6"/>
  <c r="AQ20" i="6" s="1"/>
  <c r="Y20" i="6"/>
  <c r="X20" i="6"/>
  <c r="W20" i="6"/>
  <c r="AL20" i="6" s="1"/>
  <c r="V20" i="6"/>
  <c r="U20" i="6"/>
  <c r="T20" i="6"/>
  <c r="S20" i="6"/>
  <c r="R20" i="6"/>
  <c r="AI20" i="6" s="1"/>
  <c r="Q20" i="6"/>
  <c r="AB19" i="6"/>
  <c r="AA19" i="6"/>
  <c r="Z19" i="6"/>
  <c r="AS19" i="6" s="1"/>
  <c r="Y19" i="6"/>
  <c r="X19" i="6"/>
  <c r="W19" i="6"/>
  <c r="AL19" i="6" s="1"/>
  <c r="V19" i="6"/>
  <c r="U19" i="6"/>
  <c r="T19" i="6"/>
  <c r="S19" i="6"/>
  <c r="R19" i="6"/>
  <c r="Q19" i="6"/>
  <c r="AI19" i="6" l="1"/>
  <c r="AS24" i="6"/>
  <c r="AJ25" i="6"/>
  <c r="AK31" i="6"/>
  <c r="AQ31" i="6"/>
  <c r="AN19" i="6"/>
  <c r="AG23" i="6"/>
  <c r="AS23" i="6"/>
  <c r="AK21" i="6"/>
  <c r="AK22" i="6"/>
  <c r="AI25" i="6"/>
  <c r="AQ25" i="6"/>
  <c r="AP26" i="6"/>
  <c r="AD26" i="6"/>
  <c r="AD31" i="6"/>
  <c r="AE32" i="6"/>
  <c r="AS32" i="6"/>
  <c r="AG34" i="6"/>
  <c r="AF21" i="6"/>
  <c r="AK19" i="6"/>
  <c r="AO20" i="6"/>
  <c r="AO21" i="6"/>
  <c r="AG21" i="6"/>
  <c r="AO23" i="6"/>
  <c r="AH25" i="6"/>
  <c r="AP27" i="6"/>
  <c r="AR32" i="6"/>
  <c r="AQ33" i="6"/>
  <c r="AS33" i="6"/>
  <c r="AP20" i="6"/>
  <c r="AR23" i="6"/>
  <c r="AI24" i="6"/>
  <c r="AP24" i="6"/>
  <c r="AO25" i="6"/>
  <c r="AK26" i="6"/>
  <c r="AR29" i="6"/>
  <c r="AG29" i="6"/>
  <c r="AS29" i="6"/>
  <c r="AD30" i="6"/>
  <c r="AP30" i="6"/>
  <c r="AI31" i="6"/>
  <c r="AD33" i="6"/>
  <c r="AG33" i="6"/>
  <c r="AH34" i="6"/>
  <c r="AS21" i="6"/>
  <c r="AH23" i="6"/>
  <c r="AH30" i="6"/>
  <c r="AI23" i="6"/>
  <c r="AN23" i="6"/>
  <c r="AN24" i="6"/>
  <c r="AI26" i="6"/>
  <c r="AP29" i="6"/>
  <c r="AJ19" i="6"/>
  <c r="AD19" i="6"/>
  <c r="AO19" i="6"/>
  <c r="AG19" i="6"/>
  <c r="AH19" i="6"/>
  <c r="AK20" i="6"/>
  <c r="AE20" i="6"/>
  <c r="AJ21" i="6"/>
  <c r="AH21" i="6"/>
  <c r="AD21" i="6"/>
  <c r="AQ21" i="6"/>
  <c r="AJ23" i="6"/>
  <c r="AD23" i="6"/>
  <c r="AK24" i="6"/>
  <c r="AE24" i="6"/>
  <c r="AK25" i="6"/>
  <c r="AG25" i="6"/>
  <c r="AS25" i="6"/>
  <c r="AJ29" i="6"/>
  <c r="AG30" i="6"/>
  <c r="AQ30" i="6"/>
  <c r="AH33" i="6"/>
  <c r="AF34" i="6"/>
  <c r="AP21" i="6"/>
  <c r="AS22" i="6"/>
  <c r="AO22" i="6"/>
  <c r="AE22" i="6"/>
  <c r="AQ22" i="6"/>
  <c r="AF23" i="6"/>
  <c r="AL23" i="6"/>
  <c r="AE27" i="6"/>
  <c r="AQ27" i="6"/>
  <c r="AH28" i="6"/>
  <c r="AD28" i="6"/>
  <c r="AQ28" i="6"/>
  <c r="AP28" i="6"/>
  <c r="AF28" i="6"/>
  <c r="AN28" i="6"/>
  <c r="AK34" i="6"/>
  <c r="AJ20" i="6"/>
  <c r="AG22" i="6"/>
  <c r="AR22" i="6"/>
  <c r="AK23" i="6"/>
  <c r="AO24" i="6"/>
  <c r="AD25" i="6"/>
  <c r="AS26" i="6"/>
  <c r="AO26" i="6"/>
  <c r="AE26" i="6"/>
  <c r="AQ26" i="6"/>
  <c r="AF27" i="6"/>
  <c r="AR27" i="6"/>
  <c r="AG28" i="6"/>
  <c r="AO28" i="6"/>
  <c r="AK32" i="6"/>
  <c r="AK33" i="6"/>
  <c r="AJ34" i="6"/>
  <c r="AP19" i="6"/>
  <c r="AE19" i="6"/>
  <c r="AQ19" i="6"/>
  <c r="AH20" i="6"/>
  <c r="AD20" i="6"/>
  <c r="AF20" i="6"/>
  <c r="AR20" i="6"/>
  <c r="AL21" i="6"/>
  <c r="AH22" i="6"/>
  <c r="AN22" i="6"/>
  <c r="AJ24" i="6"/>
  <c r="AR25" i="6"/>
  <c r="AG26" i="6"/>
  <c r="AR26" i="6"/>
  <c r="AK27" i="6"/>
  <c r="AH27" i="6"/>
  <c r="AN27" i="6"/>
  <c r="AS27" i="6"/>
  <c r="AK28" i="6"/>
  <c r="AI28" i="6"/>
  <c r="AR28" i="6"/>
  <c r="AK30" i="6"/>
  <c r="AF33" i="6"/>
  <c r="AO33" i="6"/>
  <c r="AS34" i="6"/>
  <c r="AP34" i="6"/>
  <c r="AF19" i="6"/>
  <c r="AR19" i="6"/>
  <c r="AG20" i="6"/>
  <c r="AN20" i="6"/>
  <c r="AS20" i="6"/>
  <c r="AJ22" i="6"/>
  <c r="AD22" i="6"/>
  <c r="AI22" i="6"/>
  <c r="AP22" i="6"/>
  <c r="AP23" i="6"/>
  <c r="AE23" i="6"/>
  <c r="AQ23" i="6"/>
  <c r="AH24" i="6"/>
  <c r="AD24" i="6"/>
  <c r="AQ24" i="6"/>
  <c r="AF24" i="6"/>
  <c r="AR24" i="6"/>
  <c r="AH26" i="6"/>
  <c r="AN26" i="6"/>
  <c r="AD27" i="6"/>
  <c r="AI27" i="6"/>
  <c r="AO27" i="6"/>
  <c r="AE28" i="6"/>
  <c r="AJ28" i="6"/>
  <c r="AS28" i="6"/>
  <c r="AK29" i="6"/>
  <c r="AJ30" i="6"/>
  <c r="AG31" i="6"/>
  <c r="AF31" i="6"/>
  <c r="AP31" i="6"/>
  <c r="AS31" i="6"/>
  <c r="AO31" i="6"/>
  <c r="AE31" i="6"/>
  <c r="AN31" i="6"/>
  <c r="AH32" i="6"/>
  <c r="AD32" i="6"/>
  <c r="AG32" i="6"/>
  <c r="AQ32" i="6"/>
  <c r="AP32" i="6"/>
  <c r="AF32" i="6"/>
  <c r="AO32" i="6"/>
  <c r="AI33" i="6"/>
  <c r="AR33" i="6"/>
  <c r="AE30" i="6"/>
  <c r="AI30" i="6"/>
  <c r="AN30" i="6"/>
  <c r="AR30" i="6"/>
  <c r="AE34" i="6"/>
  <c r="AI34" i="6"/>
  <c r="AN34" i="6"/>
  <c r="AR34" i="6"/>
  <c r="AE21" i="6"/>
  <c r="AN21" i="6"/>
  <c r="AE25" i="6"/>
  <c r="AN25" i="6"/>
  <c r="AE29" i="6"/>
  <c r="AN29" i="6"/>
  <c r="AO30" i="6"/>
  <c r="AE33" i="6"/>
  <c r="AN33" i="6"/>
  <c r="AO34" i="6"/>
  <c r="AE31" i="4"/>
  <c r="AB34" i="5"/>
  <c r="AA34" i="5"/>
  <c r="Z34" i="5"/>
  <c r="Y34" i="5"/>
  <c r="X34" i="5"/>
  <c r="W34" i="5"/>
  <c r="AL34" i="5" s="1"/>
  <c r="V34" i="5"/>
  <c r="U34" i="5"/>
  <c r="T34" i="5"/>
  <c r="S34" i="5"/>
  <c r="R34" i="5"/>
  <c r="Q34" i="5"/>
  <c r="AB33" i="5"/>
  <c r="AA33" i="5"/>
  <c r="Z33" i="5"/>
  <c r="Y33" i="5"/>
  <c r="X33" i="5"/>
  <c r="W33" i="5"/>
  <c r="AL33" i="5" s="1"/>
  <c r="V33" i="5"/>
  <c r="U33" i="5"/>
  <c r="T33" i="5"/>
  <c r="S33" i="5"/>
  <c r="R33" i="5"/>
  <c r="Q33" i="5"/>
  <c r="AB32" i="5"/>
  <c r="AA32" i="5"/>
  <c r="Z32" i="5"/>
  <c r="Y32" i="5"/>
  <c r="X32" i="5"/>
  <c r="W32" i="5"/>
  <c r="AL32" i="5" s="1"/>
  <c r="V32" i="5"/>
  <c r="U32" i="5"/>
  <c r="T32" i="5"/>
  <c r="S32" i="5"/>
  <c r="R32" i="5"/>
  <c r="Q32" i="5"/>
  <c r="AB31" i="5"/>
  <c r="AA31" i="5"/>
  <c r="Z31" i="5"/>
  <c r="Y31" i="5"/>
  <c r="X31" i="5"/>
  <c r="W31" i="5"/>
  <c r="AL31" i="5" s="1"/>
  <c r="V31" i="5"/>
  <c r="U31" i="5"/>
  <c r="T31" i="5"/>
  <c r="S31" i="5"/>
  <c r="R31" i="5"/>
  <c r="Q31" i="5"/>
  <c r="AB30" i="5"/>
  <c r="AA30" i="5"/>
  <c r="Z30" i="5"/>
  <c r="Y30" i="5"/>
  <c r="X30" i="5"/>
  <c r="W30" i="5"/>
  <c r="AL30" i="5" s="1"/>
  <c r="V30" i="5"/>
  <c r="U30" i="5"/>
  <c r="T30" i="5"/>
  <c r="S30" i="5"/>
  <c r="R30" i="5"/>
  <c r="Q30" i="5"/>
  <c r="AB29" i="5"/>
  <c r="AA29" i="5"/>
  <c r="Z29" i="5"/>
  <c r="Y29" i="5"/>
  <c r="X29" i="5"/>
  <c r="W29" i="5"/>
  <c r="AL29" i="5" s="1"/>
  <c r="V29" i="5"/>
  <c r="U29" i="5"/>
  <c r="T29" i="5"/>
  <c r="S29" i="5"/>
  <c r="R29" i="5"/>
  <c r="Q29" i="5"/>
  <c r="AB28" i="5"/>
  <c r="AA28" i="5"/>
  <c r="Z28" i="5"/>
  <c r="Y28" i="5"/>
  <c r="X28" i="5"/>
  <c r="W28" i="5"/>
  <c r="AL28" i="5" s="1"/>
  <c r="V28" i="5"/>
  <c r="U28" i="5"/>
  <c r="T28" i="5"/>
  <c r="S28" i="5"/>
  <c r="R28" i="5"/>
  <c r="Q28" i="5"/>
  <c r="AB27" i="5"/>
  <c r="AA27" i="5"/>
  <c r="Z27" i="5"/>
  <c r="Y27" i="5"/>
  <c r="X27" i="5"/>
  <c r="W27" i="5"/>
  <c r="AL27" i="5" s="1"/>
  <c r="V27" i="5"/>
  <c r="U27" i="5"/>
  <c r="T27" i="5"/>
  <c r="S27" i="5"/>
  <c r="R27" i="5"/>
  <c r="Q27" i="5"/>
  <c r="AB26" i="5"/>
  <c r="AA26" i="5"/>
  <c r="Z26" i="5"/>
  <c r="Y26" i="5"/>
  <c r="X26" i="5"/>
  <c r="W26" i="5"/>
  <c r="AL26" i="5" s="1"/>
  <c r="V26" i="5"/>
  <c r="U26" i="5"/>
  <c r="T26" i="5"/>
  <c r="S26" i="5"/>
  <c r="R26" i="5"/>
  <c r="Q26" i="5"/>
  <c r="AB25" i="5"/>
  <c r="AA25" i="5"/>
  <c r="Z25" i="5"/>
  <c r="Y25" i="5"/>
  <c r="X25" i="5"/>
  <c r="W25" i="5"/>
  <c r="AL25" i="5" s="1"/>
  <c r="V25" i="5"/>
  <c r="U25" i="5"/>
  <c r="T25" i="5"/>
  <c r="S25" i="5"/>
  <c r="R25" i="5"/>
  <c r="Q25" i="5"/>
  <c r="AB24" i="5"/>
  <c r="AA24" i="5"/>
  <c r="Z24" i="5"/>
  <c r="Y24" i="5"/>
  <c r="X24" i="5"/>
  <c r="W24" i="5"/>
  <c r="AL24" i="5" s="1"/>
  <c r="V24" i="5"/>
  <c r="U24" i="5"/>
  <c r="T24" i="5"/>
  <c r="S24" i="5"/>
  <c r="R24" i="5"/>
  <c r="Q24" i="5"/>
  <c r="AB23" i="5"/>
  <c r="AA23" i="5"/>
  <c r="Z23" i="5"/>
  <c r="Y23" i="5"/>
  <c r="X23" i="5"/>
  <c r="W23" i="5"/>
  <c r="AL23" i="5" s="1"/>
  <c r="V23" i="5"/>
  <c r="U23" i="5"/>
  <c r="T23" i="5"/>
  <c r="S23" i="5"/>
  <c r="R23" i="5"/>
  <c r="Q23" i="5"/>
  <c r="AB22" i="5"/>
  <c r="AA22" i="5"/>
  <c r="Z22" i="5"/>
  <c r="Y22" i="5"/>
  <c r="X22" i="5"/>
  <c r="W22" i="5"/>
  <c r="AL22" i="5" s="1"/>
  <c r="V22" i="5"/>
  <c r="U22" i="5"/>
  <c r="T22" i="5"/>
  <c r="S22" i="5"/>
  <c r="R22" i="5"/>
  <c r="Q22" i="5"/>
  <c r="AB21" i="5"/>
  <c r="AA21" i="5"/>
  <c r="Z21" i="5"/>
  <c r="Y21" i="5"/>
  <c r="X21" i="5"/>
  <c r="W21" i="5"/>
  <c r="V21" i="5"/>
  <c r="U21" i="5"/>
  <c r="T21" i="5"/>
  <c r="S21" i="5"/>
  <c r="R21" i="5"/>
  <c r="Q21" i="5"/>
  <c r="AB20" i="5"/>
  <c r="AA20" i="5"/>
  <c r="Z20" i="5"/>
  <c r="Y20" i="5"/>
  <c r="X20" i="5"/>
  <c r="W20" i="5"/>
  <c r="V20" i="5"/>
  <c r="U20" i="5"/>
  <c r="T20" i="5"/>
  <c r="S20" i="5"/>
  <c r="R20" i="5"/>
  <c r="Q20" i="5"/>
  <c r="AB19" i="5"/>
  <c r="AA19" i="5"/>
  <c r="Z19" i="5"/>
  <c r="Y19" i="5"/>
  <c r="X19" i="5"/>
  <c r="W19" i="5"/>
  <c r="AL19" i="5" s="1"/>
  <c r="V19" i="5"/>
  <c r="U19" i="5"/>
  <c r="T19" i="5"/>
  <c r="S19" i="5"/>
  <c r="R19" i="5"/>
  <c r="Q19" i="5"/>
  <c r="AB34" i="4"/>
  <c r="AA34" i="4"/>
  <c r="Z34" i="4"/>
  <c r="Y34" i="4"/>
  <c r="X34" i="4"/>
  <c r="W34" i="4"/>
  <c r="AK34" i="4" s="1"/>
  <c r="V34" i="4"/>
  <c r="U34" i="4"/>
  <c r="AF34" i="4" s="1"/>
  <c r="T34" i="4"/>
  <c r="AG34" i="4" s="1"/>
  <c r="S34" i="4"/>
  <c r="R34" i="4"/>
  <c r="Q34" i="4"/>
  <c r="AI34" i="4" s="1"/>
  <c r="AB33" i="4"/>
  <c r="AA33" i="4"/>
  <c r="Z33" i="4"/>
  <c r="Y33" i="4"/>
  <c r="X33" i="4"/>
  <c r="W33" i="4"/>
  <c r="AK33" i="4" s="1"/>
  <c r="V33" i="4"/>
  <c r="U33" i="4"/>
  <c r="T33" i="4"/>
  <c r="AG33" i="4" s="1"/>
  <c r="S33" i="4"/>
  <c r="R33" i="4"/>
  <c r="Q33" i="4"/>
  <c r="AI33" i="4" s="1"/>
  <c r="AB32" i="4"/>
  <c r="AA32" i="4"/>
  <c r="Z32" i="4"/>
  <c r="Y32" i="4"/>
  <c r="X32" i="4"/>
  <c r="AD32" i="4" s="1"/>
  <c r="W32" i="4"/>
  <c r="AK32" i="4" s="1"/>
  <c r="V32" i="4"/>
  <c r="U32" i="4"/>
  <c r="T32" i="4"/>
  <c r="AG32" i="4" s="1"/>
  <c r="S32" i="4"/>
  <c r="R32" i="4"/>
  <c r="Q32" i="4"/>
  <c r="AB31" i="4"/>
  <c r="AA31" i="4"/>
  <c r="Z31" i="4"/>
  <c r="Y31" i="4"/>
  <c r="X31" i="4"/>
  <c r="W31" i="4"/>
  <c r="AK31" i="4" s="1"/>
  <c r="V31" i="4"/>
  <c r="U31" i="4"/>
  <c r="T31" i="4"/>
  <c r="AG31" i="4" s="1"/>
  <c r="S31" i="4"/>
  <c r="R31" i="4"/>
  <c r="Q31" i="4"/>
  <c r="AB30" i="4"/>
  <c r="AA30" i="4"/>
  <c r="Z30" i="4"/>
  <c r="Y30" i="4"/>
  <c r="X30" i="4"/>
  <c r="W30" i="4"/>
  <c r="AK30" i="4" s="1"/>
  <c r="V30" i="4"/>
  <c r="U30" i="4"/>
  <c r="T30" i="4"/>
  <c r="AG30" i="4" s="1"/>
  <c r="S30" i="4"/>
  <c r="R30" i="4"/>
  <c r="Q30" i="4"/>
  <c r="AE29" i="4"/>
  <c r="AB29" i="4"/>
  <c r="AA29" i="4"/>
  <c r="Z29" i="4"/>
  <c r="Y29" i="4"/>
  <c r="X29" i="4"/>
  <c r="W29" i="4"/>
  <c r="AK29" i="4" s="1"/>
  <c r="V29" i="4"/>
  <c r="U29" i="4"/>
  <c r="T29" i="4"/>
  <c r="AG29" i="4" s="1"/>
  <c r="S29" i="4"/>
  <c r="R29" i="4"/>
  <c r="Q29" i="4"/>
  <c r="AB28" i="4"/>
  <c r="AA28" i="4"/>
  <c r="Z28" i="4"/>
  <c r="Y28" i="4"/>
  <c r="X28" i="4"/>
  <c r="W28" i="4"/>
  <c r="AK28" i="4" s="1"/>
  <c r="V28" i="4"/>
  <c r="U28" i="4"/>
  <c r="AF28" i="4" s="1"/>
  <c r="T28" i="4"/>
  <c r="AG28" i="4" s="1"/>
  <c r="S28" i="4"/>
  <c r="R28" i="4"/>
  <c r="Q28" i="4"/>
  <c r="AI28" i="4" s="1"/>
  <c r="AB27" i="4"/>
  <c r="AA27" i="4"/>
  <c r="Z27" i="4"/>
  <c r="Y27" i="4"/>
  <c r="X27" i="4"/>
  <c r="W27" i="4"/>
  <c r="AK27" i="4" s="1"/>
  <c r="V27" i="4"/>
  <c r="U27" i="4"/>
  <c r="T27" i="4"/>
  <c r="AG27" i="4" s="1"/>
  <c r="S27" i="4"/>
  <c r="R27" i="4"/>
  <c r="Q27" i="4"/>
  <c r="AB26" i="4"/>
  <c r="AA26" i="4"/>
  <c r="AH26" i="4" s="1"/>
  <c r="Z26" i="4"/>
  <c r="Y26" i="4"/>
  <c r="X26" i="4"/>
  <c r="W26" i="4"/>
  <c r="AK26" i="4" s="1"/>
  <c r="V26" i="4"/>
  <c r="U26" i="4"/>
  <c r="AF26" i="4" s="1"/>
  <c r="T26" i="4"/>
  <c r="AG26" i="4" s="1"/>
  <c r="S26" i="4"/>
  <c r="R26" i="4"/>
  <c r="Q26" i="4"/>
  <c r="AI26" i="4" s="1"/>
  <c r="AD25" i="4"/>
  <c r="AB25" i="4"/>
  <c r="AA25" i="4"/>
  <c r="Z25" i="4"/>
  <c r="Y25" i="4"/>
  <c r="X25" i="4"/>
  <c r="W25" i="4"/>
  <c r="AK25" i="4" s="1"/>
  <c r="V25" i="4"/>
  <c r="U25" i="4"/>
  <c r="AF25" i="4" s="1"/>
  <c r="T25" i="4"/>
  <c r="AG25" i="4" s="1"/>
  <c r="S25" i="4"/>
  <c r="R25" i="4"/>
  <c r="Q25" i="4"/>
  <c r="AI25" i="4" s="1"/>
  <c r="AB24" i="4"/>
  <c r="AA24" i="4"/>
  <c r="Z24" i="4"/>
  <c r="Y24" i="4"/>
  <c r="X24" i="4"/>
  <c r="W24" i="4"/>
  <c r="AK24" i="4" s="1"/>
  <c r="V24" i="4"/>
  <c r="U24" i="4"/>
  <c r="T24" i="4"/>
  <c r="AG24" i="4" s="1"/>
  <c r="S24" i="4"/>
  <c r="R24" i="4"/>
  <c r="Q24" i="4"/>
  <c r="AB23" i="4"/>
  <c r="AA23" i="4"/>
  <c r="Z23" i="4"/>
  <c r="Y23" i="4"/>
  <c r="X23" i="4"/>
  <c r="W23" i="4"/>
  <c r="AK23" i="4" s="1"/>
  <c r="V23" i="4"/>
  <c r="U23" i="4"/>
  <c r="T23" i="4"/>
  <c r="AG23" i="4" s="1"/>
  <c r="S23" i="4"/>
  <c r="R23" i="4"/>
  <c r="Q23" i="4"/>
  <c r="AB22" i="4"/>
  <c r="AA22" i="4"/>
  <c r="Z22" i="4"/>
  <c r="Y22" i="4"/>
  <c r="X22" i="4"/>
  <c r="W22" i="4"/>
  <c r="AK22" i="4" s="1"/>
  <c r="V22" i="4"/>
  <c r="U22" i="4"/>
  <c r="T22" i="4"/>
  <c r="AG22" i="4" s="1"/>
  <c r="S22" i="4"/>
  <c r="R22" i="4"/>
  <c r="Q22" i="4"/>
  <c r="AE21" i="4"/>
  <c r="AB21" i="4"/>
  <c r="AA21" i="4"/>
  <c r="Z21" i="4"/>
  <c r="Y21" i="4"/>
  <c r="X21" i="4"/>
  <c r="AD21" i="4" s="1"/>
  <c r="W21" i="4"/>
  <c r="AK21" i="4" s="1"/>
  <c r="V21" i="4"/>
  <c r="U21" i="4"/>
  <c r="T21" i="4"/>
  <c r="AG21" i="4" s="1"/>
  <c r="S21" i="4"/>
  <c r="R21" i="4"/>
  <c r="Q21" i="4"/>
  <c r="AD20" i="4"/>
  <c r="AB20" i="4"/>
  <c r="AA20" i="4"/>
  <c r="Z20" i="4"/>
  <c r="Y20" i="4"/>
  <c r="X20" i="4"/>
  <c r="W20" i="4"/>
  <c r="AK20" i="4" s="1"/>
  <c r="V20" i="4"/>
  <c r="U20" i="4"/>
  <c r="AF20" i="4" s="1"/>
  <c r="T20" i="4"/>
  <c r="AG20" i="4" s="1"/>
  <c r="S20" i="4"/>
  <c r="R20" i="4"/>
  <c r="Q20" i="4"/>
  <c r="AI20" i="4" s="1"/>
  <c r="AB19" i="4"/>
  <c r="AA19" i="4"/>
  <c r="Z19" i="4"/>
  <c r="Y19" i="4"/>
  <c r="X19" i="4"/>
  <c r="W19" i="4"/>
  <c r="AK19" i="4" s="1"/>
  <c r="V19" i="4"/>
  <c r="U19" i="4"/>
  <c r="T19" i="4"/>
  <c r="AG19" i="4" s="1"/>
  <c r="S19" i="4"/>
  <c r="R19" i="4"/>
  <c r="Q19" i="4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AL21" i="5" l="1"/>
  <c r="AS19" i="5"/>
  <c r="AO19" i="5"/>
  <c r="AN19" i="5"/>
  <c r="AR19" i="5"/>
  <c r="AP19" i="5"/>
  <c r="AQ19" i="5"/>
  <c r="AS20" i="5"/>
  <c r="AR20" i="5"/>
  <c r="AQ20" i="5"/>
  <c r="AO20" i="5"/>
  <c r="AN20" i="5"/>
  <c r="AP20" i="5"/>
  <c r="AS21" i="5"/>
  <c r="AR21" i="5"/>
  <c r="AQ21" i="5"/>
  <c r="AN21" i="5"/>
  <c r="AP21" i="5"/>
  <c r="AO21" i="5"/>
  <c r="AQ27" i="5"/>
  <c r="AS27" i="5"/>
  <c r="AP27" i="5"/>
  <c r="AN27" i="5"/>
  <c r="AO27" i="5"/>
  <c r="AR27" i="5"/>
  <c r="AS28" i="5"/>
  <c r="AR28" i="5"/>
  <c r="AQ28" i="5"/>
  <c r="AO28" i="5"/>
  <c r="AN28" i="5"/>
  <c r="AP28" i="5"/>
  <c r="AS29" i="5"/>
  <c r="AR29" i="5"/>
  <c r="AQ29" i="5"/>
  <c r="AN29" i="5"/>
  <c r="AO29" i="5"/>
  <c r="AP29" i="5"/>
  <c r="AS31" i="5"/>
  <c r="AR31" i="5"/>
  <c r="AQ31" i="5"/>
  <c r="AP31" i="5"/>
  <c r="AO31" i="5"/>
  <c r="AN31" i="5"/>
  <c r="AS32" i="5"/>
  <c r="AR32" i="5"/>
  <c r="AQ32" i="5"/>
  <c r="AO32" i="5"/>
  <c r="AN32" i="5"/>
  <c r="AP32" i="5"/>
  <c r="AO22" i="5"/>
  <c r="AP22" i="5"/>
  <c r="AS22" i="5"/>
  <c r="AR22" i="5"/>
  <c r="AQ22" i="5"/>
  <c r="AN22" i="5"/>
  <c r="AP23" i="5"/>
  <c r="AR23" i="5"/>
  <c r="AO23" i="5"/>
  <c r="AS23" i="5"/>
  <c r="AQ23" i="5"/>
  <c r="AN23" i="5"/>
  <c r="AS24" i="5"/>
  <c r="AR24" i="5"/>
  <c r="AQ24" i="5"/>
  <c r="AO24" i="5"/>
  <c r="AN24" i="5"/>
  <c r="AP24" i="5"/>
  <c r="AP25" i="5"/>
  <c r="AS25" i="5"/>
  <c r="AR25" i="5"/>
  <c r="AQ25" i="5"/>
  <c r="AN25" i="5"/>
  <c r="AO25" i="5"/>
  <c r="AO26" i="5"/>
  <c r="AP26" i="5"/>
  <c r="AS26" i="5"/>
  <c r="AR26" i="5"/>
  <c r="AQ26" i="5"/>
  <c r="AN26" i="5"/>
  <c r="AO30" i="5"/>
  <c r="AP30" i="5"/>
  <c r="AS30" i="5"/>
  <c r="AR30" i="5"/>
  <c r="AQ30" i="5"/>
  <c r="AN30" i="5"/>
  <c r="AS33" i="5"/>
  <c r="AR33" i="5"/>
  <c r="AQ33" i="5"/>
  <c r="AN33" i="5"/>
  <c r="AP33" i="5"/>
  <c r="AO33" i="5"/>
  <c r="AO34" i="5"/>
  <c r="AP34" i="5"/>
  <c r="AS34" i="5"/>
  <c r="AR34" i="5"/>
  <c r="AQ34" i="5"/>
  <c r="AN34" i="5"/>
  <c r="AD19" i="5"/>
  <c r="AH19" i="5"/>
  <c r="AE19" i="5"/>
  <c r="AI19" i="5"/>
  <c r="AF19" i="5"/>
  <c r="AG19" i="5"/>
  <c r="AF20" i="5"/>
  <c r="AG20" i="5"/>
  <c r="AD20" i="5"/>
  <c r="AH20" i="5"/>
  <c r="AE20" i="5"/>
  <c r="AI20" i="5"/>
  <c r="AD21" i="5"/>
  <c r="AH21" i="5"/>
  <c r="AE21" i="5"/>
  <c r="AI21" i="5"/>
  <c r="AF21" i="5"/>
  <c r="AG21" i="5"/>
  <c r="AF22" i="5"/>
  <c r="AG22" i="5"/>
  <c r="AD22" i="5"/>
  <c r="AH22" i="5"/>
  <c r="AE22" i="5"/>
  <c r="AI22" i="5"/>
  <c r="AD23" i="5"/>
  <c r="AH23" i="5"/>
  <c r="AE23" i="5"/>
  <c r="AI23" i="5"/>
  <c r="AF23" i="5"/>
  <c r="AG23" i="5"/>
  <c r="AF24" i="5"/>
  <c r="AG24" i="5"/>
  <c r="AD24" i="5"/>
  <c r="AH24" i="5"/>
  <c r="AE24" i="5"/>
  <c r="AI24" i="5"/>
  <c r="AI25" i="5"/>
  <c r="AG25" i="5"/>
  <c r="AH25" i="5"/>
  <c r="AI26" i="5"/>
  <c r="AG26" i="5"/>
  <c r="AH26" i="5"/>
  <c r="AI27" i="5"/>
  <c r="AG27" i="5"/>
  <c r="AH27" i="5"/>
  <c r="AH28" i="5"/>
  <c r="AI28" i="5"/>
  <c r="AG28" i="5"/>
  <c r="AH29" i="5"/>
  <c r="AI29" i="5"/>
  <c r="AG29" i="5"/>
  <c r="AI30" i="5"/>
  <c r="AG30" i="5"/>
  <c r="AH30" i="5"/>
  <c r="AI31" i="5"/>
  <c r="AG31" i="5"/>
  <c r="AH31" i="5"/>
  <c r="AH32" i="5"/>
  <c r="AI32" i="5"/>
  <c r="AG32" i="5"/>
  <c r="AH33" i="5"/>
  <c r="AI33" i="5"/>
  <c r="AG33" i="5"/>
  <c r="AI34" i="5"/>
  <c r="AG34" i="5"/>
  <c r="AH34" i="5"/>
  <c r="AD25" i="5"/>
  <c r="AF25" i="5"/>
  <c r="AE25" i="5"/>
  <c r="AF26" i="5"/>
  <c r="AE26" i="5"/>
  <c r="AD26" i="5"/>
  <c r="AF27" i="5"/>
  <c r="AE27" i="5"/>
  <c r="AD27" i="5"/>
  <c r="AF28" i="5"/>
  <c r="AE28" i="5"/>
  <c r="AD28" i="5"/>
  <c r="AE29" i="5"/>
  <c r="AF29" i="5"/>
  <c r="AD29" i="5"/>
  <c r="AF30" i="5"/>
  <c r="AD30" i="5"/>
  <c r="AE30" i="5"/>
  <c r="AF31" i="5"/>
  <c r="AD31" i="5"/>
  <c r="AE31" i="5"/>
  <c r="AE32" i="5"/>
  <c r="AF32" i="5"/>
  <c r="AD32" i="5"/>
  <c r="AE33" i="5"/>
  <c r="AF33" i="5"/>
  <c r="AD33" i="5"/>
  <c r="AF34" i="5"/>
  <c r="AD34" i="5"/>
  <c r="AE34" i="5"/>
  <c r="AJ21" i="5"/>
  <c r="AJ33" i="5"/>
  <c r="AJ23" i="5"/>
  <c r="AJ27" i="5"/>
  <c r="AJ19" i="5"/>
  <c r="AJ29" i="5"/>
  <c r="AJ25" i="5"/>
  <c r="AJ31" i="5"/>
  <c r="AL20" i="5"/>
  <c r="AJ22" i="5"/>
  <c r="AJ26" i="5"/>
  <c r="AJ30" i="5"/>
  <c r="AJ34" i="5"/>
  <c r="AJ20" i="5"/>
  <c r="AJ24" i="5"/>
  <c r="AJ28" i="5"/>
  <c r="AJ32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I21" i="4"/>
  <c r="AF21" i="4"/>
  <c r="AH22" i="4"/>
  <c r="AE25" i="4"/>
  <c r="AI30" i="4"/>
  <c r="AF30" i="4"/>
  <c r="AI32" i="4"/>
  <c r="AF32" i="4"/>
  <c r="AD28" i="4"/>
  <c r="AF33" i="4"/>
  <c r="AD33" i="4"/>
  <c r="AI22" i="4"/>
  <c r="AF22" i="4"/>
  <c r="AI24" i="4"/>
  <c r="AF24" i="4"/>
  <c r="AD24" i="4"/>
  <c r="AI29" i="4"/>
  <c r="AF29" i="4"/>
  <c r="AD29" i="4"/>
  <c r="AH30" i="4"/>
  <c r="AE33" i="4"/>
  <c r="AI19" i="4"/>
  <c r="AF19" i="4"/>
  <c r="AD19" i="4"/>
  <c r="AE20" i="4"/>
  <c r="AH21" i="4"/>
  <c r="AI23" i="4"/>
  <c r="AF23" i="4"/>
  <c r="AD23" i="4"/>
  <c r="AE24" i="4"/>
  <c r="AH25" i="4"/>
  <c r="AI27" i="4"/>
  <c r="AF27" i="4"/>
  <c r="AD27" i="4"/>
  <c r="AE28" i="4"/>
  <c r="AH29" i="4"/>
  <c r="AI31" i="4"/>
  <c r="AF31" i="4"/>
  <c r="AD31" i="4"/>
  <c r="AE32" i="4"/>
  <c r="AH33" i="4"/>
  <c r="AE19" i="4"/>
  <c r="AH20" i="4"/>
  <c r="AD22" i="4"/>
  <c r="AE23" i="4"/>
  <c r="AH24" i="4"/>
  <c r="AD26" i="4"/>
  <c r="AE27" i="4"/>
  <c r="AH28" i="4"/>
  <c r="AD30" i="4"/>
  <c r="AH32" i="4"/>
  <c r="AD34" i="4"/>
  <c r="AH19" i="4"/>
  <c r="AE22" i="4"/>
  <c r="AH23" i="4"/>
  <c r="AE26" i="4"/>
  <c r="AH27" i="4"/>
  <c r="AE30" i="4"/>
  <c r="AH31" i="4"/>
  <c r="AH34" i="4"/>
  <c r="AE34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E56" i="2"/>
  <c r="AC56" i="2"/>
  <c r="AD56" i="2" s="1"/>
  <c r="AB56" i="2"/>
  <c r="AA56" i="2"/>
  <c r="Y56" i="2"/>
  <c r="Z56" i="2" s="1"/>
  <c r="X56" i="2"/>
  <c r="W56" i="2"/>
  <c r="V56" i="2"/>
  <c r="U56" i="2"/>
  <c r="T56" i="2"/>
  <c r="AF56" i="2" s="1"/>
  <c r="S56" i="2"/>
  <c r="R56" i="2"/>
  <c r="AE55" i="2"/>
  <c r="AC55" i="2"/>
  <c r="AB55" i="2"/>
  <c r="AA55" i="2"/>
  <c r="Y55" i="2"/>
  <c r="X55" i="2"/>
  <c r="AD55" i="2" s="1"/>
  <c r="W55" i="2"/>
  <c r="V55" i="2"/>
  <c r="U55" i="2" s="1"/>
  <c r="T55" i="2"/>
  <c r="AF55" i="2" s="1"/>
  <c r="S55" i="2"/>
  <c r="R55" i="2"/>
  <c r="AE54" i="2"/>
  <c r="AC54" i="2"/>
  <c r="AB54" i="2"/>
  <c r="AA54" i="2"/>
  <c r="Y54" i="2"/>
  <c r="X54" i="2"/>
  <c r="AD54" i="2" s="1"/>
  <c r="W54" i="2"/>
  <c r="V54" i="2"/>
  <c r="U54" i="2"/>
  <c r="T54" i="2"/>
  <c r="AF54" i="2" s="1"/>
  <c r="S54" i="2"/>
  <c r="R54" i="2"/>
  <c r="AE53" i="2"/>
  <c r="AD53" i="2"/>
  <c r="AC53" i="2"/>
  <c r="AB53" i="2"/>
  <c r="AA53" i="2"/>
  <c r="Z53" i="2"/>
  <c r="Y53" i="2"/>
  <c r="X53" i="2"/>
  <c r="W53" i="2"/>
  <c r="V53" i="2"/>
  <c r="U53" i="2" s="1"/>
  <c r="T53" i="2"/>
  <c r="AF53" i="2" s="1"/>
  <c r="S53" i="2"/>
  <c r="R53" i="2"/>
  <c r="AE52" i="2"/>
  <c r="AC52" i="2"/>
  <c r="AD52" i="2" s="1"/>
  <c r="AB52" i="2"/>
  <c r="AA52" i="2"/>
  <c r="Y52" i="2"/>
  <c r="Z52" i="2" s="1"/>
  <c r="X52" i="2"/>
  <c r="W52" i="2"/>
  <c r="V52" i="2"/>
  <c r="U52" i="2"/>
  <c r="T52" i="2"/>
  <c r="AF52" i="2" s="1"/>
  <c r="S52" i="2"/>
  <c r="R52" i="2"/>
  <c r="AE51" i="2"/>
  <c r="AC51" i="2"/>
  <c r="AB51" i="2"/>
  <c r="AA51" i="2"/>
  <c r="Y51" i="2"/>
  <c r="X51" i="2"/>
  <c r="AD51" i="2" s="1"/>
  <c r="W51" i="2"/>
  <c r="V51" i="2"/>
  <c r="U51" i="2" s="1"/>
  <c r="T51" i="2"/>
  <c r="AF51" i="2" s="1"/>
  <c r="S51" i="2"/>
  <c r="R51" i="2"/>
  <c r="AE50" i="2"/>
  <c r="AC50" i="2"/>
  <c r="AB50" i="2"/>
  <c r="AA50" i="2"/>
  <c r="Y50" i="2"/>
  <c r="X50" i="2"/>
  <c r="AD50" i="2" s="1"/>
  <c r="W50" i="2"/>
  <c r="V50" i="2"/>
  <c r="T50" i="2"/>
  <c r="U50" i="2" s="1"/>
  <c r="S50" i="2"/>
  <c r="R50" i="2"/>
  <c r="AE49" i="2"/>
  <c r="AD49" i="2"/>
  <c r="AC49" i="2"/>
  <c r="AB49" i="2"/>
  <c r="AA49" i="2"/>
  <c r="Z49" i="2"/>
  <c r="Y49" i="2"/>
  <c r="X49" i="2"/>
  <c r="W49" i="2"/>
  <c r="V49" i="2"/>
  <c r="U49" i="2" s="1"/>
  <c r="T49" i="2"/>
  <c r="AF49" i="2" s="1"/>
  <c r="S49" i="2"/>
  <c r="R49" i="2"/>
  <c r="AE48" i="2"/>
  <c r="AC48" i="2"/>
  <c r="AD48" i="2" s="1"/>
  <c r="AB48" i="2"/>
  <c r="AA48" i="2"/>
  <c r="Y48" i="2"/>
  <c r="Z48" i="2" s="1"/>
  <c r="X48" i="2"/>
  <c r="W48" i="2"/>
  <c r="V48" i="2"/>
  <c r="U48" i="2"/>
  <c r="T48" i="2"/>
  <c r="AF48" i="2" s="1"/>
  <c r="S48" i="2"/>
  <c r="R48" i="2"/>
  <c r="AE47" i="2"/>
  <c r="AC47" i="2"/>
  <c r="AB47" i="2"/>
  <c r="AA47" i="2"/>
  <c r="Y47" i="2"/>
  <c r="X47" i="2"/>
  <c r="AD47" i="2" s="1"/>
  <c r="W47" i="2"/>
  <c r="V47" i="2"/>
  <c r="T47" i="2"/>
  <c r="U47" i="2" s="1"/>
  <c r="S47" i="2"/>
  <c r="R47" i="2"/>
  <c r="AE46" i="2"/>
  <c r="AC46" i="2"/>
  <c r="AB46" i="2"/>
  <c r="AA46" i="2"/>
  <c r="Y46" i="2"/>
  <c r="X46" i="2"/>
  <c r="AD46" i="2" s="1"/>
  <c r="W46" i="2"/>
  <c r="V46" i="2"/>
  <c r="T46" i="2"/>
  <c r="U46" i="2" s="1"/>
  <c r="S46" i="2"/>
  <c r="R46" i="2"/>
  <c r="AE45" i="2"/>
  <c r="AF45" i="2" s="1"/>
  <c r="AD45" i="2"/>
  <c r="AC45" i="2"/>
  <c r="AB45" i="2"/>
  <c r="AA45" i="2"/>
  <c r="Z45" i="2"/>
  <c r="Y45" i="2"/>
  <c r="X45" i="2"/>
  <c r="W45" i="2"/>
  <c r="V45" i="2"/>
  <c r="T45" i="2"/>
  <c r="S45" i="2"/>
  <c r="R45" i="2"/>
  <c r="AF44" i="2"/>
  <c r="AE44" i="2"/>
  <c r="AC44" i="2"/>
  <c r="AB44" i="2"/>
  <c r="AA44" i="2"/>
  <c r="Y44" i="2"/>
  <c r="X44" i="2"/>
  <c r="AD44" i="2" s="1"/>
  <c r="W44" i="2"/>
  <c r="V44" i="2"/>
  <c r="T44" i="2"/>
  <c r="S44" i="2"/>
  <c r="R44" i="2"/>
  <c r="AE43" i="2"/>
  <c r="AF43" i="2" s="1"/>
  <c r="AD43" i="2"/>
  <c r="AC43" i="2"/>
  <c r="AB43" i="2"/>
  <c r="AA43" i="2"/>
  <c r="Z43" i="2"/>
  <c r="Y43" i="2"/>
  <c r="X43" i="2"/>
  <c r="W43" i="2"/>
  <c r="V43" i="2"/>
  <c r="T43" i="2"/>
  <c r="S43" i="2"/>
  <c r="R43" i="2"/>
  <c r="AF42" i="2"/>
  <c r="AE42" i="2"/>
  <c r="AC42" i="2"/>
  <c r="AB42" i="2"/>
  <c r="AA42" i="2"/>
  <c r="Y42" i="2"/>
  <c r="X42" i="2"/>
  <c r="AD42" i="2" s="1"/>
  <c r="W42" i="2"/>
  <c r="V42" i="2"/>
  <c r="T42" i="2"/>
  <c r="S42" i="2"/>
  <c r="R42" i="2"/>
  <c r="AE41" i="2"/>
  <c r="AC41" i="2"/>
  <c r="AB41" i="2"/>
  <c r="AA41" i="2"/>
  <c r="Y41" i="2"/>
  <c r="X41" i="2"/>
  <c r="W41" i="2"/>
  <c r="V41" i="2"/>
  <c r="T41" i="2"/>
  <c r="S41" i="2"/>
  <c r="R41" i="2"/>
  <c r="AE37" i="2"/>
  <c r="AC37" i="2"/>
  <c r="AD37" i="2" s="1"/>
  <c r="AB37" i="2"/>
  <c r="AA37" i="2"/>
  <c r="Y37" i="2"/>
  <c r="Z37" i="2" s="1"/>
  <c r="X37" i="2"/>
  <c r="W37" i="2"/>
  <c r="V37" i="2"/>
  <c r="S37" i="2"/>
  <c r="R37" i="2"/>
  <c r="D37" i="2"/>
  <c r="T37" i="2" s="1"/>
  <c r="AE36" i="2"/>
  <c r="AC36" i="2"/>
  <c r="AD36" i="2" s="1"/>
  <c r="AB36" i="2"/>
  <c r="AA36" i="2"/>
  <c r="Y36" i="2"/>
  <c r="Z36" i="2" s="1"/>
  <c r="X36" i="2"/>
  <c r="W36" i="2"/>
  <c r="V36" i="2"/>
  <c r="U36" i="2"/>
  <c r="T36" i="2"/>
  <c r="AF36" i="2" s="1"/>
  <c r="S36" i="2"/>
  <c r="R36" i="2"/>
  <c r="AE35" i="2"/>
  <c r="AC35" i="2"/>
  <c r="AB35" i="2"/>
  <c r="AA35" i="2"/>
  <c r="Y35" i="2"/>
  <c r="X35" i="2"/>
  <c r="AD35" i="2" s="1"/>
  <c r="W35" i="2"/>
  <c r="V35" i="2"/>
  <c r="T35" i="2"/>
  <c r="U35" i="2" s="1"/>
  <c r="S35" i="2"/>
  <c r="R35" i="2"/>
  <c r="AE34" i="2"/>
  <c r="AC34" i="2"/>
  <c r="AB34" i="2"/>
  <c r="AA34" i="2"/>
  <c r="Y34" i="2"/>
  <c r="X34" i="2"/>
  <c r="AD34" i="2" s="1"/>
  <c r="W34" i="2"/>
  <c r="V34" i="2"/>
  <c r="U34" i="2" s="1"/>
  <c r="T34" i="2"/>
  <c r="AF34" i="2" s="1"/>
  <c r="S34" i="2"/>
  <c r="R34" i="2"/>
  <c r="AE33" i="2"/>
  <c r="AD33" i="2"/>
  <c r="AC33" i="2"/>
  <c r="AB33" i="2"/>
  <c r="AA33" i="2"/>
  <c r="Z33" i="2"/>
  <c r="Y33" i="2"/>
  <c r="X33" i="2"/>
  <c r="W33" i="2"/>
  <c r="V33" i="2"/>
  <c r="U33" i="2" s="1"/>
  <c r="T33" i="2"/>
  <c r="AF33" i="2" s="1"/>
  <c r="S33" i="2"/>
  <c r="R33" i="2"/>
  <c r="AE32" i="2"/>
  <c r="AC32" i="2"/>
  <c r="AD32" i="2" s="1"/>
  <c r="AB32" i="2"/>
  <c r="AA32" i="2"/>
  <c r="Y32" i="2"/>
  <c r="Z32" i="2" s="1"/>
  <c r="X32" i="2"/>
  <c r="W32" i="2"/>
  <c r="V32" i="2"/>
  <c r="S32" i="2"/>
  <c r="R32" i="2"/>
  <c r="D32" i="2"/>
  <c r="T32" i="2" s="1"/>
  <c r="AE31" i="2"/>
  <c r="AC31" i="2"/>
  <c r="AD31" i="2" s="1"/>
  <c r="AB31" i="2"/>
  <c r="AA31" i="2"/>
  <c r="Y31" i="2"/>
  <c r="Z31" i="2" s="1"/>
  <c r="X31" i="2"/>
  <c r="W31" i="2"/>
  <c r="V31" i="2"/>
  <c r="U31" i="2"/>
  <c r="T31" i="2"/>
  <c r="AF31" i="2" s="1"/>
  <c r="S31" i="2"/>
  <c r="R31" i="2"/>
  <c r="AE30" i="2"/>
  <c r="AC30" i="2"/>
  <c r="AB30" i="2"/>
  <c r="AA30" i="2"/>
  <c r="Y30" i="2"/>
  <c r="X30" i="2"/>
  <c r="AD30" i="2" s="1"/>
  <c r="W30" i="2"/>
  <c r="V30" i="2"/>
  <c r="T30" i="2"/>
  <c r="U30" i="2" s="1"/>
  <c r="S30" i="2"/>
  <c r="R30" i="2"/>
  <c r="AE29" i="2"/>
  <c r="AC29" i="2"/>
  <c r="AB29" i="2"/>
  <c r="AA29" i="2"/>
  <c r="Y29" i="2"/>
  <c r="X29" i="2"/>
  <c r="AD29" i="2" s="1"/>
  <c r="W29" i="2"/>
  <c r="V29" i="2"/>
  <c r="T29" i="2"/>
  <c r="U29" i="2" s="1"/>
  <c r="S29" i="2"/>
  <c r="R29" i="2"/>
  <c r="AE28" i="2"/>
  <c r="AD28" i="2"/>
  <c r="AC28" i="2"/>
  <c r="AB28" i="2"/>
  <c r="AA28" i="2"/>
  <c r="Z28" i="2"/>
  <c r="Y28" i="2"/>
  <c r="X28" i="2"/>
  <c r="W28" i="2"/>
  <c r="V28" i="2"/>
  <c r="U28" i="2" s="1"/>
  <c r="T28" i="2"/>
  <c r="AF28" i="2" s="1"/>
  <c r="S28" i="2"/>
  <c r="R28" i="2"/>
  <c r="AE27" i="2"/>
  <c r="AC27" i="2"/>
  <c r="AD27" i="2" s="1"/>
  <c r="AB27" i="2"/>
  <c r="AA27" i="2"/>
  <c r="Y27" i="2"/>
  <c r="Z27" i="2" s="1"/>
  <c r="X27" i="2"/>
  <c r="W27" i="2"/>
  <c r="V27" i="2"/>
  <c r="U27" i="2"/>
  <c r="T27" i="2"/>
  <c r="AF27" i="2" s="1"/>
  <c r="S27" i="2"/>
  <c r="R27" i="2"/>
  <c r="AE26" i="2"/>
  <c r="AC26" i="2"/>
  <c r="AB26" i="2"/>
  <c r="AA26" i="2"/>
  <c r="Y26" i="2"/>
  <c r="X26" i="2"/>
  <c r="W26" i="2"/>
  <c r="V26" i="2"/>
  <c r="T26" i="2"/>
  <c r="S26" i="2"/>
  <c r="R26" i="2"/>
  <c r="AE25" i="2"/>
  <c r="AC25" i="2"/>
  <c r="AB25" i="2"/>
  <c r="AA25" i="2"/>
  <c r="Y25" i="2"/>
  <c r="X25" i="2"/>
  <c r="W25" i="2"/>
  <c r="V25" i="2"/>
  <c r="T25" i="2"/>
  <c r="S25" i="2"/>
  <c r="R25" i="2"/>
  <c r="AE24" i="2"/>
  <c r="AC24" i="2"/>
  <c r="AB24" i="2"/>
  <c r="AA24" i="2"/>
  <c r="Y24" i="2"/>
  <c r="X24" i="2"/>
  <c r="W24" i="2"/>
  <c r="V24" i="2"/>
  <c r="T24" i="2"/>
  <c r="S24" i="2"/>
  <c r="R24" i="2"/>
  <c r="AE23" i="2"/>
  <c r="AC23" i="2"/>
  <c r="AB23" i="2"/>
  <c r="AA23" i="2"/>
  <c r="Y23" i="2"/>
  <c r="X23" i="2"/>
  <c r="W23" i="2"/>
  <c r="V23" i="2"/>
  <c r="T23" i="2"/>
  <c r="S23" i="2"/>
  <c r="R23" i="2"/>
  <c r="AE22" i="2"/>
  <c r="AC22" i="2"/>
  <c r="AB22" i="2"/>
  <c r="AA22" i="2"/>
  <c r="Y22" i="2"/>
  <c r="X22" i="2"/>
  <c r="W22" i="2"/>
  <c r="V22" i="2"/>
  <c r="T22" i="2"/>
  <c r="S22" i="2"/>
  <c r="R22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AB34" i="1"/>
  <c r="AA34" i="1"/>
  <c r="Z34" i="1"/>
  <c r="Y34" i="1"/>
  <c r="X34" i="1"/>
  <c r="W34" i="1"/>
  <c r="V34" i="1"/>
  <c r="U34" i="1"/>
  <c r="T34" i="1"/>
  <c r="S34" i="1"/>
  <c r="R34" i="1"/>
  <c r="AB33" i="1"/>
  <c r="AA33" i="1"/>
  <c r="Z33" i="1"/>
  <c r="Y33" i="1"/>
  <c r="X33" i="1"/>
  <c r="W33" i="1"/>
  <c r="V33" i="1"/>
  <c r="U33" i="1"/>
  <c r="T33" i="1"/>
  <c r="S33" i="1"/>
  <c r="R33" i="1"/>
  <c r="AB32" i="1"/>
  <c r="AA32" i="1"/>
  <c r="Z32" i="1"/>
  <c r="Y32" i="1"/>
  <c r="X32" i="1"/>
  <c r="W32" i="1"/>
  <c r="V32" i="1"/>
  <c r="U32" i="1"/>
  <c r="T32" i="1"/>
  <c r="S32" i="1"/>
  <c r="R32" i="1"/>
  <c r="AB31" i="1"/>
  <c r="AA31" i="1"/>
  <c r="Z31" i="1"/>
  <c r="Y31" i="1"/>
  <c r="X31" i="1"/>
  <c r="AD31" i="1" s="1"/>
  <c r="W31" i="1"/>
  <c r="V31" i="1"/>
  <c r="U31" i="1"/>
  <c r="T31" i="1"/>
  <c r="S31" i="1"/>
  <c r="R31" i="1"/>
  <c r="AB30" i="1"/>
  <c r="AA30" i="1"/>
  <c r="Z30" i="1"/>
  <c r="Y30" i="1"/>
  <c r="X30" i="1"/>
  <c r="W30" i="1"/>
  <c r="V30" i="1"/>
  <c r="U30" i="1"/>
  <c r="T30" i="1"/>
  <c r="S30" i="1"/>
  <c r="R30" i="1"/>
  <c r="AB29" i="1"/>
  <c r="AA29" i="1"/>
  <c r="Z29" i="1"/>
  <c r="Y29" i="1"/>
  <c r="X29" i="1"/>
  <c r="W29" i="1"/>
  <c r="V29" i="1"/>
  <c r="U29" i="1"/>
  <c r="T29" i="1"/>
  <c r="S29" i="1"/>
  <c r="R29" i="1"/>
  <c r="AB28" i="1"/>
  <c r="AA28" i="1"/>
  <c r="Z28" i="1"/>
  <c r="Y28" i="1"/>
  <c r="X28" i="1"/>
  <c r="W28" i="1"/>
  <c r="V28" i="1"/>
  <c r="U28" i="1"/>
  <c r="T28" i="1"/>
  <c r="S28" i="1"/>
  <c r="R28" i="1"/>
  <c r="AB27" i="1"/>
  <c r="AA27" i="1"/>
  <c r="Z27" i="1"/>
  <c r="Y27" i="1"/>
  <c r="X27" i="1"/>
  <c r="AD27" i="1" s="1"/>
  <c r="W27" i="1"/>
  <c r="V27" i="1"/>
  <c r="U27" i="1"/>
  <c r="T27" i="1"/>
  <c r="S27" i="1"/>
  <c r="R27" i="1"/>
  <c r="AB26" i="1"/>
  <c r="AA26" i="1"/>
  <c r="Z26" i="1"/>
  <c r="Y26" i="1"/>
  <c r="X26" i="1"/>
  <c r="W26" i="1"/>
  <c r="V26" i="1"/>
  <c r="U26" i="1"/>
  <c r="T26" i="1"/>
  <c r="S26" i="1"/>
  <c r="R26" i="1"/>
  <c r="AB25" i="1"/>
  <c r="AA25" i="1"/>
  <c r="Z25" i="1"/>
  <c r="Y25" i="1"/>
  <c r="X25" i="1"/>
  <c r="W25" i="1"/>
  <c r="V25" i="1"/>
  <c r="U25" i="1"/>
  <c r="T25" i="1"/>
  <c r="S25" i="1"/>
  <c r="R25" i="1"/>
  <c r="AB24" i="1"/>
  <c r="AA24" i="1"/>
  <c r="Z24" i="1"/>
  <c r="Y24" i="1"/>
  <c r="X24" i="1"/>
  <c r="W24" i="1"/>
  <c r="V24" i="1"/>
  <c r="U24" i="1"/>
  <c r="T24" i="1"/>
  <c r="S24" i="1"/>
  <c r="R24" i="1"/>
  <c r="AB23" i="1"/>
  <c r="AA23" i="1"/>
  <c r="Z23" i="1"/>
  <c r="Y23" i="1"/>
  <c r="X23" i="1"/>
  <c r="AD23" i="1" s="1"/>
  <c r="W23" i="1"/>
  <c r="V23" i="1"/>
  <c r="U23" i="1"/>
  <c r="T23" i="1"/>
  <c r="S23" i="1"/>
  <c r="R23" i="1"/>
  <c r="AB22" i="1"/>
  <c r="AA22" i="1"/>
  <c r="Z22" i="1"/>
  <c r="Y22" i="1"/>
  <c r="X22" i="1"/>
  <c r="W22" i="1"/>
  <c r="V22" i="1"/>
  <c r="U22" i="1"/>
  <c r="T22" i="1"/>
  <c r="S22" i="1"/>
  <c r="R22" i="1"/>
  <c r="AB21" i="1"/>
  <c r="AA21" i="1"/>
  <c r="Z21" i="1"/>
  <c r="Y21" i="1"/>
  <c r="X21" i="1"/>
  <c r="W21" i="1"/>
  <c r="V21" i="1"/>
  <c r="U21" i="1"/>
  <c r="T21" i="1"/>
  <c r="S21" i="1"/>
  <c r="R21" i="1"/>
  <c r="AB20" i="1"/>
  <c r="AA20" i="1"/>
  <c r="Z20" i="1"/>
  <c r="Y20" i="1"/>
  <c r="X20" i="1"/>
  <c r="W20" i="1"/>
  <c r="V20" i="1"/>
  <c r="U20" i="1"/>
  <c r="T20" i="1"/>
  <c r="S20" i="1"/>
  <c r="R20" i="1"/>
  <c r="AB19" i="1"/>
  <c r="AA19" i="1"/>
  <c r="Z19" i="1"/>
  <c r="Y19" i="1"/>
  <c r="X19" i="1"/>
  <c r="AD19" i="1" s="1"/>
  <c r="W19" i="1"/>
  <c r="V19" i="1"/>
  <c r="U19" i="1"/>
  <c r="T19" i="1"/>
  <c r="S19" i="1"/>
  <c r="R19" i="1"/>
  <c r="AH19" i="1" l="1"/>
  <c r="AJ19" i="1"/>
  <c r="AI19" i="1"/>
  <c r="AK22" i="1"/>
  <c r="AE22" i="1"/>
  <c r="AH23" i="1"/>
  <c r="AI23" i="1"/>
  <c r="AJ23" i="1"/>
  <c r="AK26" i="1"/>
  <c r="AE26" i="1"/>
  <c r="AH27" i="1"/>
  <c r="AJ27" i="1"/>
  <c r="AI27" i="1"/>
  <c r="AK30" i="1"/>
  <c r="AE30" i="1"/>
  <c r="AH31" i="1"/>
  <c r="AI31" i="1"/>
  <c r="AJ31" i="1"/>
  <c r="AK34" i="1"/>
  <c r="AE34" i="1"/>
  <c r="AE21" i="1"/>
  <c r="AK21" i="1"/>
  <c r="AH22" i="1"/>
  <c r="AI22" i="1"/>
  <c r="AJ22" i="1"/>
  <c r="AD22" i="1"/>
  <c r="AK25" i="1"/>
  <c r="AE25" i="1"/>
  <c r="AH26" i="1"/>
  <c r="AI26" i="1"/>
  <c r="AJ26" i="1"/>
  <c r="AD26" i="1"/>
  <c r="AE29" i="1"/>
  <c r="AK29" i="1"/>
  <c r="AH30" i="1"/>
  <c r="AI30" i="1"/>
  <c r="AJ30" i="1"/>
  <c r="AD30" i="1"/>
  <c r="AD33" i="1"/>
  <c r="AK33" i="1"/>
  <c r="AE33" i="1"/>
  <c r="AJ34" i="1"/>
  <c r="AI34" i="1"/>
  <c r="AE20" i="1"/>
  <c r="AK20" i="1"/>
  <c r="AH21" i="1"/>
  <c r="AJ21" i="1"/>
  <c r="AI21" i="1"/>
  <c r="AD21" i="1"/>
  <c r="AE24" i="1"/>
  <c r="AK24" i="1"/>
  <c r="AH25" i="1"/>
  <c r="AJ25" i="1"/>
  <c r="AI25" i="1"/>
  <c r="AD25" i="1"/>
  <c r="AK28" i="1"/>
  <c r="AE28" i="1"/>
  <c r="AH29" i="1"/>
  <c r="AJ29" i="1"/>
  <c r="AI29" i="1"/>
  <c r="AD29" i="1"/>
  <c r="AE32" i="1"/>
  <c r="AK32" i="1"/>
  <c r="AJ33" i="1"/>
  <c r="AI33" i="1"/>
  <c r="AE19" i="1"/>
  <c r="AK19" i="1"/>
  <c r="AH20" i="1"/>
  <c r="AJ20" i="1"/>
  <c r="AI20" i="1"/>
  <c r="AD20" i="1"/>
  <c r="AE23" i="1"/>
  <c r="AK23" i="1"/>
  <c r="AH24" i="1"/>
  <c r="AI24" i="1"/>
  <c r="AJ24" i="1"/>
  <c r="AD24" i="1"/>
  <c r="AE27" i="1"/>
  <c r="AK27" i="1"/>
  <c r="AH28" i="1"/>
  <c r="AJ28" i="1"/>
  <c r="AI28" i="1"/>
  <c r="AD28" i="1"/>
  <c r="AE31" i="1"/>
  <c r="AK31" i="1"/>
  <c r="AH32" i="1"/>
  <c r="AI32" i="1"/>
  <c r="AJ32" i="1"/>
  <c r="AF33" i="1"/>
  <c r="AF21" i="1"/>
  <c r="AF26" i="1"/>
  <c r="AF27" i="1"/>
  <c r="AF31" i="1"/>
  <c r="AH34" i="1"/>
  <c r="AD34" i="1"/>
  <c r="AF34" i="1"/>
  <c r="AF19" i="1"/>
  <c r="AF20" i="1"/>
  <c r="AF22" i="1"/>
  <c r="AF23" i="1"/>
  <c r="AF24" i="1"/>
  <c r="AF25" i="1"/>
  <c r="AF28" i="1"/>
  <c r="AF29" i="1"/>
  <c r="AF30" i="1"/>
  <c r="AF32" i="1"/>
  <c r="AH33" i="1"/>
  <c r="AG33" i="1"/>
  <c r="AG29" i="1"/>
  <c r="AG25" i="1"/>
  <c r="AG21" i="1"/>
  <c r="AD32" i="1"/>
  <c r="AG32" i="1"/>
  <c r="AG28" i="1"/>
  <c r="AG24" i="1"/>
  <c r="AG20" i="1"/>
  <c r="AG19" i="1"/>
  <c r="AG31" i="1"/>
  <c r="AG27" i="1"/>
  <c r="AG23" i="1"/>
  <c r="AG34" i="1"/>
  <c r="AG30" i="1"/>
  <c r="AG26" i="1"/>
  <c r="AG22" i="1"/>
  <c r="AF32" i="2"/>
  <c r="U32" i="2"/>
  <c r="AF37" i="2"/>
  <c r="U37" i="2"/>
  <c r="AF30" i="2"/>
  <c r="AF35" i="2"/>
  <c r="AF47" i="2"/>
  <c r="AF29" i="2"/>
  <c r="AF46" i="2"/>
  <c r="AF50" i="2"/>
  <c r="Z30" i="2"/>
  <c r="Z35" i="2"/>
  <c r="Z42" i="2"/>
  <c r="Z44" i="2"/>
  <c r="Z47" i="2"/>
  <c r="Z51" i="2"/>
  <c r="Z55" i="2"/>
  <c r="Z29" i="2"/>
  <c r="Z34" i="2"/>
  <c r="Z46" i="2"/>
  <c r="Z50" i="2"/>
  <c r="Z54" i="2"/>
</calcChain>
</file>

<file path=xl/sharedStrings.xml><?xml version="1.0" encoding="utf-8"?>
<sst xmlns="http://schemas.openxmlformats.org/spreadsheetml/2006/main" count="686" uniqueCount="67">
  <si>
    <t>Masukkan skenario awal disini</t>
  </si>
  <si>
    <t>SKE MOD 2</t>
  </si>
  <si>
    <t>RDG MARET 2022: SKENARIO MODERATE 2 (FISCAL CONSTRAIN 3,8%)</t>
  </si>
  <si>
    <t>BI7DRR</t>
  </si>
  <si>
    <t>BI Rate</t>
  </si>
  <si>
    <t>NT</t>
  </si>
  <si>
    <t>INFLASI</t>
  </si>
  <si>
    <t>Inf. Core</t>
  </si>
  <si>
    <t>PDB</t>
  </si>
  <si>
    <t>KREDIT</t>
  </si>
  <si>
    <t>LTV</t>
  </si>
  <si>
    <t>GWM</t>
  </si>
  <si>
    <t>CA</t>
  </si>
  <si>
    <t>FA</t>
  </si>
  <si>
    <t>2021Q1</t>
  </si>
  <si>
    <t>-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</si>
  <si>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</si>
  <si>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</si>
  <si>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</si>
  <si>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</si>
  <si>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</si>
  <si>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</si>
  <si>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</si>
  <si>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</si>
  <si>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</si>
  <si>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CC</t>
  </si>
  <si>
    <t>CONSISTENCY CHECK</t>
  </si>
  <si>
    <t>2023Q3</t>
  </si>
  <si>
    <t>2023Q4</t>
  </si>
  <si>
    <t>Masukkan final stage disini</t>
  </si>
  <si>
    <t>SKE MOD</t>
  </si>
  <si>
    <t>RDG MARET 2022: SKENARIO MODERATE (FISCAL CONSTRAIN 3,8%)</t>
  </si>
  <si>
    <t>CA + FA</t>
  </si>
  <si>
    <t>inflasi</t>
  </si>
  <si>
    <t>∆</t>
  </si>
  <si>
    <t>▼</t>
  </si>
  <si>
    <t>▲</t>
  </si>
  <si>
    <t>1. pdb kredit searah, ca kebalikan</t>
  </si>
  <si>
    <t>3. INFLASI DAN NT</t>
  </si>
  <si>
    <t>1. PDB &amp; KREDIT</t>
  </si>
  <si>
    <t>2. PDB &amp; CA</t>
  </si>
  <si>
    <t>4. NT DAN FA</t>
  </si>
  <si>
    <t>2. inflasi naik, NT depresiasi, fa turun</t>
  </si>
  <si>
    <t>5. NT DAN CA + FA</t>
  </si>
  <si>
    <t>FFR</t>
  </si>
  <si>
    <t>BASE</t>
  </si>
  <si>
    <t>RDG APRIL 2022: BASELINE</t>
  </si>
  <si>
    <t>SKE MOD 1</t>
  </si>
  <si>
    <t>RDG MARET 2022: SKENARIO MODERATE 1 (FISCAL SBG RESIDUAL)</t>
  </si>
  <si>
    <t>SIM 6</t>
  </si>
  <si>
    <t>RDG APRIL 2022:  GWM 2023 Menjadi 10% +  BI7DRR  ↑ 100bps di  2022</t>
  </si>
  <si>
    <t>PDB 2022-2023 turun kredit masih naik?</t>
  </si>
  <si>
    <t>NT apresiasi tapi FA malah turun ?</t>
  </si>
  <si>
    <t>+/-</t>
  </si>
  <si>
    <t>+</t>
  </si>
  <si>
    <t>Transmisi kenaikan GWM (RDG APRIL'22)</t>
  </si>
  <si>
    <t>Transmisi kenaikan BI7DRR (RDG APRIL'22)</t>
  </si>
  <si>
    <t>GWM naik -&gt; menurunkan kredit krn likuiditas perbankan berkurang -&gt; PDB &amp; Inflasi turun karena kredit turun -&gt; CA membaik karena PDB turun, NT apresiasi karena aspek confident yang diberikan kepada pelaku pasar melalui diberlakukannya kebijakan penyerapan likuiditas (signaling normalisasi kebijakan moneter), FA naik</t>
  </si>
  <si>
    <t>Kredit</t>
  </si>
  <si>
    <t>Inflasi</t>
  </si>
  <si>
    <t>BI7DRR naik -&gt; NT apresiasi efek dari interest rate differential -&gt; capital flow membaik (real interest rate naik) -&gt; PDB tertekan, kredit menurun -&gt; Inflasi ikut tertahan, CA membaik (PDB lbh rendah)</t>
  </si>
  <si>
    <t>TRACK</t>
  </si>
  <si>
    <t>RDG MEI 2022: TRACKING RDG</t>
  </si>
  <si>
    <t>SIM</t>
  </si>
  <si>
    <t>RDG MEI 2022:   GWM 2022 Menjadi 9% dan BI7DRR  2022 Menjadi 4%</t>
  </si>
  <si>
    <t>Transmisi kenaikan BI7DRR (RDG MEI'22)</t>
  </si>
  <si>
    <t>Transmisi kenaikan GWM (RDG MEI'22)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</si>
</sst>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5" fillId="4" borderId="0" xfId="1" applyFont="1" applyFill="1" applyAlignment="1">
      <alignment horizontal="center" vertical="center"/>
    </xf>
    <xf numFmtId="165" fontId="6" fillId="5" borderId="0" xfId="1" applyNumberFormat="1" applyFont="1" applyFill="1" applyAlignment="1">
      <alignment horizontal="center" vertical="center"/>
    </xf>
    <xf numFmtId="2" fontId="6" fillId="6" borderId="0" xfId="1" applyNumberFormat="1" applyFont="1" applyFill="1" applyAlignment="1">
      <alignment horizontal="center" vertical="center"/>
    </xf>
    <xf numFmtId="166" fontId="6" fillId="6" borderId="0" xfId="2" applyNumberFormat="1" applyFont="1" applyFill="1" applyBorder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/>
    </xf>
    <xf numFmtId="2" fontId="3" fillId="8" borderId="1" xfId="3" applyNumberFormat="1" applyFont="1" applyFill="1" applyBorder="1" applyAlignment="1">
      <alignment horizontal="center" vertical="center"/>
    </xf>
    <xf numFmtId="166" fontId="3" fillId="8" borderId="1" xfId="2" applyNumberFormat="1" applyFont="1" applyFill="1" applyBorder="1" applyAlignment="1">
      <alignment horizontal="center" vertical="center"/>
    </xf>
    <xf numFmtId="2" fontId="3" fillId="0" borderId="1" xfId="3" applyNumberFormat="1" applyFont="1" applyBorder="1" applyAlignment="1">
      <alignment horizontal="center" vertical="center"/>
    </xf>
    <xf numFmtId="2" fontId="3" fillId="8" borderId="2" xfId="3" applyNumberFormat="1" applyFont="1" applyFill="1" applyBorder="1" applyAlignment="1">
      <alignment horizontal="center" vertical="center"/>
    </xf>
    <xf numFmtId="166" fontId="7" fillId="8" borderId="2" xfId="2" applyNumberFormat="1" applyFont="1" applyFill="1" applyBorder="1" applyAlignment="1">
      <alignment horizontal="center" vertical="center"/>
    </xf>
    <xf numFmtId="166" fontId="3" fillId="8" borderId="2" xfId="2" applyNumberFormat="1" applyFont="1" applyFill="1" applyBorder="1" applyAlignment="1">
      <alignment horizontal="center" vertical="center"/>
    </xf>
    <xf numFmtId="2" fontId="3" fillId="8" borderId="0" xfId="3" applyNumberFormat="1" applyFont="1" applyFill="1" applyAlignment="1">
      <alignment horizontal="center" vertical="center"/>
    </xf>
    <xf numFmtId="166" fontId="3" fillId="8" borderId="0" xfId="2" applyNumberFormat="1" applyFont="1" applyFill="1" applyBorder="1" applyAlignment="1">
      <alignment horizontal="center" vertical="center"/>
    </xf>
    <xf numFmtId="166" fontId="3" fillId="0" borderId="1" xfId="2" applyNumberFormat="1" applyFont="1" applyFill="1" applyBorder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2" fontId="6" fillId="6" borderId="0" xfId="1" applyNumberFormat="1" applyFont="1" applyFill="1" applyBorder="1" applyAlignment="1">
      <alignment horizontal="center" vertical="center"/>
    </xf>
    <xf numFmtId="2" fontId="3" fillId="8" borderId="0" xfId="3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2" fontId="6" fillId="6" borderId="3" xfId="1" applyNumberFormat="1" applyFont="1" applyFill="1" applyBorder="1" applyAlignment="1">
      <alignment horizontal="center" vertical="center"/>
    </xf>
    <xf numFmtId="2" fontId="3" fillId="8" borderId="3" xfId="3" applyNumberFormat="1" applyFont="1" applyFill="1" applyBorder="1" applyAlignment="1">
      <alignment horizontal="center" vertical="center"/>
    </xf>
    <xf numFmtId="2" fontId="6" fillId="6" borderId="4" xfId="1" applyNumberFormat="1" applyFont="1" applyFill="1" applyBorder="1" applyAlignment="1">
      <alignment horizontal="center" vertical="center"/>
    </xf>
    <xf numFmtId="2" fontId="3" fillId="0" borderId="0" xfId="3" applyNumberFormat="1" applyFont="1" applyBorder="1" applyAlignment="1">
      <alignment horizontal="center" vertical="center"/>
    </xf>
    <xf numFmtId="166" fontId="7" fillId="8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8" borderId="0" xfId="0" applyFill="1"/>
    <xf numFmtId="0" fontId="9" fillId="4" borderId="0" xfId="1" applyFont="1" applyFill="1" applyAlignment="1">
      <alignment horizontal="center" vertical="center"/>
    </xf>
    <xf numFmtId="165" fontId="6" fillId="9" borderId="0" xfId="3" applyNumberFormat="1" applyFont="1" applyFill="1" applyAlignment="1">
      <alignment horizontal="center" vertical="center"/>
    </xf>
    <xf numFmtId="166" fontId="7" fillId="8" borderId="1" xfId="2" applyNumberFormat="1" applyFont="1" applyFill="1" applyBorder="1" applyAlignment="1">
      <alignment horizontal="center" vertical="center"/>
    </xf>
    <xf numFmtId="0" fontId="0" fillId="2" borderId="0" xfId="0" applyFill="1"/>
    <xf numFmtId="2" fontId="6" fillId="6" borderId="5" xfId="1" applyNumberFormat="1" applyFont="1" applyFill="1" applyBorder="1" applyAlignment="1">
      <alignment horizontal="center" vertical="center"/>
    </xf>
    <xf numFmtId="2" fontId="3" fillId="8" borderId="5" xfId="3" applyNumberFormat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165" fontId="6" fillId="5" borderId="12" xfId="1" applyNumberFormat="1" applyFont="1" applyFill="1" applyBorder="1" applyAlignment="1">
      <alignment horizontal="center" vertical="center"/>
    </xf>
    <xf numFmtId="2" fontId="6" fillId="6" borderId="13" xfId="1" applyNumberFormat="1" applyFont="1" applyFill="1" applyBorder="1" applyAlignment="1">
      <alignment horizontal="center" vertical="center"/>
    </xf>
    <xf numFmtId="164" fontId="3" fillId="7" borderId="12" xfId="1" applyNumberFormat="1" applyFont="1" applyFill="1" applyBorder="1" applyAlignment="1">
      <alignment horizontal="center" vertical="center"/>
    </xf>
    <xf numFmtId="2" fontId="3" fillId="8" borderId="13" xfId="3" applyNumberFormat="1" applyFont="1" applyFill="1" applyBorder="1" applyAlignment="1">
      <alignment horizontal="center" vertical="center"/>
    </xf>
    <xf numFmtId="165" fontId="6" fillId="5" borderId="14" xfId="1" applyNumberFormat="1" applyFont="1" applyFill="1" applyBorder="1" applyAlignment="1">
      <alignment horizontal="center" vertical="center"/>
    </xf>
    <xf numFmtId="2" fontId="6" fillId="6" borderId="15" xfId="1" applyNumberFormat="1" applyFont="1" applyFill="1" applyBorder="1" applyAlignment="1">
      <alignment horizontal="center" vertical="center"/>
    </xf>
    <xf numFmtId="166" fontId="6" fillId="6" borderId="15" xfId="2" applyNumberFormat="1" applyFont="1" applyFill="1" applyBorder="1" applyAlignment="1">
      <alignment horizontal="center" vertical="center"/>
    </xf>
    <xf numFmtId="2" fontId="6" fillId="6" borderId="16" xfId="1" applyNumberFormat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2" fontId="6" fillId="6" borderId="19" xfId="1" applyNumberFormat="1" applyFont="1" applyFill="1" applyBorder="1" applyAlignment="1">
      <alignment horizontal="center" vertical="center"/>
    </xf>
    <xf numFmtId="2" fontId="3" fillId="8" borderId="19" xfId="3" applyNumberFormat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2" fontId="6" fillId="6" borderId="22" xfId="1" applyNumberFormat="1" applyFont="1" applyFill="1" applyBorder="1" applyAlignment="1">
      <alignment horizontal="center" vertical="center"/>
    </xf>
    <xf numFmtId="2" fontId="6" fillId="6" borderId="23" xfId="1" applyNumberFormat="1" applyFont="1" applyFill="1" applyBorder="1" applyAlignment="1">
      <alignment horizontal="center" vertical="center"/>
    </xf>
    <xf numFmtId="2" fontId="3" fillId="8" borderId="22" xfId="3" applyNumberFormat="1" applyFont="1" applyFill="1" applyBorder="1" applyAlignment="1">
      <alignment horizontal="center" vertical="center"/>
    </xf>
    <xf numFmtId="2" fontId="3" fillId="8" borderId="23" xfId="3" applyNumberFormat="1" applyFont="1" applyFill="1" applyBorder="1" applyAlignment="1">
      <alignment horizontal="center" vertical="center"/>
    </xf>
    <xf numFmtId="2" fontId="6" fillId="6" borderId="24" xfId="1" applyNumberFormat="1" applyFont="1" applyFill="1" applyBorder="1" applyAlignment="1">
      <alignment horizontal="center" vertical="center"/>
    </xf>
    <xf numFmtId="2" fontId="6" fillId="6" borderId="25" xfId="1" applyNumberFormat="1" applyFont="1" applyFill="1" applyBorder="1" applyAlignment="1">
      <alignment horizontal="center" vertical="center"/>
    </xf>
    <xf numFmtId="2" fontId="6" fillId="6" borderId="26" xfId="1" applyNumberFormat="1" applyFont="1" applyFill="1" applyBorder="1" applyAlignment="1">
      <alignment horizontal="center" vertical="center"/>
    </xf>
    <xf numFmtId="164" fontId="3" fillId="12" borderId="0" xfId="3" applyNumberFormat="1" applyFont="1" applyFill="1" applyAlignment="1">
      <alignment horizontal="center" vertical="center"/>
    </xf>
    <xf numFmtId="0" fontId="2" fillId="10" borderId="1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10" borderId="0" xfId="0" applyFont="1" applyFill="1"/>
    <xf numFmtId="0" fontId="0" fillId="0" borderId="0" xfId="0" quotePrefix="1"/>
    <xf numFmtId="0" fontId="0" fillId="0" borderId="0" xfId="0" quotePrefix="1" applyAlignment="1">
      <alignment horizontal="center"/>
    </xf>
    <xf numFmtId="0" fontId="12" fillId="0" borderId="0" xfId="0" applyFont="1"/>
    <xf numFmtId="2" fontId="3" fillId="14" borderId="0" xfId="3" applyNumberFormat="1" applyFont="1" applyFill="1" applyBorder="1" applyAlignment="1">
      <alignment horizontal="center" vertical="center"/>
    </xf>
    <xf numFmtId="2" fontId="6" fillId="14" borderId="0" xfId="1" applyNumberFormat="1" applyFont="1" applyFill="1" applyBorder="1" applyAlignment="1">
      <alignment horizontal="center" vertical="center"/>
    </xf>
    <xf numFmtId="2" fontId="6" fillId="14" borderId="15" xfId="1" applyNumberFormat="1" applyFont="1" applyFill="1" applyBorder="1" applyAlignment="1">
      <alignment horizontal="center" vertical="center"/>
    </xf>
    <xf numFmtId="2" fontId="6" fillId="6" borderId="28" xfId="1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4" fillId="11" borderId="0" xfId="3" applyFont="1" applyFill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6" fontId="3" fillId="0" borderId="2" xfId="2" applyNumberFormat="1" applyFont="1" applyFill="1" applyBorder="1" applyAlignment="1">
      <alignment horizontal="center" vertical="center"/>
    </xf>
  </cellXfs>
  <cellStyles count="4">
    <cellStyle name="Comma 2 2 2 2 2 2" xfId="2" xr:uid="{D6700EC5-1D3B-42B3-997C-0DB499954BCB}"/>
    <cellStyle name="Normal" xfId="0" builtinId="0"/>
    <cellStyle name="Normal 6 2 2 2 2 3 2" xfId="1" xr:uid="{7F8016BD-7324-48EF-AC8C-F7FCB1BFB934}"/>
    <cellStyle name="Normal 6 2 3 2 3 2" xfId="3" xr:uid="{5C682CED-AA97-474D-AE3A-2E9751F06851}"/>
  </cellStyles>
  <dxfs count="35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7B1D-F6DD-4AA5-9BAD-2567FBC5D36A}">
  <sheetPr>
    <tabColor theme="9" tint="0.39997558519241921"/>
  </sheetPr>
  <dimension ref="A1:AF59"/>
  <sheetViews>
    <sheetView topLeftCell="G31" zoomScale="70" zoomScaleNormal="70" workbookViewId="0">
      <selection activeCell="AF58" sqref="AF58:AF59"/>
    </sheetView>
  </sheetViews>
  <sheetFormatPr defaultRowHeight="14.35" x14ac:dyDescent="0.5"/>
  <cols>
    <col min="1" max="1" width="9.703125" customWidth="1"/>
    <col min="2" max="2" width="8.87890625" customWidth="1"/>
    <col min="3" max="3" width="0" hidden="1" customWidth="1"/>
    <col min="4" max="4" width="9.703125" customWidth="1"/>
    <col min="5" max="5" width="7.87890625" customWidth="1"/>
    <col min="6" max="6" width="0" hidden="1" customWidth="1"/>
    <col min="7" max="7" width="9.1171875" customWidth="1"/>
    <col min="8" max="8" width="8.5859375" customWidth="1"/>
    <col min="9" max="9" width="0" hidden="1" customWidth="1"/>
    <col min="11" max="11" width="10.29296875" bestFit="1" customWidth="1"/>
    <col min="13" max="13" width="11.1171875" customWidth="1"/>
    <col min="14" max="16" width="9.1171875" hidden="1" customWidth="1"/>
    <col min="23" max="23" width="8.9375" hidden="1" customWidth="1"/>
    <col min="26" max="26" width="14.5859375" bestFit="1" customWidth="1"/>
    <col min="27" max="27" width="8.9375" hidden="1" customWidth="1"/>
    <col min="28" max="28" width="9.703125" bestFit="1" customWidth="1"/>
    <col min="29" max="29" width="10.41015625" bestFit="1" customWidth="1"/>
  </cols>
  <sheetData>
    <row r="1" spans="1:16" ht="21" customHeight="1" x14ac:dyDescent="0.5">
      <c r="A1" s="67" t="s">
        <v>1</v>
      </c>
      <c r="B1" s="68" t="s">
        <v>2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6" ht="18.75" customHeight="1" x14ac:dyDescent="0.5">
      <c r="A2" s="67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6" ht="16.7" x14ac:dyDescent="0.5">
      <c r="A3" s="2">
        <v>2020</v>
      </c>
      <c r="B3" s="3">
        <v>3.75</v>
      </c>
      <c r="C3" s="3">
        <v>5</v>
      </c>
      <c r="D3" s="4">
        <v>14530</v>
      </c>
      <c r="E3" s="3">
        <v>1.68</v>
      </c>
      <c r="F3" s="3">
        <v>0</v>
      </c>
      <c r="G3" s="3">
        <v>-2.0699999999999998</v>
      </c>
      <c r="H3" s="3">
        <v>-2.41</v>
      </c>
      <c r="I3" s="3">
        <v>92.5</v>
      </c>
      <c r="J3" s="3">
        <v>4</v>
      </c>
      <c r="K3" s="3">
        <v>-0.41799480846663573</v>
      </c>
      <c r="L3" s="3">
        <v>0.74338315974066216</v>
      </c>
      <c r="M3" s="26"/>
      <c r="N3" s="27"/>
      <c r="O3" s="1" t="s">
        <v>33</v>
      </c>
      <c r="P3" s="28" t="s">
        <v>34</v>
      </c>
    </row>
    <row r="4" spans="1:16" ht="16.7" x14ac:dyDescent="0.5">
      <c r="A4" s="5" t="s">
        <v>14</v>
      </c>
      <c r="B4" s="6">
        <v>3.5</v>
      </c>
      <c r="C4" s="6">
        <v>4.75</v>
      </c>
      <c r="D4" s="7">
        <v>14157</v>
      </c>
      <c r="E4" s="8">
        <v>1.3655462199999999</v>
      </c>
      <c r="F4" s="6" t="s">
        <v>15</v>
      </c>
      <c r="G4" s="8">
        <v>-0.69670625552852306</v>
      </c>
      <c r="H4" s="6">
        <v>-3.75</v>
      </c>
      <c r="I4" s="6">
        <v>92.5</v>
      </c>
      <c r="J4" s="6">
        <v>3.5</v>
      </c>
      <c r="K4" s="6">
        <v>-0.39196914782882664</v>
      </c>
      <c r="L4" s="6">
        <v>2.0484564275144757</v>
      </c>
      <c r="M4" s="26"/>
      <c r="N4" s="27"/>
      <c r="O4" s="12">
        <f t="shared" ref="O4:O18" si="0">E4+P4</f>
        <v>1.3655462199999999</v>
      </c>
      <c r="P4" s="12">
        <v>0</v>
      </c>
    </row>
    <row r="5" spans="1:16" ht="16.7" x14ac:dyDescent="0.5">
      <c r="A5" s="5" t="s">
        <v>16</v>
      </c>
      <c r="B5" s="9">
        <v>3.5</v>
      </c>
      <c r="C5" s="9">
        <v>4.75</v>
      </c>
      <c r="D5" s="10">
        <v>14399</v>
      </c>
      <c r="E5" s="6">
        <v>1.3325718600000001</v>
      </c>
      <c r="F5" s="9" t="s">
        <v>15</v>
      </c>
      <c r="G5" s="6">
        <v>7.0666777700000001</v>
      </c>
      <c r="H5" s="9">
        <v>0.59</v>
      </c>
      <c r="I5" s="9">
        <v>92.5</v>
      </c>
      <c r="J5" s="9">
        <v>3.5</v>
      </c>
      <c r="K5" s="9">
        <v>-0.66535530139147814</v>
      </c>
      <c r="L5" s="9">
        <v>0.57071853422981433</v>
      </c>
      <c r="M5" s="26"/>
      <c r="N5" s="27"/>
      <c r="O5" s="12">
        <f t="shared" si="0"/>
        <v>1.3325718600000001</v>
      </c>
      <c r="P5" s="12">
        <v>0</v>
      </c>
    </row>
    <row r="6" spans="1:16" ht="16.7" x14ac:dyDescent="0.5">
      <c r="A6" s="5" t="s">
        <v>17</v>
      </c>
      <c r="B6" s="9">
        <v>3.5</v>
      </c>
      <c r="C6" s="9">
        <v>4.75</v>
      </c>
      <c r="D6" s="11">
        <v>14373</v>
      </c>
      <c r="E6" s="9">
        <v>1.60228897</v>
      </c>
      <c r="F6" s="9" t="s">
        <v>15</v>
      </c>
      <c r="G6" s="9">
        <v>3.50857763</v>
      </c>
      <c r="H6" s="9">
        <v>2.21</v>
      </c>
      <c r="I6" s="9">
        <v>92.5</v>
      </c>
      <c r="J6" s="9">
        <v>3.5</v>
      </c>
      <c r="K6" s="9">
        <v>1.652165481107136</v>
      </c>
      <c r="L6" s="9">
        <v>2.226707337773246</v>
      </c>
      <c r="M6" s="26"/>
      <c r="N6" s="27"/>
      <c r="O6" s="12">
        <f t="shared" si="0"/>
        <v>1.60228897</v>
      </c>
      <c r="P6" s="12">
        <v>0</v>
      </c>
    </row>
    <row r="7" spans="1:16" ht="16.7" x14ac:dyDescent="0.5">
      <c r="A7" s="5" t="s">
        <v>18</v>
      </c>
      <c r="B7" s="12">
        <v>3.5</v>
      </c>
      <c r="C7" s="12">
        <v>4.75</v>
      </c>
      <c r="D7" s="13">
        <v>14259</v>
      </c>
      <c r="E7" s="12">
        <v>1.87</v>
      </c>
      <c r="F7" s="12" t="s">
        <v>15</v>
      </c>
      <c r="G7" s="12">
        <v>5.0199999999999996</v>
      </c>
      <c r="H7" s="12">
        <v>5.24</v>
      </c>
      <c r="I7" s="12">
        <v>92.5</v>
      </c>
      <c r="J7" s="12">
        <v>3.5</v>
      </c>
      <c r="K7" s="12">
        <v>0.44879255944160557</v>
      </c>
      <c r="L7" s="12">
        <v>-0.76641655793259134</v>
      </c>
      <c r="M7" s="26"/>
      <c r="N7" s="27"/>
      <c r="O7" s="12">
        <f t="shared" si="0"/>
        <v>1.87</v>
      </c>
      <c r="P7" s="12">
        <v>0</v>
      </c>
    </row>
    <row r="8" spans="1:16" ht="16.7" x14ac:dyDescent="0.5">
      <c r="A8" s="2">
        <v>2021</v>
      </c>
      <c r="B8" s="3">
        <v>3.5</v>
      </c>
      <c r="C8" s="3">
        <v>4.75</v>
      </c>
      <c r="D8" s="4">
        <v>14300</v>
      </c>
      <c r="E8" s="3">
        <v>1.87</v>
      </c>
      <c r="F8" s="3" t="s">
        <v>15</v>
      </c>
      <c r="G8" s="3">
        <v>3.69</v>
      </c>
      <c r="H8" s="3">
        <v>5.24</v>
      </c>
      <c r="I8" s="3">
        <v>92.5</v>
      </c>
      <c r="J8" s="3">
        <v>3.5</v>
      </c>
      <c r="K8" s="3">
        <v>0.28324401547825595</v>
      </c>
      <c r="L8" s="3">
        <v>0.98393558591356756</v>
      </c>
      <c r="M8" s="26"/>
      <c r="N8" s="29">
        <v>2021</v>
      </c>
      <c r="O8" s="3">
        <f t="shared" si="0"/>
        <v>1.87</v>
      </c>
      <c r="P8" s="3">
        <v>0</v>
      </c>
    </row>
    <row r="9" spans="1:16" ht="16.7" x14ac:dyDescent="0.5">
      <c r="A9" s="5" t="s">
        <v>19</v>
      </c>
      <c r="B9" s="6">
        <v>3.5</v>
      </c>
      <c r="C9" s="6">
        <v>4.75</v>
      </c>
      <c r="D9" s="14">
        <v>14470</v>
      </c>
      <c r="E9" s="6">
        <v>2.44</v>
      </c>
      <c r="F9" s="6" t="s">
        <v>15</v>
      </c>
      <c r="G9" s="6">
        <v>4.49</v>
      </c>
      <c r="H9" s="6">
        <v>5.97</v>
      </c>
      <c r="I9" s="6">
        <v>92.5</v>
      </c>
      <c r="J9" s="6">
        <v>5</v>
      </c>
      <c r="K9" s="6">
        <v>-0.8981282530190452</v>
      </c>
      <c r="L9" s="6">
        <v>0.60754489214040197</v>
      </c>
      <c r="N9" s="27"/>
      <c r="O9" s="12">
        <f t="shared" si="0"/>
        <v>2.44</v>
      </c>
      <c r="P9" s="12">
        <v>0</v>
      </c>
    </row>
    <row r="10" spans="1:16" ht="16.7" x14ac:dyDescent="0.5">
      <c r="A10" s="5" t="s">
        <v>20</v>
      </c>
      <c r="B10" s="9">
        <v>3.5</v>
      </c>
      <c r="C10" s="9">
        <v>4.75</v>
      </c>
      <c r="D10" s="10">
        <v>14580</v>
      </c>
      <c r="E10" s="9">
        <v>3.66</v>
      </c>
      <c r="F10" s="9" t="s">
        <v>15</v>
      </c>
      <c r="G10" s="9">
        <v>4.96</v>
      </c>
      <c r="H10" s="9">
        <v>6.84</v>
      </c>
      <c r="I10" s="9">
        <v>92.5</v>
      </c>
      <c r="J10" s="9">
        <v>6</v>
      </c>
      <c r="K10" s="9">
        <v>-1.031419288610951</v>
      </c>
      <c r="L10" s="9">
        <v>1.3003344025190984</v>
      </c>
      <c r="N10" s="27"/>
      <c r="O10" s="12">
        <f t="shared" si="0"/>
        <v>3.66</v>
      </c>
      <c r="P10" s="12">
        <v>0</v>
      </c>
    </row>
    <row r="11" spans="1:16" ht="16.7" x14ac:dyDescent="0.5">
      <c r="A11" s="5" t="s">
        <v>21</v>
      </c>
      <c r="B11" s="9">
        <v>3.5</v>
      </c>
      <c r="C11" s="9">
        <v>4.75</v>
      </c>
      <c r="D11" s="10">
        <v>14680</v>
      </c>
      <c r="E11" s="9">
        <v>5.45</v>
      </c>
      <c r="F11" s="9" t="s">
        <v>15</v>
      </c>
      <c r="G11" s="9">
        <v>5.17</v>
      </c>
      <c r="H11" s="9">
        <v>6.7085714285714291</v>
      </c>
      <c r="I11" s="9">
        <v>92.5</v>
      </c>
      <c r="J11" s="9">
        <v>6.5</v>
      </c>
      <c r="K11" s="9">
        <v>-1.2852526228687366</v>
      </c>
      <c r="L11" s="9">
        <v>1.9239546051108134</v>
      </c>
      <c r="N11" s="27"/>
      <c r="O11" s="12">
        <f t="shared" si="0"/>
        <v>5.4573969491183343</v>
      </c>
      <c r="P11" s="12">
        <v>7.3969491183337802E-3</v>
      </c>
    </row>
    <row r="12" spans="1:16" ht="16.7" x14ac:dyDescent="0.5">
      <c r="A12" s="5" t="s">
        <v>22</v>
      </c>
      <c r="B12" s="9">
        <v>3.5</v>
      </c>
      <c r="C12" s="9">
        <v>4.75</v>
      </c>
      <c r="D12" s="13">
        <v>14690</v>
      </c>
      <c r="E12" s="9">
        <v>5.26</v>
      </c>
      <c r="F12" s="9" t="s">
        <v>15</v>
      </c>
      <c r="G12" s="9">
        <v>4.9000000000000004</v>
      </c>
      <c r="H12" s="9">
        <v>6.99</v>
      </c>
      <c r="I12" s="9">
        <v>92.5</v>
      </c>
      <c r="J12" s="9">
        <v>6.5</v>
      </c>
      <c r="K12" s="9">
        <v>-1.4528113334749504</v>
      </c>
      <c r="L12" s="9">
        <v>1.6706918774981199</v>
      </c>
      <c r="N12" s="27"/>
      <c r="O12" s="12">
        <f t="shared" si="0"/>
        <v>5.2940684360088399</v>
      </c>
      <c r="P12" s="12">
        <v>3.4068436008839895E-2</v>
      </c>
    </row>
    <row r="13" spans="1:16" ht="16.7" x14ac:dyDescent="0.5">
      <c r="A13" s="2">
        <v>2022</v>
      </c>
      <c r="B13" s="3">
        <v>3.5</v>
      </c>
      <c r="C13" s="3">
        <v>4.75</v>
      </c>
      <c r="D13" s="4">
        <v>14610</v>
      </c>
      <c r="E13" s="3">
        <v>5.26</v>
      </c>
      <c r="F13" s="3" t="s">
        <v>15</v>
      </c>
      <c r="G13" s="3">
        <v>4.88</v>
      </c>
      <c r="H13" s="3">
        <v>6.99</v>
      </c>
      <c r="I13" s="3">
        <v>92.5</v>
      </c>
      <c r="J13" s="3">
        <v>6.5</v>
      </c>
      <c r="K13" s="3">
        <v>-1.1720980055361299</v>
      </c>
      <c r="L13" s="3">
        <v>1.3878243314311456</v>
      </c>
      <c r="N13" s="29">
        <v>2022</v>
      </c>
      <c r="O13" s="3">
        <f t="shared" si="0"/>
        <v>5.2940684360088399</v>
      </c>
      <c r="P13" s="3">
        <v>3.4068436008839895E-2</v>
      </c>
    </row>
    <row r="14" spans="1:16" ht="16.7" x14ac:dyDescent="0.5">
      <c r="A14" s="5" t="s">
        <v>23</v>
      </c>
      <c r="B14" s="6">
        <v>3.5</v>
      </c>
      <c r="C14" s="6">
        <v>4.75</v>
      </c>
      <c r="D14" s="14">
        <v>14700</v>
      </c>
      <c r="E14" s="6">
        <v>5.01</v>
      </c>
      <c r="F14" s="6" t="s">
        <v>15</v>
      </c>
      <c r="G14" s="6">
        <v>5.0599999999999996</v>
      </c>
      <c r="H14" s="6">
        <v>7.77</v>
      </c>
      <c r="I14" s="6">
        <v>92.5</v>
      </c>
      <c r="J14" s="6">
        <v>6.5</v>
      </c>
      <c r="K14" s="6">
        <v>-1.66</v>
      </c>
      <c r="L14" s="6">
        <v>1.3599999999999999</v>
      </c>
      <c r="M14" s="26"/>
      <c r="N14" s="27"/>
      <c r="O14" s="12">
        <f t="shared" si="0"/>
        <v>5.1450527594621098</v>
      </c>
      <c r="P14" s="12">
        <v>0.13505275946211021</v>
      </c>
    </row>
    <row r="15" spans="1:16" ht="16.7" x14ac:dyDescent="0.5">
      <c r="A15" s="5" t="s">
        <v>24</v>
      </c>
      <c r="B15" s="9">
        <v>3.5</v>
      </c>
      <c r="C15" s="9">
        <v>4.75</v>
      </c>
      <c r="D15" s="10">
        <v>14710</v>
      </c>
      <c r="E15" s="9">
        <v>4.7300000000000004</v>
      </c>
      <c r="F15" s="9" t="s">
        <v>15</v>
      </c>
      <c r="G15" s="9">
        <v>5.13</v>
      </c>
      <c r="H15" s="9">
        <v>7.82</v>
      </c>
      <c r="I15" s="9">
        <v>92.5</v>
      </c>
      <c r="J15" s="9">
        <v>6.5</v>
      </c>
      <c r="K15" s="9">
        <v>-1.8599999999999999</v>
      </c>
      <c r="L15" s="9">
        <v>1.39</v>
      </c>
      <c r="M15" s="26"/>
      <c r="N15" s="27"/>
      <c r="O15" s="12">
        <f t="shared" si="0"/>
        <v>4.9392216170335965</v>
      </c>
      <c r="P15" s="12">
        <v>0.20922161703359646</v>
      </c>
    </row>
    <row r="16" spans="1:16" ht="16.7" x14ac:dyDescent="0.5">
      <c r="A16" s="5" t="s">
        <v>27</v>
      </c>
      <c r="B16" s="9">
        <v>3.5</v>
      </c>
      <c r="C16" s="9">
        <v>4.75</v>
      </c>
      <c r="D16" s="10">
        <v>14710</v>
      </c>
      <c r="E16" s="9">
        <v>4.3499999999999996</v>
      </c>
      <c r="F16" s="9" t="s">
        <v>15</v>
      </c>
      <c r="G16" s="9">
        <v>5.21</v>
      </c>
      <c r="H16" s="9">
        <v>8.0828571428571436</v>
      </c>
      <c r="I16" s="9">
        <v>92.5</v>
      </c>
      <c r="J16" s="9">
        <v>6.5</v>
      </c>
      <c r="K16" s="9">
        <v>-1.89</v>
      </c>
      <c r="L16" s="9">
        <v>1.41</v>
      </c>
      <c r="M16" s="26"/>
      <c r="N16" s="27"/>
      <c r="O16" s="12">
        <f t="shared" si="0"/>
        <v>4.5665976652164151</v>
      </c>
      <c r="P16" s="12">
        <v>0.2165976652164151</v>
      </c>
    </row>
    <row r="17" spans="1:32" ht="16.7" x14ac:dyDescent="0.5">
      <c r="A17" s="5" t="s">
        <v>28</v>
      </c>
      <c r="B17" s="12">
        <v>3.5</v>
      </c>
      <c r="C17" s="12">
        <v>4.75</v>
      </c>
      <c r="D17" s="13">
        <v>14720</v>
      </c>
      <c r="E17" s="15">
        <v>3.97</v>
      </c>
      <c r="F17" s="12" t="s">
        <v>15</v>
      </c>
      <c r="G17" s="15">
        <v>5.0199999999999996</v>
      </c>
      <c r="H17" s="12">
        <v>7.98</v>
      </c>
      <c r="I17" s="12">
        <v>92.5</v>
      </c>
      <c r="J17" s="12">
        <v>6.5</v>
      </c>
      <c r="K17" s="12">
        <v>-1.78</v>
      </c>
      <c r="L17" s="12">
        <v>1.25</v>
      </c>
      <c r="M17" s="26"/>
      <c r="N17" s="27"/>
      <c r="O17" s="12">
        <f t="shared" si="0"/>
        <v>4.222340268872169</v>
      </c>
      <c r="P17" s="12">
        <v>0.25234026887216882</v>
      </c>
      <c r="Y17" t="s">
        <v>35</v>
      </c>
      <c r="Z17" t="s">
        <v>36</v>
      </c>
    </row>
    <row r="18" spans="1:32" ht="16.7" x14ac:dyDescent="0.5">
      <c r="A18" s="2">
        <v>2023</v>
      </c>
      <c r="B18" s="3">
        <v>3.5</v>
      </c>
      <c r="C18" s="3">
        <v>4.75</v>
      </c>
      <c r="D18" s="4">
        <v>14710</v>
      </c>
      <c r="E18" s="3">
        <v>3.97</v>
      </c>
      <c r="F18" s="3" t="s">
        <v>15</v>
      </c>
      <c r="G18" s="3">
        <v>5.1100000000000003</v>
      </c>
      <c r="H18" s="3">
        <v>7.98</v>
      </c>
      <c r="I18" s="3">
        <v>92.5</v>
      </c>
      <c r="J18" s="3">
        <v>6.5</v>
      </c>
      <c r="K18" s="3">
        <v>-1.7974999999999999</v>
      </c>
      <c r="L18" s="3">
        <v>1.3524999999999998</v>
      </c>
      <c r="M18" s="26"/>
      <c r="N18" s="29">
        <v>2023</v>
      </c>
      <c r="O18" s="3">
        <f t="shared" si="0"/>
        <v>4.222340268872169</v>
      </c>
      <c r="P18" s="3">
        <v>0.25234026887216882</v>
      </c>
    </row>
    <row r="20" spans="1:32" ht="15.7" x14ac:dyDescent="0.5">
      <c r="A20" s="67" t="s">
        <v>30</v>
      </c>
      <c r="B20" s="68" t="s">
        <v>31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Q20" s="67" t="s">
        <v>1</v>
      </c>
      <c r="R20" s="68" t="s">
        <v>2</v>
      </c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</row>
    <row r="21" spans="1:32" ht="15.7" x14ac:dyDescent="0.5">
      <c r="A21" s="67"/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  <c r="L21" s="1" t="s">
        <v>13</v>
      </c>
      <c r="Q21" s="67"/>
      <c r="R21" s="1" t="s">
        <v>3</v>
      </c>
      <c r="S21" s="1" t="s">
        <v>4</v>
      </c>
      <c r="T21" s="1" t="s">
        <v>5</v>
      </c>
      <c r="U21" s="1"/>
      <c r="V21" s="1" t="s">
        <v>6</v>
      </c>
      <c r="W21" s="1" t="s">
        <v>7</v>
      </c>
      <c r="X21" s="1" t="s">
        <v>8</v>
      </c>
      <c r="Y21" s="1" t="s">
        <v>9</v>
      </c>
      <c r="Z21" s="1"/>
      <c r="AA21" s="1" t="s">
        <v>10</v>
      </c>
      <c r="AB21" s="1" t="s">
        <v>11</v>
      </c>
      <c r="AC21" s="1" t="s">
        <v>12</v>
      </c>
      <c r="AD21" s="1"/>
      <c r="AE21" s="1" t="s">
        <v>13</v>
      </c>
      <c r="AF21" s="1"/>
    </row>
    <row r="22" spans="1:32" ht="16.7" x14ac:dyDescent="0.5">
      <c r="A22" s="2">
        <v>2020</v>
      </c>
      <c r="B22" s="3">
        <v>3.75</v>
      </c>
      <c r="C22" s="3">
        <v>5</v>
      </c>
      <c r="D22" s="4">
        <v>14530</v>
      </c>
      <c r="E22" s="3">
        <v>1.68</v>
      </c>
      <c r="F22" s="3">
        <v>0</v>
      </c>
      <c r="G22" s="3">
        <v>-2.0699999999999998</v>
      </c>
      <c r="H22" s="3">
        <v>-2.41</v>
      </c>
      <c r="I22" s="3">
        <v>92.5</v>
      </c>
      <c r="J22" s="3">
        <v>4</v>
      </c>
      <c r="K22" s="3">
        <v>-0.41799480846663573</v>
      </c>
      <c r="L22" s="3">
        <v>0.74338315974066216</v>
      </c>
      <c r="Q22" s="2">
        <v>2020</v>
      </c>
      <c r="R22" s="3">
        <f>B22-B3</f>
        <v>0</v>
      </c>
      <c r="S22" s="3">
        <f t="shared" ref="S22:T22" si="1">C22-C3</f>
        <v>0</v>
      </c>
      <c r="T22" s="4">
        <f t="shared" si="1"/>
        <v>0</v>
      </c>
      <c r="U22" s="4"/>
      <c r="V22" s="3">
        <f t="shared" ref="V22:Y37" si="2">E22-E3</f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/>
      <c r="AA22" s="3">
        <f t="shared" ref="AA22:AC37" si="3">I22-I3</f>
        <v>0</v>
      </c>
      <c r="AB22" s="3">
        <f t="shared" si="3"/>
        <v>0</v>
      </c>
      <c r="AC22" s="3">
        <f t="shared" si="3"/>
        <v>0</v>
      </c>
      <c r="AD22" s="3"/>
      <c r="AE22" s="3">
        <f t="shared" ref="AE22:AE37" si="4">L22-L3</f>
        <v>0</v>
      </c>
      <c r="AF22" s="3"/>
    </row>
    <row r="23" spans="1:32" ht="16.7" x14ac:dyDescent="0.5">
      <c r="A23" s="5" t="s">
        <v>14</v>
      </c>
      <c r="B23" s="6">
        <v>3.5</v>
      </c>
      <c r="C23" s="6">
        <v>4.75</v>
      </c>
      <c r="D23" s="7">
        <v>14157</v>
      </c>
      <c r="E23" s="8">
        <v>1.3655462199999999</v>
      </c>
      <c r="F23" s="6" t="s">
        <v>15</v>
      </c>
      <c r="G23" s="8">
        <v>-0.69670625552852306</v>
      </c>
      <c r="H23" s="6">
        <v>-3.75</v>
      </c>
      <c r="I23" s="6">
        <v>92.5</v>
      </c>
      <c r="J23" s="6">
        <v>3.5</v>
      </c>
      <c r="K23" s="6">
        <v>-0.39196914782882664</v>
      </c>
      <c r="L23" s="6">
        <v>2.0484564275144757</v>
      </c>
      <c r="Q23" s="5" t="s">
        <v>14</v>
      </c>
      <c r="R23" s="6">
        <f t="shared" ref="R23:T37" si="5">B23-B4</f>
        <v>0</v>
      </c>
      <c r="S23" s="6">
        <f t="shared" si="5"/>
        <v>0</v>
      </c>
      <c r="T23" s="7">
        <f t="shared" si="5"/>
        <v>0</v>
      </c>
      <c r="U23" s="7"/>
      <c r="V23" s="8">
        <f t="shared" si="2"/>
        <v>0</v>
      </c>
      <c r="W23" s="6" t="e">
        <f t="shared" si="2"/>
        <v>#VALUE!</v>
      </c>
      <c r="X23" s="8">
        <f t="shared" si="2"/>
        <v>0</v>
      </c>
      <c r="Y23" s="6">
        <f t="shared" si="2"/>
        <v>0</v>
      </c>
      <c r="Z23" s="6"/>
      <c r="AA23" s="6">
        <f t="shared" si="3"/>
        <v>0</v>
      </c>
      <c r="AB23" s="6">
        <f t="shared" si="3"/>
        <v>0</v>
      </c>
      <c r="AC23" s="6">
        <f t="shared" si="3"/>
        <v>0</v>
      </c>
      <c r="AD23" s="6"/>
      <c r="AE23" s="6">
        <f t="shared" si="4"/>
        <v>0</v>
      </c>
      <c r="AF23" s="6"/>
    </row>
    <row r="24" spans="1:32" ht="16.7" x14ac:dyDescent="0.5">
      <c r="A24" s="5" t="s">
        <v>16</v>
      </c>
      <c r="B24" s="9">
        <v>3.5</v>
      </c>
      <c r="C24" s="9">
        <v>4.75</v>
      </c>
      <c r="D24" s="10">
        <v>14399</v>
      </c>
      <c r="E24" s="6">
        <v>1.3325718600000001</v>
      </c>
      <c r="F24" s="9" t="s">
        <v>15</v>
      </c>
      <c r="G24" s="6">
        <v>7.0666777700000001</v>
      </c>
      <c r="H24" s="9">
        <v>0.59</v>
      </c>
      <c r="I24" s="9">
        <v>92.5</v>
      </c>
      <c r="J24" s="9">
        <v>3.5</v>
      </c>
      <c r="K24" s="9">
        <v>-0.66535530139147814</v>
      </c>
      <c r="L24" s="9">
        <v>0.57071853422981433</v>
      </c>
      <c r="Q24" s="5" t="s">
        <v>16</v>
      </c>
      <c r="R24" s="9">
        <f t="shared" si="5"/>
        <v>0</v>
      </c>
      <c r="S24" s="9">
        <f t="shared" si="5"/>
        <v>0</v>
      </c>
      <c r="T24" s="10">
        <f t="shared" si="5"/>
        <v>0</v>
      </c>
      <c r="U24" s="30"/>
      <c r="V24" s="6">
        <f t="shared" si="2"/>
        <v>0</v>
      </c>
      <c r="W24" s="9" t="e">
        <f t="shared" si="2"/>
        <v>#VALUE!</v>
      </c>
      <c r="X24" s="6">
        <f t="shared" si="2"/>
        <v>0</v>
      </c>
      <c r="Y24" s="9">
        <f t="shared" si="2"/>
        <v>0</v>
      </c>
      <c r="Z24" s="9"/>
      <c r="AA24" s="9">
        <f t="shared" si="3"/>
        <v>0</v>
      </c>
      <c r="AB24" s="9">
        <f t="shared" si="3"/>
        <v>0</v>
      </c>
      <c r="AC24" s="9">
        <f t="shared" si="3"/>
        <v>0</v>
      </c>
      <c r="AD24" s="9"/>
      <c r="AE24" s="9">
        <f t="shared" si="4"/>
        <v>0</v>
      </c>
      <c r="AF24" s="9"/>
    </row>
    <row r="25" spans="1:32" ht="16.7" x14ac:dyDescent="0.5">
      <c r="A25" s="5" t="s">
        <v>17</v>
      </c>
      <c r="B25" s="9">
        <v>3.5</v>
      </c>
      <c r="C25" s="9">
        <v>4.75</v>
      </c>
      <c r="D25" s="11">
        <v>14373</v>
      </c>
      <c r="E25" s="9">
        <v>1.60228897</v>
      </c>
      <c r="F25" s="9" t="s">
        <v>15</v>
      </c>
      <c r="G25" s="9">
        <v>3.50857763</v>
      </c>
      <c r="H25" s="9">
        <v>2.21</v>
      </c>
      <c r="I25" s="9">
        <v>92.5</v>
      </c>
      <c r="J25" s="9">
        <v>3.5</v>
      </c>
      <c r="K25" s="9">
        <v>1.652165481107136</v>
      </c>
      <c r="L25" s="9">
        <v>2.226707337773246</v>
      </c>
      <c r="Q25" s="5" t="s">
        <v>17</v>
      </c>
      <c r="R25" s="9">
        <f t="shared" si="5"/>
        <v>0</v>
      </c>
      <c r="S25" s="9">
        <f t="shared" si="5"/>
        <v>0</v>
      </c>
      <c r="T25" s="11">
        <f t="shared" si="5"/>
        <v>0</v>
      </c>
      <c r="U25" s="11"/>
      <c r="V25" s="9">
        <f t="shared" si="2"/>
        <v>0</v>
      </c>
      <c r="W25" s="9" t="e">
        <f t="shared" si="2"/>
        <v>#VALUE!</v>
      </c>
      <c r="X25" s="9">
        <f t="shared" si="2"/>
        <v>0</v>
      </c>
      <c r="Y25" s="9">
        <f t="shared" si="2"/>
        <v>0</v>
      </c>
      <c r="Z25" s="9"/>
      <c r="AA25" s="9">
        <f t="shared" si="3"/>
        <v>0</v>
      </c>
      <c r="AB25" s="9">
        <f t="shared" si="3"/>
        <v>0</v>
      </c>
      <c r="AC25" s="9">
        <f t="shared" si="3"/>
        <v>0</v>
      </c>
      <c r="AD25" s="9"/>
      <c r="AE25" s="9">
        <f t="shared" si="4"/>
        <v>0</v>
      </c>
      <c r="AF25" s="9"/>
    </row>
    <row r="26" spans="1:32" ht="16.7" x14ac:dyDescent="0.5">
      <c r="A26" s="5" t="s">
        <v>18</v>
      </c>
      <c r="B26" s="12">
        <v>3.5</v>
      </c>
      <c r="C26" s="12">
        <v>4.75</v>
      </c>
      <c r="D26" s="13">
        <v>14259</v>
      </c>
      <c r="E26" s="12">
        <v>1.87</v>
      </c>
      <c r="F26" s="12" t="s">
        <v>15</v>
      </c>
      <c r="G26" s="12">
        <v>5.0199999999999996</v>
      </c>
      <c r="H26" s="12">
        <v>5.24</v>
      </c>
      <c r="I26" s="12">
        <v>92.5</v>
      </c>
      <c r="J26" s="12">
        <v>3.5</v>
      </c>
      <c r="K26" s="12">
        <v>0.44879255944160557</v>
      </c>
      <c r="L26" s="12">
        <v>-0.76641655793259134</v>
      </c>
      <c r="Q26" s="5" t="s">
        <v>18</v>
      </c>
      <c r="R26" s="12">
        <f t="shared" si="5"/>
        <v>0</v>
      </c>
      <c r="S26" s="12">
        <f t="shared" si="5"/>
        <v>0</v>
      </c>
      <c r="T26" s="13">
        <f t="shared" si="5"/>
        <v>0</v>
      </c>
      <c r="U26" s="13"/>
      <c r="V26" s="12">
        <f t="shared" si="2"/>
        <v>0</v>
      </c>
      <c r="W26" s="12" t="e">
        <f t="shared" si="2"/>
        <v>#VALUE!</v>
      </c>
      <c r="X26" s="12">
        <f t="shared" si="2"/>
        <v>0</v>
      </c>
      <c r="Y26" s="12">
        <f t="shared" si="2"/>
        <v>0</v>
      </c>
      <c r="Z26" s="12"/>
      <c r="AA26" s="12">
        <f t="shared" si="3"/>
        <v>0</v>
      </c>
      <c r="AB26" s="12">
        <f t="shared" si="3"/>
        <v>0</v>
      </c>
      <c r="AC26" s="12">
        <f t="shared" si="3"/>
        <v>0</v>
      </c>
      <c r="AD26" s="12"/>
      <c r="AE26" s="12">
        <f t="shared" si="4"/>
        <v>0</v>
      </c>
      <c r="AF26" s="12"/>
    </row>
    <row r="27" spans="1:32" ht="16.7" x14ac:dyDescent="0.5">
      <c r="A27" s="2">
        <v>2021</v>
      </c>
      <c r="B27" s="3">
        <v>3.5</v>
      </c>
      <c r="C27" s="3">
        <v>4.75</v>
      </c>
      <c r="D27" s="4">
        <v>14300</v>
      </c>
      <c r="E27" s="3">
        <v>1.87</v>
      </c>
      <c r="F27" s="3" t="s">
        <v>15</v>
      </c>
      <c r="G27" s="3">
        <v>3.69</v>
      </c>
      <c r="H27" s="3">
        <v>5.24</v>
      </c>
      <c r="I27" s="3">
        <v>92.5</v>
      </c>
      <c r="J27" s="3">
        <v>3.5</v>
      </c>
      <c r="K27" s="3">
        <v>0.28324401547825595</v>
      </c>
      <c r="L27" s="3">
        <v>0.98393558591356756</v>
      </c>
      <c r="Q27" s="2">
        <v>2021</v>
      </c>
      <c r="R27" s="3">
        <f t="shared" si="5"/>
        <v>0</v>
      </c>
      <c r="S27" s="3">
        <f t="shared" si="5"/>
        <v>0</v>
      </c>
      <c r="T27" s="4">
        <f t="shared" si="5"/>
        <v>0</v>
      </c>
      <c r="U27" s="3" t="str">
        <f t="shared" ref="U27:U37" si="6">IF(AND(V27&gt;=0,T27&gt;=0),"OK",IF(AND(V27&lt;0,T27&lt;0),"OK","CHECK"))</f>
        <v>OK</v>
      </c>
      <c r="V27" s="3">
        <f t="shared" si="2"/>
        <v>0</v>
      </c>
      <c r="W27" s="3" t="e">
        <f t="shared" si="2"/>
        <v>#VALUE!</v>
      </c>
      <c r="X27" s="3">
        <f t="shared" si="2"/>
        <v>0</v>
      </c>
      <c r="Y27" s="3">
        <f t="shared" si="2"/>
        <v>0</v>
      </c>
      <c r="Z27" s="3" t="str">
        <f t="shared" ref="Z27" si="7">IF(AND(X27&gt;=0,Y27&gt;=0),"OK",IF(AND(X27&lt;0,Y27&lt;0),"OK","CHECK"))</f>
        <v>OK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 t="str">
        <f t="shared" ref="AD27:AD37" si="8">IF(AND(X27=0,AC27=0),"OK",IF(AND(X27&lt;0,AC27&gt;0),"OK",IF(AND(X27&gt;0,AC27&lt;0),"OK","CHECK")))</f>
        <v>OK</v>
      </c>
      <c r="AE27" s="3">
        <f t="shared" si="4"/>
        <v>0</v>
      </c>
      <c r="AF27" s="3" t="str">
        <f t="shared" ref="AF27:AF35" si="9">IF(AND(T27=0,AE27=0),"OK",IF(AND(T27&lt;0,AE27&gt;0),"OK",IF(AND(T27&gt;0,AE27&lt;0),"OK","CHECK")))</f>
        <v>OK</v>
      </c>
    </row>
    <row r="28" spans="1:32" ht="16.7" x14ac:dyDescent="0.5">
      <c r="A28" s="5" t="s">
        <v>19</v>
      </c>
      <c r="B28" s="6">
        <v>3.5</v>
      </c>
      <c r="C28" s="6">
        <v>4.75</v>
      </c>
      <c r="D28" s="14">
        <v>14470</v>
      </c>
      <c r="E28" s="6">
        <v>2.44</v>
      </c>
      <c r="F28" s="6" t="s">
        <v>15</v>
      </c>
      <c r="G28" s="6">
        <v>4.49</v>
      </c>
      <c r="H28" s="6">
        <v>5.97</v>
      </c>
      <c r="I28" s="6">
        <v>92.5</v>
      </c>
      <c r="J28" s="6">
        <v>5</v>
      </c>
      <c r="K28" s="6">
        <v>-0.89812999999999998</v>
      </c>
      <c r="L28" s="6">
        <v>0.60753999999999997</v>
      </c>
      <c r="Q28" s="5" t="s">
        <v>19</v>
      </c>
      <c r="R28" s="6">
        <f t="shared" si="5"/>
        <v>0</v>
      </c>
      <c r="S28" s="6">
        <f t="shared" si="5"/>
        <v>0</v>
      </c>
      <c r="T28" s="14">
        <f t="shared" si="5"/>
        <v>0</v>
      </c>
      <c r="U28" s="6" t="str">
        <f t="shared" si="6"/>
        <v>OK</v>
      </c>
      <c r="V28" s="6">
        <f t="shared" si="2"/>
        <v>0</v>
      </c>
      <c r="W28" s="6" t="e">
        <f t="shared" si="2"/>
        <v>#VALUE!</v>
      </c>
      <c r="X28" s="6">
        <f t="shared" si="2"/>
        <v>0</v>
      </c>
      <c r="Y28" s="6">
        <f t="shared" si="2"/>
        <v>0</v>
      </c>
      <c r="Z28" s="6" t="str">
        <f>IF(AND(X28&gt;=0,Y28&gt;=0),"OK",IF(AND(X28&lt;0,Y28&lt;0),"OK","CHECK"))</f>
        <v>OK</v>
      </c>
      <c r="AA28" s="6">
        <f t="shared" si="3"/>
        <v>0</v>
      </c>
      <c r="AB28" s="6">
        <f t="shared" si="3"/>
        <v>0</v>
      </c>
      <c r="AC28" s="6">
        <f t="shared" si="3"/>
        <v>-1.7469809547865367E-6</v>
      </c>
      <c r="AD28" s="6" t="str">
        <f t="shared" si="8"/>
        <v>CHECK</v>
      </c>
      <c r="AE28" s="6">
        <f t="shared" si="4"/>
        <v>-4.892140402001921E-6</v>
      </c>
      <c r="AF28" s="6" t="str">
        <f t="shared" si="9"/>
        <v>CHECK</v>
      </c>
    </row>
    <row r="29" spans="1:32" ht="16.7" x14ac:dyDescent="0.5">
      <c r="A29" s="5" t="s">
        <v>20</v>
      </c>
      <c r="B29" s="9">
        <v>3.5</v>
      </c>
      <c r="C29" s="9">
        <v>4.75</v>
      </c>
      <c r="D29" s="10">
        <v>14577.60715</v>
      </c>
      <c r="E29" s="9">
        <v>3.56</v>
      </c>
      <c r="F29" s="9" t="s">
        <v>15</v>
      </c>
      <c r="G29" s="9">
        <v>4.96</v>
      </c>
      <c r="H29" s="9">
        <v>6.7408603400000002</v>
      </c>
      <c r="I29" s="9">
        <v>92.5</v>
      </c>
      <c r="J29" s="9">
        <v>6</v>
      </c>
      <c r="K29" s="9">
        <v>-1.02931664</v>
      </c>
      <c r="L29" s="9">
        <v>1.2954757299999999</v>
      </c>
      <c r="Q29" s="5" t="s">
        <v>20</v>
      </c>
      <c r="R29" s="9">
        <f t="shared" si="5"/>
        <v>0</v>
      </c>
      <c r="S29" s="9">
        <f t="shared" si="5"/>
        <v>0</v>
      </c>
      <c r="T29" s="10">
        <f t="shared" si="5"/>
        <v>-2.3928500000001804</v>
      </c>
      <c r="U29" s="6" t="str">
        <f t="shared" si="6"/>
        <v>OK</v>
      </c>
      <c r="V29" s="9">
        <f t="shared" si="2"/>
        <v>-0.10000000000000009</v>
      </c>
      <c r="W29" s="9" t="e">
        <f t="shared" si="2"/>
        <v>#VALUE!</v>
      </c>
      <c r="X29" s="9">
        <f t="shared" si="2"/>
        <v>0</v>
      </c>
      <c r="Y29" s="9">
        <f t="shared" si="2"/>
        <v>-9.913965999999963E-2</v>
      </c>
      <c r="Z29" s="6" t="str">
        <f t="shared" ref="Z29:Z37" si="10">IF(AND(X29&gt;=0,Y29&gt;=0),"OK",IF(AND(X29&lt;0,Y29&lt;0),"OK","CHECK"))</f>
        <v>CHECK</v>
      </c>
      <c r="AA29" s="9">
        <f t="shared" si="3"/>
        <v>0</v>
      </c>
      <c r="AB29" s="9">
        <f t="shared" si="3"/>
        <v>0</v>
      </c>
      <c r="AC29" s="9">
        <f t="shared" si="3"/>
        <v>2.1026486109509968E-3</v>
      </c>
      <c r="AD29" s="6" t="str">
        <f t="shared" si="8"/>
        <v>CHECK</v>
      </c>
      <c r="AE29" s="9">
        <f t="shared" si="4"/>
        <v>-4.8586725190984392E-3</v>
      </c>
      <c r="AF29" s="6" t="str">
        <f t="shared" si="9"/>
        <v>CHECK</v>
      </c>
    </row>
    <row r="30" spans="1:32" ht="16.7" x14ac:dyDescent="0.5">
      <c r="A30" s="5" t="s">
        <v>21</v>
      </c>
      <c r="B30" s="9">
        <v>3.5</v>
      </c>
      <c r="C30" s="9">
        <v>4.75</v>
      </c>
      <c r="D30" s="10">
        <v>14640.70448</v>
      </c>
      <c r="E30" s="9">
        <v>4.01</v>
      </c>
      <c r="F30" s="9" t="s">
        <v>15</v>
      </c>
      <c r="G30" s="9">
        <v>5.24</v>
      </c>
      <c r="H30" s="9">
        <v>5.28433566</v>
      </c>
      <c r="I30" s="9">
        <v>92.5</v>
      </c>
      <c r="J30" s="9">
        <v>6.5</v>
      </c>
      <c r="K30" s="9">
        <v>-1.2563051300000001</v>
      </c>
      <c r="L30" s="9">
        <v>1.8534026699999999</v>
      </c>
      <c r="Q30" s="5" t="s">
        <v>21</v>
      </c>
      <c r="R30" s="9">
        <f t="shared" si="5"/>
        <v>0</v>
      </c>
      <c r="S30" s="9">
        <f t="shared" si="5"/>
        <v>0</v>
      </c>
      <c r="T30" s="10">
        <f t="shared" si="5"/>
        <v>-39.295519999999669</v>
      </c>
      <c r="U30" s="6" t="str">
        <f t="shared" si="6"/>
        <v>OK</v>
      </c>
      <c r="V30" s="9">
        <f t="shared" si="2"/>
        <v>-1.4400000000000004</v>
      </c>
      <c r="W30" s="9" t="e">
        <f t="shared" si="2"/>
        <v>#VALUE!</v>
      </c>
      <c r="X30" s="9">
        <f t="shared" si="2"/>
        <v>7.0000000000000284E-2</v>
      </c>
      <c r="Y30" s="9">
        <f t="shared" si="2"/>
        <v>-1.4242357685714291</v>
      </c>
      <c r="Z30" s="6" t="str">
        <f t="shared" si="10"/>
        <v>CHECK</v>
      </c>
      <c r="AA30" s="9">
        <f t="shared" si="3"/>
        <v>0</v>
      </c>
      <c r="AB30" s="9">
        <f t="shared" si="3"/>
        <v>0</v>
      </c>
      <c r="AC30" s="9">
        <f t="shared" si="3"/>
        <v>2.8947492868736546E-2</v>
      </c>
      <c r="AD30" s="6" t="str">
        <f t="shared" si="8"/>
        <v>CHECK</v>
      </c>
      <c r="AE30" s="9">
        <f t="shared" si="4"/>
        <v>-7.055193511081348E-2</v>
      </c>
      <c r="AF30" s="6" t="str">
        <f t="shared" si="9"/>
        <v>CHECK</v>
      </c>
    </row>
    <row r="31" spans="1:32" ht="16.7" x14ac:dyDescent="0.5">
      <c r="A31" s="5" t="s">
        <v>22</v>
      </c>
      <c r="B31" s="9">
        <v>3.5</v>
      </c>
      <c r="C31" s="9">
        <v>4.75</v>
      </c>
      <c r="D31" s="13">
        <v>14583.91512</v>
      </c>
      <c r="E31" s="9">
        <v>3.88</v>
      </c>
      <c r="F31" s="9" t="s">
        <v>15</v>
      </c>
      <c r="G31" s="9">
        <v>5</v>
      </c>
      <c r="H31" s="9">
        <v>5.65268061</v>
      </c>
      <c r="I31" s="9">
        <v>92.5</v>
      </c>
      <c r="J31" s="9">
        <v>6.5</v>
      </c>
      <c r="K31" s="9">
        <v>-1.44598184</v>
      </c>
      <c r="L31" s="9">
        <v>1.5969311399999999</v>
      </c>
      <c r="Q31" s="5" t="s">
        <v>22</v>
      </c>
      <c r="R31" s="9">
        <f t="shared" si="5"/>
        <v>0</v>
      </c>
      <c r="S31" s="9">
        <f t="shared" si="5"/>
        <v>0</v>
      </c>
      <c r="T31" s="13">
        <f t="shared" si="5"/>
        <v>-106.08488000000034</v>
      </c>
      <c r="U31" s="6" t="str">
        <f t="shared" si="6"/>
        <v>OK</v>
      </c>
      <c r="V31" s="9">
        <f t="shared" si="2"/>
        <v>-1.38</v>
      </c>
      <c r="W31" s="9" t="e">
        <f t="shared" si="2"/>
        <v>#VALUE!</v>
      </c>
      <c r="X31" s="9">
        <f t="shared" si="2"/>
        <v>9.9999999999999645E-2</v>
      </c>
      <c r="Y31" s="9">
        <f t="shared" si="2"/>
        <v>-1.3373193900000002</v>
      </c>
      <c r="Z31" s="6" t="str">
        <f t="shared" si="10"/>
        <v>CHECK</v>
      </c>
      <c r="AA31" s="9">
        <f t="shared" si="3"/>
        <v>0</v>
      </c>
      <c r="AB31" s="9">
        <f t="shared" si="3"/>
        <v>0</v>
      </c>
      <c r="AC31" s="9">
        <f t="shared" si="3"/>
        <v>6.8294934749504321E-3</v>
      </c>
      <c r="AD31" s="6" t="str">
        <f t="shared" si="8"/>
        <v>CHECK</v>
      </c>
      <c r="AE31" s="9">
        <f t="shared" si="4"/>
        <v>-7.3760737498119955E-2</v>
      </c>
      <c r="AF31" s="6" t="str">
        <f t="shared" si="9"/>
        <v>CHECK</v>
      </c>
    </row>
    <row r="32" spans="1:32" ht="16.7" x14ac:dyDescent="0.5">
      <c r="A32" s="2">
        <v>2022</v>
      </c>
      <c r="B32" s="3">
        <v>3.5</v>
      </c>
      <c r="C32" s="3">
        <v>4.75</v>
      </c>
      <c r="D32" s="4">
        <f>AVERAGE(D28:D31)</f>
        <v>14568.056687499999</v>
      </c>
      <c r="E32" s="3">
        <v>3.88</v>
      </c>
      <c r="F32" s="3" t="s">
        <v>15</v>
      </c>
      <c r="G32" s="3">
        <v>4.92</v>
      </c>
      <c r="H32" s="3">
        <v>5.65268061</v>
      </c>
      <c r="I32" s="3">
        <v>92.5</v>
      </c>
      <c r="J32" s="3">
        <v>6.5</v>
      </c>
      <c r="K32" s="3">
        <v>-1.1599999999999999</v>
      </c>
      <c r="L32" s="3">
        <v>1.34</v>
      </c>
      <c r="Q32" s="2">
        <v>2022</v>
      </c>
      <c r="R32" s="3">
        <f t="shared" si="5"/>
        <v>0</v>
      </c>
      <c r="S32" s="3">
        <f t="shared" si="5"/>
        <v>0</v>
      </c>
      <c r="T32" s="4">
        <f t="shared" si="5"/>
        <v>-41.943312500001412</v>
      </c>
      <c r="U32" s="3" t="str">
        <f t="shared" si="6"/>
        <v>OK</v>
      </c>
      <c r="V32" s="3">
        <f t="shared" si="2"/>
        <v>-1.38</v>
      </c>
      <c r="W32" s="3" t="e">
        <f t="shared" si="2"/>
        <v>#VALUE!</v>
      </c>
      <c r="X32" s="3">
        <f t="shared" si="2"/>
        <v>4.0000000000000036E-2</v>
      </c>
      <c r="Y32" s="3">
        <f t="shared" si="2"/>
        <v>-1.3373193900000002</v>
      </c>
      <c r="Z32" s="3" t="str">
        <f t="shared" si="10"/>
        <v>CHECK</v>
      </c>
      <c r="AA32" s="3">
        <f t="shared" si="3"/>
        <v>0</v>
      </c>
      <c r="AB32" s="3">
        <f t="shared" si="3"/>
        <v>0</v>
      </c>
      <c r="AC32" s="3">
        <f t="shared" si="3"/>
        <v>1.2098005536129941E-2</v>
      </c>
      <c r="AD32" s="3" t="str">
        <f t="shared" si="8"/>
        <v>CHECK</v>
      </c>
      <c r="AE32" s="3">
        <f t="shared" si="4"/>
        <v>-4.7824331431145506E-2</v>
      </c>
      <c r="AF32" s="3" t="str">
        <f t="shared" si="9"/>
        <v>CHECK</v>
      </c>
    </row>
    <row r="33" spans="1:32" ht="16.7" x14ac:dyDescent="0.5">
      <c r="A33" s="5" t="s">
        <v>23</v>
      </c>
      <c r="B33" s="6">
        <v>3.5</v>
      </c>
      <c r="C33" s="6">
        <v>4.75</v>
      </c>
      <c r="D33" s="14">
        <v>14515.93672</v>
      </c>
      <c r="E33" s="6">
        <v>3.72</v>
      </c>
      <c r="F33" s="6" t="s">
        <v>15</v>
      </c>
      <c r="G33" s="6">
        <v>5.15</v>
      </c>
      <c r="H33" s="6">
        <v>6.5635513899999998</v>
      </c>
      <c r="I33" s="6">
        <v>92.5</v>
      </c>
      <c r="J33" s="6">
        <v>6.5</v>
      </c>
      <c r="K33" s="6">
        <v>-1.69446751</v>
      </c>
      <c r="L33" s="6">
        <v>1.32740809</v>
      </c>
      <c r="Q33" s="5" t="s">
        <v>23</v>
      </c>
      <c r="R33" s="6">
        <f t="shared" si="5"/>
        <v>0</v>
      </c>
      <c r="S33" s="6">
        <f t="shared" si="5"/>
        <v>0</v>
      </c>
      <c r="T33" s="14">
        <f t="shared" si="5"/>
        <v>-184.0632800000003</v>
      </c>
      <c r="U33" s="6" t="str">
        <f t="shared" si="6"/>
        <v>OK</v>
      </c>
      <c r="V33" s="6">
        <f t="shared" si="2"/>
        <v>-1.2899999999999996</v>
      </c>
      <c r="W33" s="6" t="e">
        <f t="shared" si="2"/>
        <v>#VALUE!</v>
      </c>
      <c r="X33" s="6">
        <f t="shared" si="2"/>
        <v>9.0000000000000746E-2</v>
      </c>
      <c r="Y33" s="6">
        <f t="shared" si="2"/>
        <v>-1.2064486099999998</v>
      </c>
      <c r="Z33" s="6" t="str">
        <f t="shared" si="10"/>
        <v>CHECK</v>
      </c>
      <c r="AA33" s="6">
        <f t="shared" si="3"/>
        <v>0</v>
      </c>
      <c r="AB33" s="6">
        <f t="shared" si="3"/>
        <v>0</v>
      </c>
      <c r="AC33" s="6">
        <f t="shared" si="3"/>
        <v>-3.4467510000000035E-2</v>
      </c>
      <c r="AD33" s="6" t="str">
        <f t="shared" si="8"/>
        <v>OK</v>
      </c>
      <c r="AE33" s="6">
        <f t="shared" si="4"/>
        <v>-3.2591909999999835E-2</v>
      </c>
      <c r="AF33" s="6" t="str">
        <f t="shared" si="9"/>
        <v>CHECK</v>
      </c>
    </row>
    <row r="34" spans="1:32" ht="16.7" x14ac:dyDescent="0.5">
      <c r="A34" s="5" t="s">
        <v>24</v>
      </c>
      <c r="B34" s="9">
        <v>3.5</v>
      </c>
      <c r="C34" s="9">
        <v>4.75</v>
      </c>
      <c r="D34" s="10">
        <v>14520.318219999999</v>
      </c>
      <c r="E34" s="9">
        <v>3.61</v>
      </c>
      <c r="F34" s="9" t="s">
        <v>15</v>
      </c>
      <c r="G34" s="9">
        <v>5.2</v>
      </c>
      <c r="H34" s="9">
        <v>6.8240283699999997</v>
      </c>
      <c r="I34" s="9">
        <v>92.5</v>
      </c>
      <c r="J34" s="9">
        <v>6.5</v>
      </c>
      <c r="K34" s="9">
        <v>-1.9200933099999999</v>
      </c>
      <c r="L34" s="9">
        <v>1.39336405</v>
      </c>
      <c r="Q34" s="5" t="s">
        <v>24</v>
      </c>
      <c r="R34" s="9">
        <f t="shared" si="5"/>
        <v>0</v>
      </c>
      <c r="S34" s="9">
        <f t="shared" si="5"/>
        <v>0</v>
      </c>
      <c r="T34" s="10">
        <f t="shared" si="5"/>
        <v>-189.6817800000008</v>
      </c>
      <c r="U34" s="6" t="str">
        <f t="shared" si="6"/>
        <v>OK</v>
      </c>
      <c r="V34" s="9">
        <f t="shared" si="2"/>
        <v>-1.1200000000000006</v>
      </c>
      <c r="W34" s="9" t="e">
        <f t="shared" si="2"/>
        <v>#VALUE!</v>
      </c>
      <c r="X34" s="9">
        <f t="shared" si="2"/>
        <v>7.0000000000000284E-2</v>
      </c>
      <c r="Y34" s="9">
        <f t="shared" si="2"/>
        <v>-0.99597163000000055</v>
      </c>
      <c r="Z34" s="6" t="str">
        <f t="shared" si="10"/>
        <v>CHECK</v>
      </c>
      <c r="AA34" s="9">
        <f t="shared" si="3"/>
        <v>0</v>
      </c>
      <c r="AB34" s="9">
        <f t="shared" si="3"/>
        <v>0</v>
      </c>
      <c r="AC34" s="9">
        <f t="shared" si="3"/>
        <v>-6.0093310000000066E-2</v>
      </c>
      <c r="AD34" s="6" t="str">
        <f t="shared" si="8"/>
        <v>OK</v>
      </c>
      <c r="AE34" s="9">
        <f t="shared" si="4"/>
        <v>3.3640500000000628E-3</v>
      </c>
      <c r="AF34" s="6" t="str">
        <f t="shared" si="9"/>
        <v>OK</v>
      </c>
    </row>
    <row r="35" spans="1:32" ht="16.7" x14ac:dyDescent="0.5">
      <c r="A35" s="5" t="s">
        <v>27</v>
      </c>
      <c r="B35" s="9">
        <v>3.5</v>
      </c>
      <c r="C35" s="9">
        <v>4.75</v>
      </c>
      <c r="D35" s="10">
        <v>14521.40302</v>
      </c>
      <c r="E35" s="9">
        <v>4.62</v>
      </c>
      <c r="F35" s="9" t="s">
        <v>15</v>
      </c>
      <c r="G35" s="9">
        <v>5.21</v>
      </c>
      <c r="H35" s="9">
        <v>8.4993116700000009</v>
      </c>
      <c r="I35" s="9">
        <v>92.5</v>
      </c>
      <c r="J35" s="9">
        <v>6.5</v>
      </c>
      <c r="K35" s="9">
        <v>-1.96256663</v>
      </c>
      <c r="L35" s="9">
        <v>1.4332997999999999</v>
      </c>
      <c r="Q35" s="5" t="s">
        <v>27</v>
      </c>
      <c r="R35" s="9">
        <f t="shared" si="5"/>
        <v>0</v>
      </c>
      <c r="S35" s="9">
        <f t="shared" si="5"/>
        <v>0</v>
      </c>
      <c r="T35" s="10">
        <f t="shared" si="5"/>
        <v>-188.59698000000026</v>
      </c>
      <c r="U35" s="6" t="str">
        <f t="shared" si="6"/>
        <v>CHECK</v>
      </c>
      <c r="V35" s="9">
        <f t="shared" si="2"/>
        <v>0.27000000000000046</v>
      </c>
      <c r="W35" s="9" t="e">
        <f t="shared" si="2"/>
        <v>#VALUE!</v>
      </c>
      <c r="X35" s="9">
        <f t="shared" si="2"/>
        <v>0</v>
      </c>
      <c r="Y35" s="9">
        <f t="shared" si="2"/>
        <v>0.41645452714285724</v>
      </c>
      <c r="Z35" s="6" t="str">
        <f t="shared" si="10"/>
        <v>OK</v>
      </c>
      <c r="AA35" s="9">
        <f t="shared" si="3"/>
        <v>0</v>
      </c>
      <c r="AB35" s="9">
        <f t="shared" si="3"/>
        <v>0</v>
      </c>
      <c r="AC35" s="9">
        <f t="shared" si="3"/>
        <v>-7.2566630000000076E-2</v>
      </c>
      <c r="AD35" s="6" t="str">
        <f t="shared" si="8"/>
        <v>CHECK</v>
      </c>
      <c r="AE35" s="9">
        <f t="shared" si="4"/>
        <v>2.3299799999999982E-2</v>
      </c>
      <c r="AF35" s="6" t="str">
        <f t="shared" si="9"/>
        <v>OK</v>
      </c>
    </row>
    <row r="36" spans="1:32" ht="16.7" x14ac:dyDescent="0.5">
      <c r="A36" s="5" t="s">
        <v>28</v>
      </c>
      <c r="B36" s="12">
        <v>3.5</v>
      </c>
      <c r="C36" s="12">
        <v>4.75</v>
      </c>
      <c r="D36" s="13">
        <v>14534.000410000001</v>
      </c>
      <c r="E36" s="15">
        <v>4.21</v>
      </c>
      <c r="F36" s="12" t="s">
        <v>15</v>
      </c>
      <c r="G36" s="15">
        <v>4.9800000000000004</v>
      </c>
      <c r="H36" s="12">
        <v>8.3795423600000003</v>
      </c>
      <c r="I36" s="12">
        <v>92.5</v>
      </c>
      <c r="J36" s="12">
        <v>6.5</v>
      </c>
      <c r="K36" s="12">
        <v>-1.85584517</v>
      </c>
      <c r="L36" s="12">
        <v>1.2837604600000001</v>
      </c>
      <c r="Q36" s="5" t="s">
        <v>28</v>
      </c>
      <c r="R36" s="12">
        <f t="shared" si="5"/>
        <v>0</v>
      </c>
      <c r="S36" s="12">
        <f t="shared" si="5"/>
        <v>0</v>
      </c>
      <c r="T36" s="13">
        <f t="shared" si="5"/>
        <v>-185.99958999999944</v>
      </c>
      <c r="U36" s="6" t="str">
        <f t="shared" si="6"/>
        <v>CHECK</v>
      </c>
      <c r="V36" s="15">
        <f t="shared" si="2"/>
        <v>0.23999999999999977</v>
      </c>
      <c r="W36" s="12" t="e">
        <f t="shared" si="2"/>
        <v>#VALUE!</v>
      </c>
      <c r="X36" s="15">
        <f t="shared" si="2"/>
        <v>-3.9999999999999147E-2</v>
      </c>
      <c r="Y36" s="12">
        <f t="shared" si="2"/>
        <v>0.39954235999999987</v>
      </c>
      <c r="Z36" s="6" t="str">
        <f t="shared" si="10"/>
        <v>CHECK</v>
      </c>
      <c r="AA36" s="12">
        <f t="shared" si="3"/>
        <v>0</v>
      </c>
      <c r="AB36" s="12">
        <f t="shared" si="3"/>
        <v>0</v>
      </c>
      <c r="AC36" s="12">
        <f t="shared" si="3"/>
        <v>-7.5845170000000017E-2</v>
      </c>
      <c r="AD36" s="6" t="str">
        <f t="shared" si="8"/>
        <v>CHECK</v>
      </c>
      <c r="AE36" s="12">
        <f t="shared" si="4"/>
        <v>3.3760460000000103E-2</v>
      </c>
      <c r="AF36" s="6" t="str">
        <f>IF(AND(T36=0,AE36=0),"OK",IF(AND(T36&lt;0,AE36&gt;0),"OK",IF(AND(T36&gt;0,AE36&lt;0),"OK","CHECK")))</f>
        <v>OK</v>
      </c>
    </row>
    <row r="37" spans="1:32" ht="16.7" x14ac:dyDescent="0.5">
      <c r="A37" s="2">
        <v>2023</v>
      </c>
      <c r="B37" s="3">
        <v>3.5</v>
      </c>
      <c r="C37" s="3">
        <v>4.75</v>
      </c>
      <c r="D37" s="4">
        <f>AVERAGE(D33:D36)</f>
        <v>14522.914592499999</v>
      </c>
      <c r="E37" s="3">
        <v>4.21</v>
      </c>
      <c r="F37" s="3" t="s">
        <v>15</v>
      </c>
      <c r="G37" s="3">
        <v>5.13</v>
      </c>
      <c r="H37" s="3">
        <v>8.3795423600000003</v>
      </c>
      <c r="I37" s="3">
        <v>92.5</v>
      </c>
      <c r="J37" s="3">
        <v>6.5</v>
      </c>
      <c r="K37" s="3">
        <v>-1.86</v>
      </c>
      <c r="L37" s="3">
        <v>1.36</v>
      </c>
      <c r="Q37" s="2">
        <v>2023</v>
      </c>
      <c r="R37" s="3">
        <f t="shared" si="5"/>
        <v>0</v>
      </c>
      <c r="S37" s="3">
        <f t="shared" si="5"/>
        <v>0</v>
      </c>
      <c r="T37" s="4">
        <f t="shared" si="5"/>
        <v>-187.08540750000066</v>
      </c>
      <c r="U37" s="3" t="str">
        <f t="shared" si="6"/>
        <v>CHECK</v>
      </c>
      <c r="V37" s="3">
        <f t="shared" si="2"/>
        <v>0.23999999999999977</v>
      </c>
      <c r="W37" s="3" t="e">
        <f t="shared" si="2"/>
        <v>#VALUE!</v>
      </c>
      <c r="X37" s="3">
        <f t="shared" si="2"/>
        <v>1.9999999999999574E-2</v>
      </c>
      <c r="Y37" s="3">
        <f t="shared" si="2"/>
        <v>0.39954235999999987</v>
      </c>
      <c r="Z37" s="3" t="str">
        <f t="shared" si="10"/>
        <v>OK</v>
      </c>
      <c r="AA37" s="3">
        <f t="shared" si="3"/>
        <v>0</v>
      </c>
      <c r="AB37" s="3">
        <f t="shared" si="3"/>
        <v>0</v>
      </c>
      <c r="AC37" s="3">
        <f t="shared" si="3"/>
        <v>-6.2500000000000222E-2</v>
      </c>
      <c r="AD37" s="3" t="str">
        <f t="shared" si="8"/>
        <v>OK</v>
      </c>
      <c r="AE37" s="3">
        <f t="shared" si="4"/>
        <v>7.5000000000002842E-3</v>
      </c>
      <c r="AF37" s="3" t="str">
        <f t="shared" ref="AF37" si="11">IF(AND(T37=0,AE37=0),"OK",IF(AND(T37&lt;0,AE37&gt;0),"OK",IF(AND(T37&gt;0,AE37&lt;0),"OK","CHECK")))</f>
        <v>OK</v>
      </c>
    </row>
    <row r="39" spans="1:32" ht="15.7" x14ac:dyDescent="0.5">
      <c r="A39" s="67" t="s">
        <v>30</v>
      </c>
      <c r="B39" s="68" t="s">
        <v>31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Q39" s="67" t="s">
        <v>1</v>
      </c>
      <c r="R39" s="68" t="s">
        <v>2</v>
      </c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</row>
    <row r="40" spans="1:32" ht="15.7" x14ac:dyDescent="0.5">
      <c r="A40" s="67"/>
      <c r="B40" s="1" t="s">
        <v>3</v>
      </c>
      <c r="C40" s="1" t="s">
        <v>4</v>
      </c>
      <c r="D40" s="1" t="s">
        <v>5</v>
      </c>
      <c r="E40" s="1" t="s">
        <v>6</v>
      </c>
      <c r="F40" s="1" t="s">
        <v>7</v>
      </c>
      <c r="G40" s="1" t="s">
        <v>8</v>
      </c>
      <c r="H40" s="1" t="s">
        <v>9</v>
      </c>
      <c r="I40" s="1" t="s">
        <v>10</v>
      </c>
      <c r="J40" s="1" t="s">
        <v>11</v>
      </c>
      <c r="K40" s="1" t="s">
        <v>12</v>
      </c>
      <c r="L40" s="1" t="s">
        <v>13</v>
      </c>
      <c r="Q40" s="67"/>
      <c r="R40" s="1" t="s">
        <v>3</v>
      </c>
      <c r="S40" s="1" t="s">
        <v>4</v>
      </c>
      <c r="T40" s="1" t="s">
        <v>5</v>
      </c>
      <c r="U40" s="1"/>
      <c r="V40" s="1" t="s">
        <v>6</v>
      </c>
      <c r="W40" s="1" t="s">
        <v>7</v>
      </c>
      <c r="X40" s="1" t="s">
        <v>8</v>
      </c>
      <c r="Y40" s="1" t="s">
        <v>9</v>
      </c>
      <c r="Z40" s="1"/>
      <c r="AA40" s="1" t="s">
        <v>10</v>
      </c>
      <c r="AB40" s="1" t="s">
        <v>11</v>
      </c>
      <c r="AC40" s="1" t="s">
        <v>12</v>
      </c>
      <c r="AD40" s="1"/>
      <c r="AE40" s="1" t="s">
        <v>13</v>
      </c>
    </row>
    <row r="41" spans="1:32" ht="16.7" x14ac:dyDescent="0.5">
      <c r="A41" s="2">
        <v>2020</v>
      </c>
      <c r="B41" s="3">
        <v>3.75</v>
      </c>
      <c r="C41" s="3">
        <v>5</v>
      </c>
      <c r="D41" s="4">
        <v>14530</v>
      </c>
      <c r="E41" s="3">
        <v>1.68</v>
      </c>
      <c r="F41" s="3">
        <v>0</v>
      </c>
      <c r="G41" s="3">
        <v>-2.0699999999999998</v>
      </c>
      <c r="H41" s="3">
        <v>-2.41</v>
      </c>
      <c r="I41" s="3">
        <v>92.5</v>
      </c>
      <c r="J41" s="3">
        <v>4</v>
      </c>
      <c r="K41" s="3">
        <v>-0.41799480846663573</v>
      </c>
      <c r="L41" s="3">
        <v>0.74338315974066216</v>
      </c>
      <c r="Q41" s="2">
        <v>2020</v>
      </c>
      <c r="R41" s="3">
        <f>B41-B3</f>
        <v>0</v>
      </c>
      <c r="S41" s="3">
        <f t="shared" ref="S41:T41" si="12">C41-C3</f>
        <v>0</v>
      </c>
      <c r="T41" s="4">
        <f t="shared" si="12"/>
        <v>0</v>
      </c>
      <c r="U41" s="4"/>
      <c r="V41" s="3">
        <f t="shared" ref="V41:Y56" si="13">E41-E3</f>
        <v>0</v>
      </c>
      <c r="W41" s="3">
        <f t="shared" si="13"/>
        <v>0</v>
      </c>
      <c r="X41" s="3">
        <f t="shared" si="13"/>
        <v>0</v>
      </c>
      <c r="Y41" s="3">
        <f t="shared" si="13"/>
        <v>0</v>
      </c>
      <c r="Z41" s="3"/>
      <c r="AA41" s="3">
        <f t="shared" ref="AA41:AC56" si="14">I41-I3</f>
        <v>0</v>
      </c>
      <c r="AB41" s="3">
        <f t="shared" si="14"/>
        <v>0</v>
      </c>
      <c r="AC41" s="3">
        <f t="shared" si="14"/>
        <v>0</v>
      </c>
      <c r="AD41" s="3"/>
      <c r="AE41" s="3">
        <f t="shared" ref="AE41:AE56" si="15">L41-L3</f>
        <v>0</v>
      </c>
      <c r="AF41" s="3"/>
    </row>
    <row r="42" spans="1:32" ht="16.7" x14ac:dyDescent="0.5">
      <c r="A42" s="5" t="s">
        <v>14</v>
      </c>
      <c r="B42" s="6">
        <v>3.5</v>
      </c>
      <c r="C42" s="6">
        <v>4.75</v>
      </c>
      <c r="D42" s="7">
        <v>14157</v>
      </c>
      <c r="E42" s="8">
        <v>1.3655462199999999</v>
      </c>
      <c r="F42" s="6" t="s">
        <v>15</v>
      </c>
      <c r="G42" s="8">
        <v>-0.69670625552852306</v>
      </c>
      <c r="H42" s="6">
        <v>-3.75</v>
      </c>
      <c r="I42" s="6">
        <v>92.5</v>
      </c>
      <c r="J42" s="6">
        <v>3.5</v>
      </c>
      <c r="K42" s="6">
        <v>-0.39196914782882664</v>
      </c>
      <c r="L42" s="6">
        <v>2.0484564275144757</v>
      </c>
      <c r="Q42" s="5" t="s">
        <v>14</v>
      </c>
      <c r="R42" s="6">
        <f t="shared" ref="R42:T56" si="16">B42-B4</f>
        <v>0</v>
      </c>
      <c r="S42" s="6">
        <f t="shared" si="16"/>
        <v>0</v>
      </c>
      <c r="T42" s="7">
        <f t="shared" si="16"/>
        <v>0</v>
      </c>
      <c r="U42" s="7"/>
      <c r="V42" s="8">
        <f t="shared" si="13"/>
        <v>0</v>
      </c>
      <c r="W42" s="6" t="e">
        <f t="shared" si="13"/>
        <v>#VALUE!</v>
      </c>
      <c r="X42" s="8">
        <f t="shared" si="13"/>
        <v>0</v>
      </c>
      <c r="Y42" s="6">
        <f t="shared" si="13"/>
        <v>0</v>
      </c>
      <c r="Z42" s="6" t="str">
        <f>IF(AND(X42&gt;=0,Y42&gt;=0),"OK",IF(AND(X42&lt;0,Y42&lt;0),"OK","CHECK"))</f>
        <v>OK</v>
      </c>
      <c r="AA42" s="6">
        <f t="shared" si="14"/>
        <v>0</v>
      </c>
      <c r="AB42" s="6">
        <f t="shared" si="14"/>
        <v>0</v>
      </c>
      <c r="AC42" s="6">
        <f t="shared" si="14"/>
        <v>0</v>
      </c>
      <c r="AD42" s="6" t="str">
        <f t="shared" ref="AD42:AD56" si="17">IF(AND(X42=0,AC42=0),"OK",IF(AND(X42&lt;0,AC42&gt;0),"OK",IF(AND(X42&gt;0,AC42&lt;0),"OK","CHECK")))</f>
        <v>OK</v>
      </c>
      <c r="AE42" s="6">
        <f t="shared" si="15"/>
        <v>0</v>
      </c>
      <c r="AF42" s="6" t="str">
        <f t="shared" ref="AF42:AF54" si="18">IF(AND(T42=0,AE42=0),"OK",IF(AND(T42&lt;0,AE42&gt;0),"OK",IF(AND(T42&gt;0,AE42&lt;0),"OK","CHECK")))</f>
        <v>OK</v>
      </c>
    </row>
    <row r="43" spans="1:32" ht="16.7" x14ac:dyDescent="0.5">
      <c r="A43" s="5" t="s">
        <v>16</v>
      </c>
      <c r="B43" s="9">
        <v>3.5</v>
      </c>
      <c r="C43" s="9">
        <v>4.75</v>
      </c>
      <c r="D43" s="10">
        <v>14399</v>
      </c>
      <c r="E43" s="6">
        <v>1.3325718600000001</v>
      </c>
      <c r="F43" s="9" t="s">
        <v>15</v>
      </c>
      <c r="G43" s="6">
        <v>7.0666777700000001</v>
      </c>
      <c r="H43" s="9">
        <v>0.59</v>
      </c>
      <c r="I43" s="9">
        <v>92.5</v>
      </c>
      <c r="J43" s="9">
        <v>3.5</v>
      </c>
      <c r="K43" s="9">
        <v>-0.66535530139147814</v>
      </c>
      <c r="L43" s="9">
        <v>0.57071853422981433</v>
      </c>
      <c r="Q43" s="5" t="s">
        <v>16</v>
      </c>
      <c r="R43" s="9">
        <f t="shared" si="16"/>
        <v>0</v>
      </c>
      <c r="S43" s="9">
        <f t="shared" si="16"/>
        <v>0</v>
      </c>
      <c r="T43" s="10">
        <f t="shared" si="16"/>
        <v>0</v>
      </c>
      <c r="U43" s="30"/>
      <c r="V43" s="6">
        <f t="shared" si="13"/>
        <v>0</v>
      </c>
      <c r="W43" s="9" t="e">
        <f t="shared" si="13"/>
        <v>#VALUE!</v>
      </c>
      <c r="X43" s="6">
        <f t="shared" si="13"/>
        <v>0</v>
      </c>
      <c r="Y43" s="9">
        <f t="shared" si="13"/>
        <v>0</v>
      </c>
      <c r="Z43" s="6" t="str">
        <f>IF(AND(X43&gt;=0,Y43&gt;=0),"OK",IF(AND(X43&lt;0,Y43&lt;0),"OK","CHECK"))</f>
        <v>OK</v>
      </c>
      <c r="AA43" s="9">
        <f t="shared" si="14"/>
        <v>0</v>
      </c>
      <c r="AB43" s="9">
        <f t="shared" si="14"/>
        <v>0</v>
      </c>
      <c r="AC43" s="9">
        <f t="shared" si="14"/>
        <v>0</v>
      </c>
      <c r="AD43" s="6" t="str">
        <f t="shared" si="17"/>
        <v>OK</v>
      </c>
      <c r="AE43" s="9">
        <f t="shared" si="15"/>
        <v>0</v>
      </c>
      <c r="AF43" s="6" t="str">
        <f t="shared" si="18"/>
        <v>OK</v>
      </c>
    </row>
    <row r="44" spans="1:32" ht="16.7" x14ac:dyDescent="0.5">
      <c r="A44" s="5" t="s">
        <v>17</v>
      </c>
      <c r="B44" s="9">
        <v>3.5</v>
      </c>
      <c r="C44" s="9">
        <v>4.75</v>
      </c>
      <c r="D44" s="11">
        <v>14373</v>
      </c>
      <c r="E44" s="9">
        <v>1.60228897</v>
      </c>
      <c r="F44" s="9" t="s">
        <v>15</v>
      </c>
      <c r="G44" s="9">
        <v>3.50857763</v>
      </c>
      <c r="H44" s="9">
        <v>2.21</v>
      </c>
      <c r="I44" s="9">
        <v>92.5</v>
      </c>
      <c r="J44" s="9">
        <v>3.5</v>
      </c>
      <c r="K44" s="9">
        <v>1.652165481107136</v>
      </c>
      <c r="L44" s="9">
        <v>2.226707337773246</v>
      </c>
      <c r="Q44" s="5" t="s">
        <v>17</v>
      </c>
      <c r="R44" s="9">
        <f t="shared" si="16"/>
        <v>0</v>
      </c>
      <c r="S44" s="9">
        <f t="shared" si="16"/>
        <v>0</v>
      </c>
      <c r="T44" s="11">
        <f t="shared" si="16"/>
        <v>0</v>
      </c>
      <c r="U44" s="11"/>
      <c r="V44" s="9">
        <f t="shared" si="13"/>
        <v>0</v>
      </c>
      <c r="W44" s="9" t="e">
        <f t="shared" si="13"/>
        <v>#VALUE!</v>
      </c>
      <c r="X44" s="9">
        <f t="shared" si="13"/>
        <v>0</v>
      </c>
      <c r="Y44" s="9">
        <f t="shared" si="13"/>
        <v>0</v>
      </c>
      <c r="Z44" s="6" t="str">
        <f t="shared" ref="Z44:Z46" si="19">IF(AND(X44&gt;=0,Y44&gt;=0),"OK",IF(AND(X44&lt;0,Y44&lt;0),"OK","CHECK"))</f>
        <v>OK</v>
      </c>
      <c r="AA44" s="9">
        <f t="shared" si="14"/>
        <v>0</v>
      </c>
      <c r="AB44" s="9">
        <f t="shared" si="14"/>
        <v>0</v>
      </c>
      <c r="AC44" s="9">
        <f t="shared" si="14"/>
        <v>0</v>
      </c>
      <c r="AD44" s="6" t="str">
        <f t="shared" si="17"/>
        <v>OK</v>
      </c>
      <c r="AE44" s="9">
        <f t="shared" si="15"/>
        <v>0</v>
      </c>
      <c r="AF44" s="6" t="str">
        <f t="shared" si="18"/>
        <v>OK</v>
      </c>
    </row>
    <row r="45" spans="1:32" ht="16.7" x14ac:dyDescent="0.5">
      <c r="A45" s="5" t="s">
        <v>18</v>
      </c>
      <c r="B45" s="12">
        <v>3.5</v>
      </c>
      <c r="C45" s="12">
        <v>4.75</v>
      </c>
      <c r="D45" s="13">
        <v>14259</v>
      </c>
      <c r="E45" s="12">
        <v>1.87</v>
      </c>
      <c r="F45" s="12" t="s">
        <v>15</v>
      </c>
      <c r="G45" s="12">
        <v>5.0199999999999996</v>
      </c>
      <c r="H45" s="12">
        <v>5.24</v>
      </c>
      <c r="I45" s="12">
        <v>92.5</v>
      </c>
      <c r="J45" s="12">
        <v>3.5</v>
      </c>
      <c r="K45" s="12">
        <v>0.44879255944160557</v>
      </c>
      <c r="L45" s="12">
        <v>-0.76641655793259134</v>
      </c>
      <c r="Q45" s="5" t="s">
        <v>18</v>
      </c>
      <c r="R45" s="12">
        <f t="shared" si="16"/>
        <v>0</v>
      </c>
      <c r="S45" s="12">
        <f t="shared" si="16"/>
        <v>0</v>
      </c>
      <c r="T45" s="13">
        <f t="shared" si="16"/>
        <v>0</v>
      </c>
      <c r="U45" s="13"/>
      <c r="V45" s="12">
        <f t="shared" si="13"/>
        <v>0</v>
      </c>
      <c r="W45" s="12" t="e">
        <f t="shared" si="13"/>
        <v>#VALUE!</v>
      </c>
      <c r="X45" s="12">
        <f t="shared" si="13"/>
        <v>0</v>
      </c>
      <c r="Y45" s="12">
        <f t="shared" si="13"/>
        <v>0</v>
      </c>
      <c r="Z45" s="6" t="str">
        <f t="shared" si="19"/>
        <v>OK</v>
      </c>
      <c r="AA45" s="12">
        <f t="shared" si="14"/>
        <v>0</v>
      </c>
      <c r="AB45" s="12">
        <f t="shared" si="14"/>
        <v>0</v>
      </c>
      <c r="AC45" s="12">
        <f t="shared" si="14"/>
        <v>0</v>
      </c>
      <c r="AD45" s="6" t="str">
        <f t="shared" si="17"/>
        <v>OK</v>
      </c>
      <c r="AE45" s="12">
        <f t="shared" si="15"/>
        <v>0</v>
      </c>
      <c r="AF45" s="6" t="str">
        <f t="shared" si="18"/>
        <v>OK</v>
      </c>
    </row>
    <row r="46" spans="1:32" ht="16.7" x14ac:dyDescent="0.5">
      <c r="A46" s="2">
        <v>2021</v>
      </c>
      <c r="B46" s="3">
        <v>3.5</v>
      </c>
      <c r="C46" s="3">
        <v>4.75</v>
      </c>
      <c r="D46" s="4">
        <v>14300</v>
      </c>
      <c r="E46" s="3">
        <v>1.87</v>
      </c>
      <c r="F46" s="3" t="s">
        <v>15</v>
      </c>
      <c r="G46" s="3">
        <v>3.69</v>
      </c>
      <c r="H46" s="3">
        <v>5.24</v>
      </c>
      <c r="I46" s="3">
        <v>92.5</v>
      </c>
      <c r="J46" s="3">
        <v>3.5</v>
      </c>
      <c r="K46" s="3">
        <v>0.28324401547825595</v>
      </c>
      <c r="L46" s="3">
        <v>0.98393558591356756</v>
      </c>
      <c r="Q46" s="2">
        <v>2021</v>
      </c>
      <c r="R46" s="3">
        <f t="shared" si="16"/>
        <v>0</v>
      </c>
      <c r="S46" s="3">
        <f t="shared" si="16"/>
        <v>0</v>
      </c>
      <c r="T46" s="4">
        <f t="shared" si="16"/>
        <v>0</v>
      </c>
      <c r="U46" s="3" t="str">
        <f t="shared" ref="U46:U56" si="20">IF(AND(V46&gt;=0,T46&gt;=0),"OK",IF(AND(V46&lt;0,T46&lt;0),"OK","CHECK"))</f>
        <v>OK</v>
      </c>
      <c r="V46" s="3">
        <f t="shared" si="13"/>
        <v>0</v>
      </c>
      <c r="W46" s="3" t="e">
        <f t="shared" si="13"/>
        <v>#VALUE!</v>
      </c>
      <c r="X46" s="3">
        <f t="shared" si="13"/>
        <v>0</v>
      </c>
      <c r="Y46" s="3">
        <f t="shared" si="13"/>
        <v>0</v>
      </c>
      <c r="Z46" s="3" t="str">
        <f t="shared" si="19"/>
        <v>OK</v>
      </c>
      <c r="AA46" s="3">
        <f t="shared" si="14"/>
        <v>0</v>
      </c>
      <c r="AB46" s="3">
        <f t="shared" si="14"/>
        <v>0</v>
      </c>
      <c r="AC46" s="3">
        <f t="shared" si="14"/>
        <v>0</v>
      </c>
      <c r="AD46" s="3" t="str">
        <f t="shared" si="17"/>
        <v>OK</v>
      </c>
      <c r="AE46" s="3">
        <f t="shared" si="15"/>
        <v>0</v>
      </c>
      <c r="AF46" s="3" t="str">
        <f t="shared" si="18"/>
        <v>OK</v>
      </c>
    </row>
    <row r="47" spans="1:32" ht="16.7" x14ac:dyDescent="0.5">
      <c r="A47" s="5" t="s">
        <v>19</v>
      </c>
      <c r="B47" s="6">
        <v>3.5</v>
      </c>
      <c r="C47" s="6">
        <v>4.75</v>
      </c>
      <c r="D47" s="14">
        <v>14470</v>
      </c>
      <c r="E47" s="6">
        <v>2.44</v>
      </c>
      <c r="F47" s="6" t="s">
        <v>15</v>
      </c>
      <c r="G47" s="6">
        <v>4.49</v>
      </c>
      <c r="H47" s="6">
        <v>5.97</v>
      </c>
      <c r="I47" s="6">
        <v>92.5</v>
      </c>
      <c r="J47" s="6">
        <v>5</v>
      </c>
      <c r="K47" s="6">
        <v>-0.9</v>
      </c>
      <c r="L47" s="6">
        <v>0.61</v>
      </c>
      <c r="Q47" s="5" t="s">
        <v>19</v>
      </c>
      <c r="R47" s="6">
        <f t="shared" si="16"/>
        <v>0</v>
      </c>
      <c r="S47" s="6">
        <f t="shared" si="16"/>
        <v>0</v>
      </c>
      <c r="T47" s="14">
        <f t="shared" si="16"/>
        <v>0</v>
      </c>
      <c r="U47" s="6" t="str">
        <f t="shared" si="20"/>
        <v>OK</v>
      </c>
      <c r="V47" s="6">
        <f t="shared" si="13"/>
        <v>0</v>
      </c>
      <c r="W47" s="6" t="e">
        <f t="shared" si="13"/>
        <v>#VALUE!</v>
      </c>
      <c r="X47" s="6">
        <f t="shared" si="13"/>
        <v>0</v>
      </c>
      <c r="Y47" s="6">
        <f t="shared" si="13"/>
        <v>0</v>
      </c>
      <c r="Z47" s="6" t="str">
        <f>IF(AND(X47&gt;=0,Y47&gt;=0),"OK",IF(AND(X47&lt;0,Y47&lt;0),"OK","CHECK"))</f>
        <v>OK</v>
      </c>
      <c r="AA47" s="6">
        <f t="shared" si="14"/>
        <v>0</v>
      </c>
      <c r="AB47" s="6">
        <f t="shared" si="14"/>
        <v>0</v>
      </c>
      <c r="AC47" s="6">
        <f t="shared" si="14"/>
        <v>-1.8717469809548248E-3</v>
      </c>
      <c r="AD47" s="6" t="str">
        <f t="shared" si="17"/>
        <v>CHECK</v>
      </c>
      <c r="AE47" s="6">
        <f t="shared" si="15"/>
        <v>2.4551078595980158E-3</v>
      </c>
      <c r="AF47" s="6" t="str">
        <f t="shared" si="18"/>
        <v>CHECK</v>
      </c>
    </row>
    <row r="48" spans="1:32" ht="16.7" x14ac:dyDescent="0.5">
      <c r="A48" s="5" t="s">
        <v>20</v>
      </c>
      <c r="B48" s="9">
        <v>3.5</v>
      </c>
      <c r="C48" s="9">
        <v>4.75</v>
      </c>
      <c r="D48" s="10">
        <v>14580</v>
      </c>
      <c r="E48" s="9">
        <v>3.56</v>
      </c>
      <c r="F48" s="9" t="s">
        <v>15</v>
      </c>
      <c r="G48" s="9">
        <v>4.96</v>
      </c>
      <c r="H48" s="9">
        <v>6.84</v>
      </c>
      <c r="I48" s="9">
        <v>92.5</v>
      </c>
      <c r="J48" s="9">
        <v>6</v>
      </c>
      <c r="K48" s="9">
        <v>-1.03</v>
      </c>
      <c r="L48" s="9">
        <v>1.3</v>
      </c>
      <c r="Q48" s="5" t="s">
        <v>20</v>
      </c>
      <c r="R48" s="9">
        <f t="shared" si="16"/>
        <v>0</v>
      </c>
      <c r="S48" s="9">
        <f t="shared" si="16"/>
        <v>0</v>
      </c>
      <c r="T48" s="10">
        <f t="shared" si="16"/>
        <v>0</v>
      </c>
      <c r="U48" s="6" t="str">
        <f t="shared" si="20"/>
        <v>CHECK</v>
      </c>
      <c r="V48" s="9">
        <f t="shared" si="13"/>
        <v>-0.10000000000000009</v>
      </c>
      <c r="W48" s="9" t="e">
        <f t="shared" si="13"/>
        <v>#VALUE!</v>
      </c>
      <c r="X48" s="9">
        <f t="shared" si="13"/>
        <v>0</v>
      </c>
      <c r="Y48" s="9">
        <f t="shared" si="13"/>
        <v>0</v>
      </c>
      <c r="Z48" s="6" t="str">
        <f t="shared" ref="Z48:Z56" si="21">IF(AND(X48&gt;=0,Y48&gt;=0),"OK",IF(AND(X48&lt;0,Y48&lt;0),"OK","CHECK"))</f>
        <v>OK</v>
      </c>
      <c r="AA48" s="9">
        <f t="shared" si="14"/>
        <v>0</v>
      </c>
      <c r="AB48" s="9">
        <f t="shared" si="14"/>
        <v>0</v>
      </c>
      <c r="AC48" s="9">
        <f t="shared" si="14"/>
        <v>1.419288610950975E-3</v>
      </c>
      <c r="AD48" s="6" t="str">
        <f t="shared" si="17"/>
        <v>CHECK</v>
      </c>
      <c r="AE48" s="9">
        <f t="shared" si="15"/>
        <v>-3.344025190983313E-4</v>
      </c>
      <c r="AF48" s="6" t="str">
        <f t="shared" si="18"/>
        <v>CHECK</v>
      </c>
    </row>
    <row r="49" spans="1:32" ht="16.7" x14ac:dyDescent="0.5">
      <c r="A49" s="5" t="s">
        <v>21</v>
      </c>
      <c r="B49" s="9">
        <v>3.5</v>
      </c>
      <c r="C49" s="9">
        <v>4.75</v>
      </c>
      <c r="D49" s="10">
        <v>14630</v>
      </c>
      <c r="E49" s="9">
        <v>4.01</v>
      </c>
      <c r="F49" s="9" t="s">
        <v>15</v>
      </c>
      <c r="G49" s="9">
        <v>5.24</v>
      </c>
      <c r="H49" s="9">
        <v>6.76</v>
      </c>
      <c r="I49" s="9">
        <v>92.5</v>
      </c>
      <c r="J49" s="9">
        <v>6.5</v>
      </c>
      <c r="K49" s="9">
        <v>-1.31</v>
      </c>
      <c r="L49" s="9">
        <v>2.0299999999999998</v>
      </c>
      <c r="Q49" s="5" t="s">
        <v>21</v>
      </c>
      <c r="R49" s="9">
        <f t="shared" si="16"/>
        <v>0</v>
      </c>
      <c r="S49" s="9">
        <f t="shared" si="16"/>
        <v>0</v>
      </c>
      <c r="T49" s="10">
        <f t="shared" si="16"/>
        <v>-50</v>
      </c>
      <c r="U49" s="6" t="str">
        <f t="shared" si="20"/>
        <v>OK</v>
      </c>
      <c r="V49" s="9">
        <f t="shared" si="13"/>
        <v>-1.4400000000000004</v>
      </c>
      <c r="W49" s="9" t="e">
        <f t="shared" si="13"/>
        <v>#VALUE!</v>
      </c>
      <c r="X49" s="9">
        <f t="shared" si="13"/>
        <v>7.0000000000000284E-2</v>
      </c>
      <c r="Y49" s="9">
        <f t="shared" si="13"/>
        <v>5.1428571428570713E-2</v>
      </c>
      <c r="Z49" s="6" t="str">
        <f t="shared" si="21"/>
        <v>OK</v>
      </c>
      <c r="AA49" s="9">
        <f t="shared" si="14"/>
        <v>0</v>
      </c>
      <c r="AB49" s="9">
        <f t="shared" si="14"/>
        <v>0</v>
      </c>
      <c r="AC49" s="9">
        <f t="shared" si="14"/>
        <v>-2.4747377131263404E-2</v>
      </c>
      <c r="AD49" s="6" t="str">
        <f t="shared" si="17"/>
        <v>OK</v>
      </c>
      <c r="AE49" s="9">
        <f t="shared" si="15"/>
        <v>0.10604539488918641</v>
      </c>
      <c r="AF49" s="6" t="str">
        <f t="shared" si="18"/>
        <v>OK</v>
      </c>
    </row>
    <row r="50" spans="1:32" ht="16.7" x14ac:dyDescent="0.5">
      <c r="A50" s="5" t="s">
        <v>22</v>
      </c>
      <c r="B50" s="9">
        <v>3.5</v>
      </c>
      <c r="C50" s="9">
        <v>4.75</v>
      </c>
      <c r="D50" s="13">
        <v>14650</v>
      </c>
      <c r="E50" s="9">
        <v>3.88</v>
      </c>
      <c r="F50" s="9" t="s">
        <v>15</v>
      </c>
      <c r="G50" s="9">
        <v>5</v>
      </c>
      <c r="H50" s="9">
        <v>7.03</v>
      </c>
      <c r="I50" s="9">
        <v>92.5</v>
      </c>
      <c r="J50" s="9">
        <v>6.5</v>
      </c>
      <c r="K50" s="9">
        <v>-1.46</v>
      </c>
      <c r="L50" s="9">
        <v>1.69</v>
      </c>
      <c r="Q50" s="5" t="s">
        <v>22</v>
      </c>
      <c r="R50" s="9">
        <f t="shared" si="16"/>
        <v>0</v>
      </c>
      <c r="S50" s="9">
        <f t="shared" si="16"/>
        <v>0</v>
      </c>
      <c r="T50" s="13">
        <f t="shared" si="16"/>
        <v>-40</v>
      </c>
      <c r="U50" s="6" t="str">
        <f t="shared" si="20"/>
        <v>OK</v>
      </c>
      <c r="V50" s="9">
        <f t="shared" si="13"/>
        <v>-1.38</v>
      </c>
      <c r="W50" s="9" t="e">
        <f t="shared" si="13"/>
        <v>#VALUE!</v>
      </c>
      <c r="X50" s="9">
        <f t="shared" si="13"/>
        <v>9.9999999999999645E-2</v>
      </c>
      <c r="Y50" s="9">
        <f t="shared" si="13"/>
        <v>4.0000000000000036E-2</v>
      </c>
      <c r="Z50" s="6" t="str">
        <f t="shared" si="21"/>
        <v>OK</v>
      </c>
      <c r="AA50" s="9">
        <f t="shared" si="14"/>
        <v>0</v>
      </c>
      <c r="AB50" s="9">
        <f t="shared" si="14"/>
        <v>0</v>
      </c>
      <c r="AC50" s="9">
        <f t="shared" si="14"/>
        <v>-7.1886665250495696E-3</v>
      </c>
      <c r="AD50" s="6" t="str">
        <f t="shared" si="17"/>
        <v>OK</v>
      </c>
      <c r="AE50" s="9">
        <f t="shared" si="15"/>
        <v>1.9308122501880076E-2</v>
      </c>
      <c r="AF50" s="6" t="str">
        <f t="shared" si="18"/>
        <v>OK</v>
      </c>
    </row>
    <row r="51" spans="1:32" ht="16.7" x14ac:dyDescent="0.5">
      <c r="A51" s="2">
        <v>2022</v>
      </c>
      <c r="B51" s="3">
        <v>3.5</v>
      </c>
      <c r="C51" s="3">
        <v>4.75</v>
      </c>
      <c r="D51" s="4">
        <v>14580</v>
      </c>
      <c r="E51" s="3">
        <v>3.88</v>
      </c>
      <c r="F51" s="3" t="s">
        <v>15</v>
      </c>
      <c r="G51" s="3">
        <v>4.93</v>
      </c>
      <c r="H51" s="3">
        <v>7.03</v>
      </c>
      <c r="I51" s="3">
        <v>92.5</v>
      </c>
      <c r="J51" s="3">
        <v>6.5</v>
      </c>
      <c r="K51" s="3">
        <v>-1.175</v>
      </c>
      <c r="L51" s="3">
        <v>1.4075</v>
      </c>
      <c r="Q51" s="2">
        <v>2022</v>
      </c>
      <c r="R51" s="3">
        <f t="shared" si="16"/>
        <v>0</v>
      </c>
      <c r="S51" s="3">
        <f t="shared" si="16"/>
        <v>0</v>
      </c>
      <c r="T51" s="4">
        <f t="shared" si="16"/>
        <v>-30</v>
      </c>
      <c r="U51" s="3" t="str">
        <f t="shared" si="20"/>
        <v>OK</v>
      </c>
      <c r="V51" s="3">
        <f t="shared" si="13"/>
        <v>-1.38</v>
      </c>
      <c r="W51" s="3" t="e">
        <f t="shared" si="13"/>
        <v>#VALUE!</v>
      </c>
      <c r="X51" s="3">
        <f t="shared" si="13"/>
        <v>4.9999999999999822E-2</v>
      </c>
      <c r="Y51" s="3">
        <f t="shared" si="13"/>
        <v>4.0000000000000036E-2</v>
      </c>
      <c r="Z51" s="3" t="str">
        <f t="shared" si="21"/>
        <v>OK</v>
      </c>
      <c r="AA51" s="3">
        <f t="shared" si="14"/>
        <v>0</v>
      </c>
      <c r="AB51" s="3">
        <f t="shared" si="14"/>
        <v>0</v>
      </c>
      <c r="AC51" s="3">
        <f t="shared" si="14"/>
        <v>-2.9019944638701833E-3</v>
      </c>
      <c r="AD51" s="3" t="str">
        <f t="shared" si="17"/>
        <v>OK</v>
      </c>
      <c r="AE51" s="3">
        <f t="shared" si="15"/>
        <v>1.9675668568854388E-2</v>
      </c>
      <c r="AF51" s="3" t="str">
        <f t="shared" si="18"/>
        <v>OK</v>
      </c>
    </row>
    <row r="52" spans="1:32" ht="16.7" x14ac:dyDescent="0.5">
      <c r="A52" s="5" t="s">
        <v>23</v>
      </c>
      <c r="B52" s="6">
        <v>3.5</v>
      </c>
      <c r="C52" s="6">
        <v>4.75</v>
      </c>
      <c r="D52" s="14">
        <v>14660</v>
      </c>
      <c r="E52" s="6">
        <v>3.8050000000000002</v>
      </c>
      <c r="F52" s="6" t="s">
        <v>15</v>
      </c>
      <c r="G52" s="6">
        <v>5.14</v>
      </c>
      <c r="H52" s="6">
        <v>7.83</v>
      </c>
      <c r="I52" s="6">
        <v>92.5</v>
      </c>
      <c r="J52" s="6">
        <v>6.5</v>
      </c>
      <c r="K52" s="6">
        <v>-1.68</v>
      </c>
      <c r="L52" s="6">
        <v>1.4</v>
      </c>
      <c r="Q52" s="5" t="s">
        <v>23</v>
      </c>
      <c r="R52" s="6">
        <f t="shared" si="16"/>
        <v>0</v>
      </c>
      <c r="S52" s="6">
        <f t="shared" si="16"/>
        <v>0</v>
      </c>
      <c r="T52" s="14">
        <f t="shared" si="16"/>
        <v>-40</v>
      </c>
      <c r="U52" s="6" t="str">
        <f t="shared" si="20"/>
        <v>OK</v>
      </c>
      <c r="V52" s="6">
        <f t="shared" si="13"/>
        <v>-1.2049999999999996</v>
      </c>
      <c r="W52" s="6" t="e">
        <f t="shared" si="13"/>
        <v>#VALUE!</v>
      </c>
      <c r="X52" s="6">
        <f t="shared" si="13"/>
        <v>8.0000000000000071E-2</v>
      </c>
      <c r="Y52" s="6">
        <f t="shared" si="13"/>
        <v>6.0000000000000497E-2</v>
      </c>
      <c r="Z52" s="6" t="str">
        <f t="shared" si="21"/>
        <v>OK</v>
      </c>
      <c r="AA52" s="6">
        <f t="shared" si="14"/>
        <v>0</v>
      </c>
      <c r="AB52" s="6">
        <f t="shared" si="14"/>
        <v>0</v>
      </c>
      <c r="AC52" s="6">
        <f t="shared" si="14"/>
        <v>-2.0000000000000018E-2</v>
      </c>
      <c r="AD52" s="6" t="str">
        <f t="shared" si="17"/>
        <v>OK</v>
      </c>
      <c r="AE52" s="6">
        <f t="shared" si="15"/>
        <v>4.0000000000000036E-2</v>
      </c>
      <c r="AF52" s="6" t="str">
        <f t="shared" si="18"/>
        <v>OK</v>
      </c>
    </row>
    <row r="53" spans="1:32" ht="16.7" x14ac:dyDescent="0.5">
      <c r="A53" s="5" t="s">
        <v>24</v>
      </c>
      <c r="B53" s="9">
        <v>3.5</v>
      </c>
      <c r="C53" s="9">
        <v>4.75</v>
      </c>
      <c r="D53" s="10">
        <v>14670</v>
      </c>
      <c r="E53" s="9">
        <v>3.7500000000000004</v>
      </c>
      <c r="F53" s="9" t="s">
        <v>15</v>
      </c>
      <c r="G53" s="9">
        <v>5.18</v>
      </c>
      <c r="H53" s="9">
        <v>7.86</v>
      </c>
      <c r="I53" s="9">
        <v>92.5</v>
      </c>
      <c r="J53" s="9">
        <v>6.5</v>
      </c>
      <c r="K53" s="9">
        <v>-1.88</v>
      </c>
      <c r="L53" s="9">
        <v>1.43</v>
      </c>
      <c r="Q53" s="5" t="s">
        <v>24</v>
      </c>
      <c r="R53" s="9">
        <f t="shared" si="16"/>
        <v>0</v>
      </c>
      <c r="S53" s="9">
        <f t="shared" si="16"/>
        <v>0</v>
      </c>
      <c r="T53" s="10">
        <f t="shared" si="16"/>
        <v>-40</v>
      </c>
      <c r="U53" s="6" t="str">
        <f t="shared" si="20"/>
        <v>OK</v>
      </c>
      <c r="V53" s="9">
        <f t="shared" si="13"/>
        <v>-0.98</v>
      </c>
      <c r="W53" s="9" t="e">
        <f t="shared" si="13"/>
        <v>#VALUE!</v>
      </c>
      <c r="X53" s="9">
        <f t="shared" si="13"/>
        <v>4.9999999999999822E-2</v>
      </c>
      <c r="Y53" s="9">
        <f t="shared" si="13"/>
        <v>4.0000000000000036E-2</v>
      </c>
      <c r="Z53" s="6" t="str">
        <f t="shared" si="21"/>
        <v>OK</v>
      </c>
      <c r="AA53" s="9">
        <f t="shared" si="14"/>
        <v>0</v>
      </c>
      <c r="AB53" s="9">
        <f t="shared" si="14"/>
        <v>0</v>
      </c>
      <c r="AC53" s="9">
        <f t="shared" si="14"/>
        <v>-2.0000000000000018E-2</v>
      </c>
      <c r="AD53" s="6" t="str">
        <f t="shared" si="17"/>
        <v>OK</v>
      </c>
      <c r="AE53" s="9">
        <f t="shared" si="15"/>
        <v>4.0000000000000036E-2</v>
      </c>
      <c r="AF53" s="6" t="str">
        <f t="shared" si="18"/>
        <v>OK</v>
      </c>
    </row>
    <row r="54" spans="1:32" ht="16.7" x14ac:dyDescent="0.5">
      <c r="A54" s="5" t="s">
        <v>27</v>
      </c>
      <c r="B54" s="9">
        <v>3.5</v>
      </c>
      <c r="C54" s="9">
        <v>4.75</v>
      </c>
      <c r="D54" s="10">
        <v>14670</v>
      </c>
      <c r="E54" s="9">
        <v>3.64</v>
      </c>
      <c r="F54" s="9" t="s">
        <v>15</v>
      </c>
      <c r="G54" s="9">
        <v>5.23</v>
      </c>
      <c r="H54" s="9">
        <v>8.1</v>
      </c>
      <c r="I54" s="9">
        <v>92.5</v>
      </c>
      <c r="J54" s="9">
        <v>6.5</v>
      </c>
      <c r="K54" s="9">
        <v>-1.91</v>
      </c>
      <c r="L54" s="9">
        <v>1.44</v>
      </c>
      <c r="Q54" s="5" t="s">
        <v>27</v>
      </c>
      <c r="R54" s="9">
        <f t="shared" si="16"/>
        <v>0</v>
      </c>
      <c r="S54" s="9">
        <f t="shared" si="16"/>
        <v>0</v>
      </c>
      <c r="T54" s="10">
        <f t="shared" si="16"/>
        <v>-40</v>
      </c>
      <c r="U54" s="6" t="str">
        <f t="shared" si="20"/>
        <v>OK</v>
      </c>
      <c r="V54" s="9">
        <f t="shared" si="13"/>
        <v>-0.70999999999999952</v>
      </c>
      <c r="W54" s="9" t="e">
        <f t="shared" si="13"/>
        <v>#VALUE!</v>
      </c>
      <c r="X54" s="9">
        <f t="shared" si="13"/>
        <v>2.0000000000000462E-2</v>
      </c>
      <c r="Y54" s="9">
        <f t="shared" si="13"/>
        <v>1.7142857142856016E-2</v>
      </c>
      <c r="Z54" s="6" t="str">
        <f t="shared" si="21"/>
        <v>OK</v>
      </c>
      <c r="AA54" s="9">
        <f t="shared" si="14"/>
        <v>0</v>
      </c>
      <c r="AB54" s="9">
        <f t="shared" si="14"/>
        <v>0</v>
      </c>
      <c r="AC54" s="9">
        <f t="shared" si="14"/>
        <v>-2.0000000000000018E-2</v>
      </c>
      <c r="AD54" s="6" t="str">
        <f t="shared" si="17"/>
        <v>OK</v>
      </c>
      <c r="AE54" s="9">
        <f t="shared" si="15"/>
        <v>3.0000000000000027E-2</v>
      </c>
      <c r="AF54" s="6" t="str">
        <f t="shared" si="18"/>
        <v>OK</v>
      </c>
    </row>
    <row r="55" spans="1:32" ht="16.7" x14ac:dyDescent="0.5">
      <c r="A55" s="5" t="s">
        <v>28</v>
      </c>
      <c r="B55" s="12">
        <v>3.5</v>
      </c>
      <c r="C55" s="12">
        <v>4.75</v>
      </c>
      <c r="D55" s="13">
        <v>14680</v>
      </c>
      <c r="E55" s="15">
        <v>3.48</v>
      </c>
      <c r="F55" s="12" t="s">
        <v>15</v>
      </c>
      <c r="G55" s="15">
        <v>5.03</v>
      </c>
      <c r="H55" s="12">
        <v>8</v>
      </c>
      <c r="I55" s="12">
        <v>92.5</v>
      </c>
      <c r="J55" s="12">
        <v>6.5</v>
      </c>
      <c r="K55" s="12">
        <v>-1.79</v>
      </c>
      <c r="L55" s="12">
        <v>1.27</v>
      </c>
      <c r="Q55" s="5" t="s">
        <v>28</v>
      </c>
      <c r="R55" s="12">
        <f t="shared" si="16"/>
        <v>0</v>
      </c>
      <c r="S55" s="12">
        <f t="shared" si="16"/>
        <v>0</v>
      </c>
      <c r="T55" s="13">
        <f t="shared" si="16"/>
        <v>-40</v>
      </c>
      <c r="U55" s="6" t="str">
        <f t="shared" si="20"/>
        <v>OK</v>
      </c>
      <c r="V55" s="15">
        <f t="shared" si="13"/>
        <v>-0.49000000000000021</v>
      </c>
      <c r="W55" s="12" t="e">
        <f t="shared" si="13"/>
        <v>#VALUE!</v>
      </c>
      <c r="X55" s="15">
        <f t="shared" si="13"/>
        <v>1.0000000000000675E-2</v>
      </c>
      <c r="Y55" s="12">
        <f t="shared" si="13"/>
        <v>1.9999999999999574E-2</v>
      </c>
      <c r="Z55" s="6" t="str">
        <f t="shared" si="21"/>
        <v>OK</v>
      </c>
      <c r="AA55" s="12">
        <f t="shared" si="14"/>
        <v>0</v>
      </c>
      <c r="AB55" s="12">
        <f t="shared" si="14"/>
        <v>0</v>
      </c>
      <c r="AC55" s="12">
        <f t="shared" si="14"/>
        <v>-1.0000000000000009E-2</v>
      </c>
      <c r="AD55" s="6" t="str">
        <f t="shared" si="17"/>
        <v>OK</v>
      </c>
      <c r="AE55" s="12">
        <f t="shared" si="15"/>
        <v>2.0000000000000018E-2</v>
      </c>
      <c r="AF55" s="6" t="str">
        <f>IF(AND(T55=0,AE55=0),"OK",IF(AND(T55&lt;0,AE55&gt;0),"OK",IF(AND(T55&gt;0,AE55&lt;0),"OK","CHECK")))</f>
        <v>OK</v>
      </c>
    </row>
    <row r="56" spans="1:32" ht="16.7" x14ac:dyDescent="0.5">
      <c r="A56" s="2">
        <v>2023</v>
      </c>
      <c r="B56" s="3">
        <v>3.5</v>
      </c>
      <c r="C56" s="3">
        <v>4.75</v>
      </c>
      <c r="D56" s="4">
        <v>14670</v>
      </c>
      <c r="E56" s="3">
        <v>3.48</v>
      </c>
      <c r="F56" s="3" t="s">
        <v>15</v>
      </c>
      <c r="G56" s="3">
        <v>5.14</v>
      </c>
      <c r="H56" s="3">
        <v>8</v>
      </c>
      <c r="I56" s="3">
        <v>92.5</v>
      </c>
      <c r="J56" s="3">
        <v>6.5</v>
      </c>
      <c r="K56" s="3">
        <v>-1.8149999999999999</v>
      </c>
      <c r="L56" s="3">
        <v>1.3849999999999998</v>
      </c>
      <c r="Q56" s="2">
        <v>2023</v>
      </c>
      <c r="R56" s="3">
        <f t="shared" si="16"/>
        <v>0</v>
      </c>
      <c r="S56" s="3">
        <f t="shared" si="16"/>
        <v>0</v>
      </c>
      <c r="T56" s="4">
        <f t="shared" si="16"/>
        <v>-40</v>
      </c>
      <c r="U56" s="3" t="str">
        <f t="shared" si="20"/>
        <v>OK</v>
      </c>
      <c r="V56" s="3">
        <f t="shared" si="13"/>
        <v>-0.49000000000000021</v>
      </c>
      <c r="W56" s="3" t="e">
        <f t="shared" si="13"/>
        <v>#VALUE!</v>
      </c>
      <c r="X56" s="3">
        <f t="shared" si="13"/>
        <v>2.9999999999999361E-2</v>
      </c>
      <c r="Y56" s="3">
        <f t="shared" si="13"/>
        <v>1.9999999999999574E-2</v>
      </c>
      <c r="Z56" s="3" t="str">
        <f t="shared" si="21"/>
        <v>OK</v>
      </c>
      <c r="AA56" s="3">
        <f t="shared" si="14"/>
        <v>0</v>
      </c>
      <c r="AB56" s="3">
        <f t="shared" si="14"/>
        <v>0</v>
      </c>
      <c r="AC56" s="3">
        <f t="shared" si="14"/>
        <v>-1.7500000000000071E-2</v>
      </c>
      <c r="AD56" s="3" t="str">
        <f t="shared" si="17"/>
        <v>OK</v>
      </c>
      <c r="AE56" s="3">
        <f t="shared" si="15"/>
        <v>3.2499999999999973E-2</v>
      </c>
      <c r="AF56" s="3" t="str">
        <f t="shared" ref="AF56" si="22">IF(AND(T56=0,AE56=0),"OK",IF(AND(T56&lt;0,AE56&gt;0),"OK",IF(AND(T56&gt;0,AE56&lt;0),"OK","CHECK")))</f>
        <v>OK</v>
      </c>
    </row>
    <row r="58" spans="1:32" ht="16.7" x14ac:dyDescent="0.5">
      <c r="Q58" s="5" t="s">
        <v>37</v>
      </c>
      <c r="U58" s="31" t="s">
        <v>38</v>
      </c>
      <c r="V58" s="31"/>
      <c r="W58" s="31"/>
      <c r="X58" s="31"/>
      <c r="Y58" s="31"/>
      <c r="Z58" s="31" t="s">
        <v>39</v>
      </c>
      <c r="AA58" s="31"/>
      <c r="AB58" s="31"/>
      <c r="AC58" s="31"/>
      <c r="AD58" s="31" t="s">
        <v>40</v>
      </c>
      <c r="AE58" s="31"/>
      <c r="AF58" s="31" t="s">
        <v>41</v>
      </c>
    </row>
    <row r="59" spans="1:32" ht="16.7" x14ac:dyDescent="0.5">
      <c r="Q59" s="5" t="s">
        <v>42</v>
      </c>
      <c r="AF59" s="31" t="s">
        <v>43</v>
      </c>
    </row>
  </sheetData>
  <mergeCells count="10">
    <mergeCell ref="A39:A40"/>
    <mergeCell ref="B39:L39"/>
    <mergeCell ref="Q39:Q40"/>
    <mergeCell ref="R39:AE39"/>
    <mergeCell ref="A1:A2"/>
    <mergeCell ref="B1:L1"/>
    <mergeCell ref="A20:A21"/>
    <mergeCell ref="B20:L20"/>
    <mergeCell ref="Q20:Q21"/>
    <mergeCell ref="R20:AE20"/>
  </mergeCells>
  <conditionalFormatting sqref="Z42:Z45">
    <cfRule type="expression" dxfId="349" priority="37">
      <formula>Z42="CHECK"</formula>
    </cfRule>
    <cfRule type="expression" dxfId="348" priority="38">
      <formula>Z42="OK"</formula>
    </cfRule>
  </conditionalFormatting>
  <conditionalFormatting sqref="Z47:Z50">
    <cfRule type="expression" dxfId="347" priority="35">
      <formula>Z47="CHECK"</formula>
    </cfRule>
    <cfRule type="expression" dxfId="346" priority="36">
      <formula>Z47="OK"</formula>
    </cfRule>
  </conditionalFormatting>
  <conditionalFormatting sqref="AD47:AD50">
    <cfRule type="expression" dxfId="345" priority="33">
      <formula>AD47="CHECK"</formula>
    </cfRule>
    <cfRule type="expression" dxfId="344" priority="34">
      <formula>AD47="OK"</formula>
    </cfRule>
  </conditionalFormatting>
  <conditionalFormatting sqref="Z52:Z55">
    <cfRule type="expression" dxfId="343" priority="31">
      <formula>Z52="CHECK"</formula>
    </cfRule>
    <cfRule type="expression" dxfId="342" priority="32">
      <formula>Z52="OK"</formula>
    </cfRule>
  </conditionalFormatting>
  <conditionalFormatting sqref="AD52:AD55">
    <cfRule type="expression" dxfId="341" priority="29">
      <formula>AD52="CHECK"</formula>
    </cfRule>
    <cfRule type="expression" dxfId="340" priority="30">
      <formula>AD52="OK"</formula>
    </cfRule>
  </conditionalFormatting>
  <conditionalFormatting sqref="AD42:AD45">
    <cfRule type="expression" dxfId="339" priority="27">
      <formula>AD42="CHECK"</formula>
    </cfRule>
    <cfRule type="expression" dxfId="338" priority="28">
      <formula>AD42="OK"</formula>
    </cfRule>
  </conditionalFormatting>
  <conditionalFormatting sqref="AF52:AF55">
    <cfRule type="expression" dxfId="337" priority="25">
      <formula>AF52="CHECK"</formula>
    </cfRule>
    <cfRule type="expression" dxfId="336" priority="26">
      <formula>AF52="OK"</formula>
    </cfRule>
  </conditionalFormatting>
  <conditionalFormatting sqref="U47:U50">
    <cfRule type="expression" dxfId="335" priority="23">
      <formula>U47="CHECK"</formula>
    </cfRule>
    <cfRule type="expression" dxfId="334" priority="24">
      <formula>U47="OK"</formula>
    </cfRule>
  </conditionalFormatting>
  <conditionalFormatting sqref="U52:U55">
    <cfRule type="expression" dxfId="333" priority="21">
      <formula>U52="CHECK"</formula>
    </cfRule>
    <cfRule type="expression" dxfId="332" priority="22">
      <formula>U52="OK"</formula>
    </cfRule>
  </conditionalFormatting>
  <conditionalFormatting sqref="AF47:AF50">
    <cfRule type="expression" dxfId="331" priority="19">
      <formula>AF47="CHECK"</formula>
    </cfRule>
    <cfRule type="expression" dxfId="330" priority="20">
      <formula>AF47="OK"</formula>
    </cfRule>
  </conditionalFormatting>
  <conditionalFormatting sqref="AF42:AF45">
    <cfRule type="expression" dxfId="329" priority="17">
      <formula>AF42="CHECK"</formula>
    </cfRule>
    <cfRule type="expression" dxfId="328" priority="18">
      <formula>AF42="OK"</formula>
    </cfRule>
  </conditionalFormatting>
  <conditionalFormatting sqref="U28:U31">
    <cfRule type="expression" dxfId="327" priority="15">
      <formula>U28="CHECK"</formula>
    </cfRule>
    <cfRule type="expression" dxfId="326" priority="16">
      <formula>U28="OK"</formula>
    </cfRule>
  </conditionalFormatting>
  <conditionalFormatting sqref="U33:U36">
    <cfRule type="expression" dxfId="325" priority="13">
      <formula>U33="CHECK"</formula>
    </cfRule>
    <cfRule type="expression" dxfId="324" priority="14">
      <formula>U33="OK"</formula>
    </cfRule>
  </conditionalFormatting>
  <conditionalFormatting sqref="Z28:Z31">
    <cfRule type="expression" dxfId="323" priority="11">
      <formula>Z28="CHECK"</formula>
    </cfRule>
    <cfRule type="expression" dxfId="322" priority="12">
      <formula>Z28="OK"</formula>
    </cfRule>
  </conditionalFormatting>
  <conditionalFormatting sqref="Z33:Z36">
    <cfRule type="expression" dxfId="321" priority="9">
      <formula>Z33="CHECK"</formula>
    </cfRule>
    <cfRule type="expression" dxfId="320" priority="10">
      <formula>Z33="OK"</formula>
    </cfRule>
  </conditionalFormatting>
  <conditionalFormatting sqref="AD28:AD31">
    <cfRule type="expression" dxfId="319" priority="7">
      <formula>AD28="CHECK"</formula>
    </cfRule>
    <cfRule type="expression" dxfId="318" priority="8">
      <formula>AD28="OK"</formula>
    </cfRule>
  </conditionalFormatting>
  <conditionalFormatting sqref="AD33:AD36">
    <cfRule type="expression" dxfId="317" priority="5">
      <formula>AD33="CHECK"</formula>
    </cfRule>
    <cfRule type="expression" dxfId="316" priority="6">
      <formula>AD33="OK"</formula>
    </cfRule>
  </conditionalFormatting>
  <conditionalFormatting sqref="AF33:AF36">
    <cfRule type="expression" dxfId="315" priority="3">
      <formula>AF33="CHECK"</formula>
    </cfRule>
    <cfRule type="expression" dxfId="314" priority="4">
      <formula>AF33="OK"</formula>
    </cfRule>
  </conditionalFormatting>
  <conditionalFormatting sqref="AF28:AF31">
    <cfRule type="expression" dxfId="313" priority="1">
      <formula>AF28="CHECK"</formula>
    </cfRule>
    <cfRule type="expression" dxfId="312" priority="2">
      <formula>AF28="OK"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3F2-77E0-4CCA-B69B-9910333E9178}">
  <dimension ref="A2:AK41"/>
  <sheetViews>
    <sheetView zoomScale="70" zoomScaleNormal="70" workbookViewId="0">
      <selection activeCell="W36" sqref="W36:W41"/>
    </sheetView>
  </sheetViews>
  <sheetFormatPr defaultRowHeight="14.35" x14ac:dyDescent="0.5"/>
  <cols>
    <col min="1" max="1" width="15.703125" customWidth="1"/>
    <col min="6" max="6" width="7.5859375" hidden="1" customWidth="1"/>
    <col min="22" max="22" width="0" hidden="1" customWidth="1"/>
    <col min="27" max="27" width="9.703125" bestFit="1" customWidth="1"/>
    <col min="35" max="37" width="0" hidden="1" customWidth="1"/>
  </cols>
  <sheetData>
    <row r="2" spans="1:14" ht="16.7" x14ac:dyDescent="0.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15.7" customHeight="1" x14ac:dyDescent="0.5">
      <c r="A3" s="67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15.7" customHeight="1" x14ac:dyDescent="0.5">
      <c r="A4" s="67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N4" s="1" t="s">
        <v>44</v>
      </c>
    </row>
    <row r="5" spans="1:14" ht="16.7" x14ac:dyDescent="0.5">
      <c r="A5" s="2">
        <v>2020</v>
      </c>
      <c r="B5" s="3">
        <v>3.75</v>
      </c>
      <c r="C5" s="3">
        <v>5</v>
      </c>
      <c r="D5" s="4">
        <v>14530</v>
      </c>
      <c r="E5" s="3">
        <v>1.68</v>
      </c>
      <c r="F5" s="3">
        <v>0</v>
      </c>
      <c r="G5" s="3">
        <v>-2.0699999999999998</v>
      </c>
      <c r="H5" s="3">
        <v>-2.41</v>
      </c>
      <c r="I5" s="3">
        <v>92.5</v>
      </c>
      <c r="J5" s="3">
        <v>4</v>
      </c>
      <c r="K5" s="3">
        <v>-0.41799480846663573</v>
      </c>
      <c r="L5" s="3">
        <v>0.74338315974066216</v>
      </c>
      <c r="N5" s="3">
        <v>0</v>
      </c>
    </row>
    <row r="6" spans="1:14" ht="16.7" x14ac:dyDescent="0.5">
      <c r="A6" s="5" t="s">
        <v>14</v>
      </c>
      <c r="B6" s="6">
        <v>3.5</v>
      </c>
      <c r="C6" s="6">
        <v>4.75</v>
      </c>
      <c r="D6" s="7">
        <v>14157</v>
      </c>
      <c r="E6" s="8">
        <v>1.3655462199999999</v>
      </c>
      <c r="F6" s="6" t="s">
        <v>15</v>
      </c>
      <c r="G6" s="8">
        <v>-0.69670625552852306</v>
      </c>
      <c r="H6" s="6">
        <v>-3.75</v>
      </c>
      <c r="I6" s="6">
        <v>92.5</v>
      </c>
      <c r="J6" s="6">
        <v>3.5</v>
      </c>
      <c r="K6" s="6">
        <v>-0.39196914782882664</v>
      </c>
      <c r="L6" s="6">
        <v>2.0484564275144757</v>
      </c>
      <c r="N6" s="6">
        <v>0</v>
      </c>
    </row>
    <row r="7" spans="1:14" ht="16.7" x14ac:dyDescent="0.5">
      <c r="A7" s="5" t="s">
        <v>16</v>
      </c>
      <c r="B7" s="9">
        <v>3.5</v>
      </c>
      <c r="C7" s="9">
        <v>4.75</v>
      </c>
      <c r="D7" s="10">
        <v>14399</v>
      </c>
      <c r="E7" s="6">
        <v>1.3325718600000001</v>
      </c>
      <c r="F7" s="9" t="s">
        <v>15</v>
      </c>
      <c r="G7" s="6">
        <v>7.0666777700000001</v>
      </c>
      <c r="H7" s="9">
        <v>0.59</v>
      </c>
      <c r="I7" s="9">
        <v>92.5</v>
      </c>
      <c r="J7" s="9">
        <v>3.5</v>
      </c>
      <c r="K7" s="9">
        <v>-0.66535530139147814</v>
      </c>
      <c r="L7" s="9">
        <v>0.57071853422981433</v>
      </c>
      <c r="N7" s="9">
        <v>0</v>
      </c>
    </row>
    <row r="8" spans="1:14" ht="16.7" x14ac:dyDescent="0.5">
      <c r="A8" s="5" t="s">
        <v>17</v>
      </c>
      <c r="B8" s="9">
        <v>3.5</v>
      </c>
      <c r="C8" s="9">
        <v>4.75</v>
      </c>
      <c r="D8" s="11">
        <v>14373</v>
      </c>
      <c r="E8" s="9">
        <v>1.60228897</v>
      </c>
      <c r="F8" s="9" t="s">
        <v>15</v>
      </c>
      <c r="G8" s="9">
        <v>3.50857763</v>
      </c>
      <c r="H8" s="9">
        <v>2.21</v>
      </c>
      <c r="I8" s="9">
        <v>92.5</v>
      </c>
      <c r="J8" s="9">
        <v>3.5</v>
      </c>
      <c r="K8" s="9">
        <v>1.652165481107136</v>
      </c>
      <c r="L8" s="9">
        <v>2.226707337773246</v>
      </c>
      <c r="N8" s="9">
        <v>0</v>
      </c>
    </row>
    <row r="9" spans="1:14" ht="16.7" x14ac:dyDescent="0.5">
      <c r="A9" s="5" t="s">
        <v>18</v>
      </c>
      <c r="B9" s="12">
        <v>3.5</v>
      </c>
      <c r="C9" s="12">
        <v>4.75</v>
      </c>
      <c r="D9" s="13">
        <v>14259</v>
      </c>
      <c r="E9" s="12">
        <v>1.87</v>
      </c>
      <c r="F9" s="12" t="s">
        <v>15</v>
      </c>
      <c r="G9" s="12">
        <v>5.0199999999999996</v>
      </c>
      <c r="H9" s="12">
        <v>5.24</v>
      </c>
      <c r="I9" s="12">
        <v>92.5</v>
      </c>
      <c r="J9" s="12">
        <v>3.5</v>
      </c>
      <c r="K9" s="12">
        <v>0.44879255944160557</v>
      </c>
      <c r="L9" s="12">
        <v>-0.76641655793259134</v>
      </c>
      <c r="N9" s="12">
        <v>0</v>
      </c>
    </row>
    <row r="10" spans="1:14" ht="16.7" x14ac:dyDescent="0.5">
      <c r="A10" s="2">
        <v>2021</v>
      </c>
      <c r="B10" s="3">
        <v>3.5</v>
      </c>
      <c r="C10" s="3">
        <v>4.75</v>
      </c>
      <c r="D10" s="4">
        <v>14300</v>
      </c>
      <c r="E10" s="3">
        <v>1.87</v>
      </c>
      <c r="F10" s="3" t="s">
        <v>15</v>
      </c>
      <c r="G10" s="3">
        <v>3.69</v>
      </c>
      <c r="H10" s="3">
        <v>5.24</v>
      </c>
      <c r="I10" s="3">
        <v>92.5</v>
      </c>
      <c r="J10" s="3">
        <v>3.5</v>
      </c>
      <c r="K10" s="3">
        <v>0.28324401547825595</v>
      </c>
      <c r="L10" s="3">
        <v>0.98393558591356756</v>
      </c>
      <c r="N10" s="3">
        <v>0</v>
      </c>
    </row>
    <row r="11" spans="1:14" ht="16.7" x14ac:dyDescent="0.5">
      <c r="A11" s="5" t="s">
        <v>19</v>
      </c>
      <c r="B11" s="6">
        <v>3.5</v>
      </c>
      <c r="C11" s="6">
        <v>4.75</v>
      </c>
      <c r="D11" s="14">
        <v>14470</v>
      </c>
      <c r="E11" s="6">
        <v>2.44</v>
      </c>
      <c r="F11" s="6" t="s">
        <v>15</v>
      </c>
      <c r="G11" s="6">
        <v>4.49</v>
      </c>
      <c r="H11" s="6">
        <v>5.97</v>
      </c>
      <c r="I11" s="6">
        <v>92.5</v>
      </c>
      <c r="J11" s="6">
        <v>5</v>
      </c>
      <c r="K11" s="6">
        <v>-0.8981282530190452</v>
      </c>
      <c r="L11" s="6">
        <v>0.60754489214040197</v>
      </c>
      <c r="N11" s="6">
        <v>0</v>
      </c>
    </row>
    <row r="12" spans="1:14" ht="16.7" x14ac:dyDescent="0.5">
      <c r="A12" s="5" t="s">
        <v>20</v>
      </c>
      <c r="B12" s="9">
        <v>3.5</v>
      </c>
      <c r="C12" s="9">
        <v>4.75</v>
      </c>
      <c r="D12" s="10">
        <v>14580</v>
      </c>
      <c r="E12" s="9">
        <v>3.66</v>
      </c>
      <c r="F12" s="9" t="s">
        <v>15</v>
      </c>
      <c r="G12" s="9">
        <v>4.96</v>
      </c>
      <c r="H12" s="9">
        <v>6.84</v>
      </c>
      <c r="I12" s="9">
        <v>92.5</v>
      </c>
      <c r="J12" s="9">
        <v>6</v>
      </c>
      <c r="K12" s="9">
        <v>-1.031419288610951</v>
      </c>
      <c r="L12" s="9">
        <v>1.3003344025190984</v>
      </c>
      <c r="N12" s="9">
        <v>0</v>
      </c>
    </row>
    <row r="13" spans="1:14" ht="16.7" x14ac:dyDescent="0.5">
      <c r="A13" s="5" t="s">
        <v>21</v>
      </c>
      <c r="B13" s="9">
        <v>3.5</v>
      </c>
      <c r="C13" s="9">
        <v>4.75</v>
      </c>
      <c r="D13" s="10">
        <v>14680</v>
      </c>
      <c r="E13" s="9">
        <v>5.45</v>
      </c>
      <c r="F13" s="9" t="s">
        <v>15</v>
      </c>
      <c r="G13" s="9">
        <v>5.17</v>
      </c>
      <c r="H13" s="9">
        <v>6.7085714285714291</v>
      </c>
      <c r="I13" s="9">
        <v>92.5</v>
      </c>
      <c r="J13" s="9">
        <v>6.5</v>
      </c>
      <c r="K13" s="9">
        <v>-1.2852526228687366</v>
      </c>
      <c r="L13" s="9">
        <v>1.9239546051108134</v>
      </c>
      <c r="N13" s="9">
        <v>0</v>
      </c>
    </row>
    <row r="14" spans="1:14" ht="16.7" x14ac:dyDescent="0.5">
      <c r="A14" s="5" t="s">
        <v>22</v>
      </c>
      <c r="B14" s="9">
        <v>3.5</v>
      </c>
      <c r="C14" s="9">
        <v>4.75</v>
      </c>
      <c r="D14" s="13">
        <v>14690</v>
      </c>
      <c r="E14" s="9">
        <v>5.26</v>
      </c>
      <c r="F14" s="9" t="s">
        <v>15</v>
      </c>
      <c r="G14" s="9">
        <v>4.9000000000000004</v>
      </c>
      <c r="H14" s="9">
        <v>6.99</v>
      </c>
      <c r="I14" s="9">
        <v>92.5</v>
      </c>
      <c r="J14" s="9">
        <v>6.5</v>
      </c>
      <c r="K14" s="9">
        <v>-1.4528113334749504</v>
      </c>
      <c r="L14" s="9">
        <v>1.6706918774981199</v>
      </c>
      <c r="N14" s="9">
        <v>0</v>
      </c>
    </row>
    <row r="15" spans="1:14" ht="16.7" x14ac:dyDescent="0.5">
      <c r="A15" s="2">
        <v>2022</v>
      </c>
      <c r="B15" s="3">
        <v>3.5</v>
      </c>
      <c r="C15" s="3">
        <v>4.75</v>
      </c>
      <c r="D15" s="4">
        <v>14610</v>
      </c>
      <c r="E15" s="3">
        <v>5.26</v>
      </c>
      <c r="F15" s="3" t="s">
        <v>15</v>
      </c>
      <c r="G15" s="3">
        <v>4.88</v>
      </c>
      <c r="H15" s="3">
        <v>6.99</v>
      </c>
      <c r="I15" s="3">
        <v>92.5</v>
      </c>
      <c r="J15" s="3">
        <v>6.5</v>
      </c>
      <c r="K15" s="3">
        <v>-1.1720980055361299</v>
      </c>
      <c r="L15" s="3">
        <v>1.3878243314311456</v>
      </c>
      <c r="N15" s="3">
        <v>0</v>
      </c>
    </row>
    <row r="16" spans="1:14" ht="17" thickBot="1" x14ac:dyDescent="0.55000000000000004">
      <c r="A16" s="5" t="s">
        <v>23</v>
      </c>
      <c r="B16" s="6">
        <v>3.5</v>
      </c>
      <c r="C16" s="6">
        <v>4.75</v>
      </c>
      <c r="D16" s="14">
        <v>14700</v>
      </c>
      <c r="E16" s="6">
        <v>5.01</v>
      </c>
      <c r="F16" s="6" t="s">
        <v>15</v>
      </c>
      <c r="G16" s="6">
        <v>5.0599999999999996</v>
      </c>
      <c r="H16" s="6">
        <v>7.77</v>
      </c>
      <c r="I16" s="6">
        <v>92.5</v>
      </c>
      <c r="J16" s="6">
        <v>6.5</v>
      </c>
      <c r="K16" s="6">
        <v>-1.66</v>
      </c>
      <c r="L16" s="6">
        <v>1.3599999999999999</v>
      </c>
      <c r="N16" s="6">
        <v>0</v>
      </c>
    </row>
    <row r="17" spans="1:37" ht="20.7" customHeight="1" thickBot="1" x14ac:dyDescent="0.55000000000000004">
      <c r="A17" s="5" t="s">
        <v>24</v>
      </c>
      <c r="B17" s="9">
        <v>3.5</v>
      </c>
      <c r="C17" s="9">
        <v>4.75</v>
      </c>
      <c r="D17" s="10">
        <v>14710</v>
      </c>
      <c r="E17" s="9">
        <v>4.7300000000000004</v>
      </c>
      <c r="F17" s="9" t="s">
        <v>15</v>
      </c>
      <c r="G17" s="9">
        <v>5.13</v>
      </c>
      <c r="H17" s="9">
        <v>7.82</v>
      </c>
      <c r="I17" s="9">
        <v>92.5</v>
      </c>
      <c r="J17" s="9">
        <v>6.5</v>
      </c>
      <c r="K17" s="9">
        <v>-1.8599999999999999</v>
      </c>
      <c r="L17" s="9">
        <v>1.39</v>
      </c>
      <c r="N17" s="9">
        <v>0</v>
      </c>
      <c r="P17" s="75" t="s">
        <v>25</v>
      </c>
      <c r="Q17" s="79" t="s">
        <v>26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D17" s="77" t="s">
        <v>8</v>
      </c>
      <c r="AE17" s="78"/>
      <c r="AF17" s="57" t="s">
        <v>6</v>
      </c>
      <c r="AG17" s="73" t="s">
        <v>5</v>
      </c>
      <c r="AH17" s="74"/>
      <c r="AI17" s="69" t="s">
        <v>44</v>
      </c>
      <c r="AJ17" s="70"/>
      <c r="AK17" s="71"/>
    </row>
    <row r="18" spans="1:37" ht="16.7" customHeight="1" x14ac:dyDescent="0.5">
      <c r="A18" s="5" t="s">
        <v>27</v>
      </c>
      <c r="B18" s="9">
        <v>3.5</v>
      </c>
      <c r="C18" s="9">
        <v>4.75</v>
      </c>
      <c r="D18" s="10">
        <v>14710</v>
      </c>
      <c r="E18" s="9">
        <v>4.3499999999999996</v>
      </c>
      <c r="F18" s="9" t="s">
        <v>15</v>
      </c>
      <c r="G18" s="9">
        <v>5.21</v>
      </c>
      <c r="H18" s="9">
        <v>8.0828571428571436</v>
      </c>
      <c r="I18" s="9">
        <v>92.5</v>
      </c>
      <c r="J18" s="9">
        <v>6.5</v>
      </c>
      <c r="K18" s="9">
        <v>-1.89</v>
      </c>
      <c r="L18" s="9">
        <v>1.41</v>
      </c>
      <c r="N18" s="9">
        <v>0</v>
      </c>
      <c r="P18" s="76"/>
      <c r="Q18" s="16" t="s">
        <v>44</v>
      </c>
      <c r="R18" s="16" t="s">
        <v>3</v>
      </c>
      <c r="S18" s="16" t="s">
        <v>4</v>
      </c>
      <c r="T18" s="16" t="s">
        <v>5</v>
      </c>
      <c r="U18" s="16" t="s">
        <v>6</v>
      </c>
      <c r="V18" s="16" t="s">
        <v>7</v>
      </c>
      <c r="W18" s="16" t="s">
        <v>8</v>
      </c>
      <c r="X18" s="16" t="s">
        <v>9</v>
      </c>
      <c r="Y18" s="16" t="s">
        <v>10</v>
      </c>
      <c r="Z18" s="16" t="s">
        <v>11</v>
      </c>
      <c r="AA18" s="16" t="s">
        <v>12</v>
      </c>
      <c r="AB18" s="35" t="s">
        <v>13</v>
      </c>
      <c r="AD18" s="47" t="s">
        <v>9</v>
      </c>
      <c r="AE18" s="19" t="s">
        <v>12</v>
      </c>
      <c r="AF18" s="19" t="s">
        <v>5</v>
      </c>
      <c r="AG18" s="19" t="s">
        <v>13</v>
      </c>
      <c r="AH18" s="48" t="s">
        <v>32</v>
      </c>
      <c r="AI18" s="44" t="s">
        <v>5</v>
      </c>
      <c r="AJ18" s="34" t="s">
        <v>8</v>
      </c>
      <c r="AK18" s="34" t="s">
        <v>12</v>
      </c>
    </row>
    <row r="19" spans="1:37" ht="16.7" customHeight="1" x14ac:dyDescent="0.5">
      <c r="A19" s="5" t="s">
        <v>28</v>
      </c>
      <c r="B19" s="12">
        <v>3.5</v>
      </c>
      <c r="C19" s="12">
        <v>4.75</v>
      </c>
      <c r="D19" s="13">
        <v>14720</v>
      </c>
      <c r="E19" s="15">
        <v>3.97</v>
      </c>
      <c r="F19" s="12" t="s">
        <v>15</v>
      </c>
      <c r="G19" s="15">
        <v>5.0199999999999996</v>
      </c>
      <c r="H19" s="12">
        <v>7.98</v>
      </c>
      <c r="I19" s="12">
        <v>92.5</v>
      </c>
      <c r="J19" s="12">
        <v>6.5</v>
      </c>
      <c r="K19" s="12">
        <v>-1.78</v>
      </c>
      <c r="L19" s="12">
        <v>1.25</v>
      </c>
      <c r="N19" s="12">
        <v>0</v>
      </c>
      <c r="P19" s="36">
        <v>2020</v>
      </c>
      <c r="Q19" s="17">
        <f>N25-N5</f>
        <v>0</v>
      </c>
      <c r="R19" s="17">
        <f t="shared" ref="R19:R34" si="0">B25-B5</f>
        <v>0</v>
      </c>
      <c r="S19" s="17">
        <f t="shared" ref="S19:S34" si="1">C25-C5</f>
        <v>0</v>
      </c>
      <c r="T19" s="4">
        <f t="shared" ref="T19:T34" si="2">D25-D5</f>
        <v>0</v>
      </c>
      <c r="U19" s="17">
        <f t="shared" ref="U19:U34" si="3">E25-E5</f>
        <v>0</v>
      </c>
      <c r="V19" s="17">
        <f t="shared" ref="V19:V34" si="4">F25-F5</f>
        <v>0</v>
      </c>
      <c r="W19" s="17">
        <f t="shared" ref="W19:W34" si="5">G25-G5</f>
        <v>0</v>
      </c>
      <c r="X19" s="17">
        <f t="shared" ref="X19:X34" si="6">H25-H5</f>
        <v>0</v>
      </c>
      <c r="Y19" s="17">
        <f t="shared" ref="Y19:Y34" si="7">I25-I5</f>
        <v>0</v>
      </c>
      <c r="Z19" s="17">
        <f t="shared" ref="Z19:Z34" si="8">J25-J5</f>
        <v>0</v>
      </c>
      <c r="AA19" s="17">
        <f t="shared" ref="AA19:AA34" si="9">K25-K5</f>
        <v>0</v>
      </c>
      <c r="AB19" s="37">
        <f t="shared" ref="AB19:AB34" si="10">L25-L5</f>
        <v>0</v>
      </c>
      <c r="AD19" s="49" t="str">
        <f>IF(AND(W19&gt;=0,X19&gt;=0),"OK",IF(AND(W19&lt;0,X19&lt;0),"OK","CHECK"))</f>
        <v>OK</v>
      </c>
      <c r="AE19" s="20" t="str">
        <f>IF(AND(W19=0,AA19=0),"OK",IF(AND(W19&lt;0,AA19&gt;0),"OK",IF(AND(W19&gt;0,AA19&lt;0),"OK","CHECK")))</f>
        <v>OK</v>
      </c>
      <c r="AF19" s="20" t="str">
        <f>IF(AND(U19&gt;=0,T19&gt;=0),"OK",IF(AND(U19&lt;0,T19&lt;0),"OK","CHECK"))</f>
        <v>OK</v>
      </c>
      <c r="AG19" s="20" t="str">
        <f>IF(AND(T19=0,AB19=0),"OK",IF(AND(T19&lt;0,AB19&gt;0),"OK",IF(AND(T19&gt;0,AB19&lt;0),"OK","CHECK")))</f>
        <v>OK</v>
      </c>
      <c r="AH19" s="50" t="str">
        <f>IF(AND(T19=0,AA19+AB19=0),"OK",IF(AND(T19&lt;0,AA19+AB19&gt;0),"OK",IF(AND(T19&gt;0,AA19+AB19&lt;0),"OK","CHECK")))</f>
        <v>OK</v>
      </c>
      <c r="AI19" s="45" t="str">
        <f>IF(AND(Q19=0,T19=0),"OK",IF(AND(Q19&lt;0,T19&gt;0),"OK",IF(AND(Q19&gt;0,T19&lt;0),"OK","CHECK")))</f>
        <v>OK</v>
      </c>
      <c r="AJ19" s="32" t="str">
        <f t="shared" ref="AJ19:AJ34" si="11">IF(AND(T19=0,W19=0),"OK",IF(AND(T19&lt;0,W19&gt;0),"OK",IF(AND(T19&gt;0,W19&lt;0),"OK","CHECK")))</f>
        <v>OK</v>
      </c>
      <c r="AK19" s="20" t="str">
        <f>IF(AND(W19=0,AA19=0),"OK",IF(AND(W19&lt;0,AA19&gt;0),"OK",IF(AND(W19&gt;0,AA19&lt;0),"OK","CHECK")))</f>
        <v>OK</v>
      </c>
    </row>
    <row r="20" spans="1:37" ht="16.7" x14ac:dyDescent="0.5">
      <c r="A20" s="2">
        <v>2023</v>
      </c>
      <c r="B20" s="3">
        <v>3.5</v>
      </c>
      <c r="C20" s="3">
        <v>4.75</v>
      </c>
      <c r="D20" s="4">
        <v>14710</v>
      </c>
      <c r="E20" s="3">
        <v>3.97</v>
      </c>
      <c r="F20" s="3" t="s">
        <v>15</v>
      </c>
      <c r="G20" s="3">
        <v>5.1100000000000003</v>
      </c>
      <c r="H20" s="3">
        <v>7.98</v>
      </c>
      <c r="I20" s="3">
        <v>92.5</v>
      </c>
      <c r="J20" s="3">
        <v>6.5</v>
      </c>
      <c r="K20" s="3">
        <v>-1.7974999999999999</v>
      </c>
      <c r="L20" s="3">
        <v>1.3524999999999998</v>
      </c>
      <c r="N20" s="3">
        <v>0</v>
      </c>
      <c r="P20" s="38" t="s">
        <v>14</v>
      </c>
      <c r="Q20" s="6">
        <f t="shared" ref="Q20:Q34" si="12">N26-N6</f>
        <v>0</v>
      </c>
      <c r="R20" s="18">
        <f t="shared" si="0"/>
        <v>0</v>
      </c>
      <c r="S20" s="18">
        <f t="shared" si="1"/>
        <v>0</v>
      </c>
      <c r="T20" s="13">
        <f t="shared" si="2"/>
        <v>0</v>
      </c>
      <c r="U20" s="23">
        <f t="shared" si="3"/>
        <v>0</v>
      </c>
      <c r="V20" s="18" t="e">
        <f t="shared" si="4"/>
        <v>#VALUE!</v>
      </c>
      <c r="W20" s="23">
        <f t="shared" si="5"/>
        <v>0</v>
      </c>
      <c r="X20" s="18">
        <f t="shared" si="6"/>
        <v>0</v>
      </c>
      <c r="Y20" s="18">
        <f t="shared" si="7"/>
        <v>0</v>
      </c>
      <c r="Z20" s="18">
        <f t="shared" si="8"/>
        <v>0</v>
      </c>
      <c r="AA20" s="18">
        <f t="shared" si="9"/>
        <v>0</v>
      </c>
      <c r="AB20" s="39">
        <f t="shared" si="10"/>
        <v>0</v>
      </c>
      <c r="AD20" s="51" t="str">
        <f t="shared" ref="AD20:AD34" si="13">IF(AND(W20&gt;=0,X20&gt;=0),"OK",IF(AND(W20&lt;0,X20&lt;0),"OK","CHECK"))</f>
        <v>OK</v>
      </c>
      <c r="AE20" s="21" t="str">
        <f t="shared" ref="AE20:AE33" si="14">IF(AND(W20=0,AA20=0),"OK",IF(AND(W20&lt;0,AA20&gt;0),"OK",IF(AND(W20&gt;0,AA20&lt;0),"OK","CHECK")))</f>
        <v>OK</v>
      </c>
      <c r="AF20" s="21" t="str">
        <f t="shared" ref="AF20:AF33" si="15">IF(AND(U20&gt;=0,T20&gt;=0),"OK",IF(AND(U20&lt;0,T20&lt;0),"OK","CHECK"))</f>
        <v>OK</v>
      </c>
      <c r="AG20" s="21" t="str">
        <f t="shared" ref="AG20:AG34" si="16">IF(AND(T20=0,AB20=0),"OK",IF(AND(T20&lt;0,AB20&gt;0),"OK",IF(AND(T20&gt;0,AB20&lt;0),"OK","CHECK")))</f>
        <v>OK</v>
      </c>
      <c r="AH20" s="52" t="str">
        <f t="shared" ref="AH20:AH34" si="17">IF(AND(T20=0,AA20+AB20=0),"OK",IF(AND(T20&lt;0,AA20+AB20&gt;0),"OK",IF(AND(T20&gt;0,AA20+AB20&lt;0),"OK","CHECK")))</f>
        <v>OK</v>
      </c>
      <c r="AI20" s="46" t="str">
        <f t="shared" ref="AI20:AI34" si="18">IF(AND(Q20=0,T20=0),"OK",IF(AND(Q20&lt;0,T20&gt;0),"OK",IF(AND(Q20&gt;0,T20&lt;0),"OK","CHECK")))</f>
        <v>OK</v>
      </c>
      <c r="AJ20" s="33" t="str">
        <f t="shared" si="11"/>
        <v>OK</v>
      </c>
      <c r="AK20" s="21" t="str">
        <f t="shared" ref="AK20:AK34" si="19">IF(AND(W20=0,AA20=0),"OK",IF(AND(W20&lt;0,AA20&gt;0),"OK",IF(AND(W20&gt;0,AA20&lt;0),"OK","CHECK")))</f>
        <v>OK</v>
      </c>
    </row>
    <row r="21" spans="1:37" ht="16.7" x14ac:dyDescent="0.5">
      <c r="P21" s="38" t="s">
        <v>16</v>
      </c>
      <c r="Q21" s="9">
        <f t="shared" si="12"/>
        <v>0</v>
      </c>
      <c r="R21" s="18">
        <f t="shared" si="0"/>
        <v>0</v>
      </c>
      <c r="S21" s="18">
        <f t="shared" si="1"/>
        <v>0</v>
      </c>
      <c r="T21" s="24">
        <f t="shared" si="2"/>
        <v>0</v>
      </c>
      <c r="U21" s="18">
        <f t="shared" si="3"/>
        <v>0</v>
      </c>
      <c r="V21" s="18" t="e">
        <f t="shared" si="4"/>
        <v>#VALUE!</v>
      </c>
      <c r="W21" s="18">
        <f t="shared" si="5"/>
        <v>0</v>
      </c>
      <c r="X21" s="18">
        <f t="shared" si="6"/>
        <v>0</v>
      </c>
      <c r="Y21" s="18">
        <f t="shared" si="7"/>
        <v>0</v>
      </c>
      <c r="Z21" s="18">
        <f t="shared" si="8"/>
        <v>0</v>
      </c>
      <c r="AA21" s="18">
        <f t="shared" si="9"/>
        <v>0</v>
      </c>
      <c r="AB21" s="39">
        <f t="shared" si="10"/>
        <v>0</v>
      </c>
      <c r="AD21" s="51" t="str">
        <f t="shared" si="13"/>
        <v>OK</v>
      </c>
      <c r="AE21" s="21" t="str">
        <f t="shared" si="14"/>
        <v>OK</v>
      </c>
      <c r="AF21" s="21" t="str">
        <f t="shared" si="15"/>
        <v>OK</v>
      </c>
      <c r="AG21" s="21" t="str">
        <f t="shared" si="16"/>
        <v>OK</v>
      </c>
      <c r="AH21" s="52" t="str">
        <f t="shared" si="17"/>
        <v>OK</v>
      </c>
      <c r="AI21" s="46" t="str">
        <f t="shared" si="18"/>
        <v>OK</v>
      </c>
      <c r="AJ21" s="33" t="str">
        <f t="shared" si="11"/>
        <v>OK</v>
      </c>
      <c r="AK21" s="21" t="str">
        <f t="shared" si="19"/>
        <v>OK</v>
      </c>
    </row>
    <row r="22" spans="1:37" ht="16.7" x14ac:dyDescent="0.5">
      <c r="A22" s="72" t="s">
        <v>29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P22" s="38" t="s">
        <v>17</v>
      </c>
      <c r="Q22" s="9">
        <f t="shared" si="12"/>
        <v>0</v>
      </c>
      <c r="R22" s="18">
        <f t="shared" si="0"/>
        <v>0</v>
      </c>
      <c r="S22" s="18">
        <f t="shared" si="1"/>
        <v>0</v>
      </c>
      <c r="T22" s="13">
        <f t="shared" si="2"/>
        <v>0</v>
      </c>
      <c r="U22" s="18">
        <f t="shared" si="3"/>
        <v>0</v>
      </c>
      <c r="V22" s="18" t="e">
        <f t="shared" si="4"/>
        <v>#VALUE!</v>
      </c>
      <c r="W22" s="18">
        <f t="shared" si="5"/>
        <v>0</v>
      </c>
      <c r="X22" s="18">
        <f t="shared" si="6"/>
        <v>0</v>
      </c>
      <c r="Y22" s="18">
        <f t="shared" si="7"/>
        <v>0</v>
      </c>
      <c r="Z22" s="18">
        <f t="shared" si="8"/>
        <v>0</v>
      </c>
      <c r="AA22" s="18">
        <f t="shared" si="9"/>
        <v>0</v>
      </c>
      <c r="AB22" s="39">
        <f t="shared" si="10"/>
        <v>0</v>
      </c>
      <c r="AD22" s="51" t="str">
        <f t="shared" si="13"/>
        <v>OK</v>
      </c>
      <c r="AE22" s="21" t="str">
        <f t="shared" si="14"/>
        <v>OK</v>
      </c>
      <c r="AF22" s="21" t="str">
        <f t="shared" si="15"/>
        <v>OK</v>
      </c>
      <c r="AG22" s="21" t="str">
        <f t="shared" si="16"/>
        <v>OK</v>
      </c>
      <c r="AH22" s="52" t="str">
        <f t="shared" si="17"/>
        <v>OK</v>
      </c>
      <c r="AI22" s="46" t="str">
        <f t="shared" si="18"/>
        <v>OK</v>
      </c>
      <c r="AJ22" s="33" t="str">
        <f t="shared" si="11"/>
        <v>OK</v>
      </c>
      <c r="AK22" s="21" t="str">
        <f t="shared" si="19"/>
        <v>OK</v>
      </c>
    </row>
    <row r="23" spans="1:37" ht="20.7" customHeight="1" x14ac:dyDescent="0.5">
      <c r="A23" s="67" t="s">
        <v>30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P23" s="38" t="s">
        <v>18</v>
      </c>
      <c r="Q23" s="18">
        <f t="shared" si="12"/>
        <v>0</v>
      </c>
      <c r="R23" s="18">
        <f t="shared" si="0"/>
        <v>0</v>
      </c>
      <c r="S23" s="18">
        <f t="shared" si="1"/>
        <v>0</v>
      </c>
      <c r="T23" s="13">
        <f t="shared" si="2"/>
        <v>0</v>
      </c>
      <c r="U23" s="18">
        <f t="shared" si="3"/>
        <v>0</v>
      </c>
      <c r="V23" s="18" t="e">
        <f t="shared" si="4"/>
        <v>#VALUE!</v>
      </c>
      <c r="W23" s="18">
        <f t="shared" si="5"/>
        <v>0</v>
      </c>
      <c r="X23" s="18">
        <f t="shared" si="6"/>
        <v>0</v>
      </c>
      <c r="Y23" s="18">
        <f t="shared" si="7"/>
        <v>0</v>
      </c>
      <c r="Z23" s="18">
        <f t="shared" si="8"/>
        <v>0</v>
      </c>
      <c r="AA23" s="18">
        <f t="shared" si="9"/>
        <v>0</v>
      </c>
      <c r="AB23" s="39">
        <f t="shared" si="10"/>
        <v>0</v>
      </c>
      <c r="AD23" s="51" t="str">
        <f t="shared" si="13"/>
        <v>OK</v>
      </c>
      <c r="AE23" s="21" t="str">
        <f t="shared" si="14"/>
        <v>OK</v>
      </c>
      <c r="AF23" s="21" t="str">
        <f t="shared" si="15"/>
        <v>OK</v>
      </c>
      <c r="AG23" s="21" t="str">
        <f t="shared" si="16"/>
        <v>OK</v>
      </c>
      <c r="AH23" s="52" t="str">
        <f t="shared" si="17"/>
        <v>OK</v>
      </c>
      <c r="AI23" s="46" t="str">
        <f t="shared" si="18"/>
        <v>OK</v>
      </c>
      <c r="AJ23" s="33" t="str">
        <f t="shared" si="11"/>
        <v>OK</v>
      </c>
      <c r="AK23" s="21" t="str">
        <f t="shared" si="19"/>
        <v>OK</v>
      </c>
    </row>
    <row r="24" spans="1:37" ht="16.7" x14ac:dyDescent="0.5">
      <c r="A24" s="67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N24" s="1" t="s">
        <v>44</v>
      </c>
      <c r="P24" s="36">
        <v>2021</v>
      </c>
      <c r="Q24" s="17">
        <f t="shared" si="12"/>
        <v>0</v>
      </c>
      <c r="R24" s="17">
        <f t="shared" si="0"/>
        <v>0</v>
      </c>
      <c r="S24" s="17">
        <f t="shared" si="1"/>
        <v>0</v>
      </c>
      <c r="T24" s="4">
        <f t="shared" si="2"/>
        <v>0</v>
      </c>
      <c r="U24" s="17">
        <f t="shared" si="3"/>
        <v>0</v>
      </c>
      <c r="V24" s="17" t="e">
        <f t="shared" si="4"/>
        <v>#VALUE!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37">
        <f t="shared" si="10"/>
        <v>0</v>
      </c>
      <c r="AD24" s="49" t="str">
        <f t="shared" si="13"/>
        <v>OK</v>
      </c>
      <c r="AE24" s="20" t="str">
        <f t="shared" si="14"/>
        <v>OK</v>
      </c>
      <c r="AF24" s="20" t="str">
        <f t="shared" si="15"/>
        <v>OK</v>
      </c>
      <c r="AG24" s="20" t="str">
        <f t="shared" si="16"/>
        <v>OK</v>
      </c>
      <c r="AH24" s="50" t="str">
        <f t="shared" si="17"/>
        <v>OK</v>
      </c>
      <c r="AI24" s="45" t="str">
        <f t="shared" si="18"/>
        <v>OK</v>
      </c>
      <c r="AJ24" s="32" t="str">
        <f t="shared" si="11"/>
        <v>OK</v>
      </c>
      <c r="AK24" s="20" t="str">
        <f t="shared" si="19"/>
        <v>OK</v>
      </c>
    </row>
    <row r="25" spans="1:37" ht="16.7" x14ac:dyDescent="0.5">
      <c r="A25" s="2">
        <v>2020</v>
      </c>
      <c r="B25" s="3">
        <v>3.75</v>
      </c>
      <c r="C25" s="3">
        <v>5</v>
      </c>
      <c r="D25" s="4">
        <v>14530</v>
      </c>
      <c r="E25" s="3">
        <v>1.68</v>
      </c>
      <c r="F25" s="3">
        <v>0</v>
      </c>
      <c r="G25" s="3">
        <v>-2.0699999999999998</v>
      </c>
      <c r="H25" s="3">
        <v>-2.41</v>
      </c>
      <c r="I25" s="3">
        <v>92.5</v>
      </c>
      <c r="J25" s="3">
        <v>4</v>
      </c>
      <c r="K25" s="3">
        <v>-0.41799480846663573</v>
      </c>
      <c r="L25" s="3">
        <v>0.74338315974066216</v>
      </c>
      <c r="N25" s="3">
        <v>0</v>
      </c>
      <c r="P25" s="38" t="s">
        <v>19</v>
      </c>
      <c r="Q25" s="6">
        <f t="shared" si="12"/>
        <v>0</v>
      </c>
      <c r="R25" s="18">
        <f t="shared" si="0"/>
        <v>0</v>
      </c>
      <c r="S25" s="18">
        <f t="shared" si="1"/>
        <v>0</v>
      </c>
      <c r="T25" s="25">
        <f t="shared" si="2"/>
        <v>0</v>
      </c>
      <c r="U25" s="18">
        <f t="shared" si="3"/>
        <v>0</v>
      </c>
      <c r="V25" s="18" t="e">
        <f t="shared" si="4"/>
        <v>#VALUE!</v>
      </c>
      <c r="W25" s="18">
        <f t="shared" si="5"/>
        <v>0</v>
      </c>
      <c r="X25" s="18">
        <f t="shared" si="6"/>
        <v>0</v>
      </c>
      <c r="Y25" s="18">
        <f t="shared" si="7"/>
        <v>0</v>
      </c>
      <c r="Z25" s="18">
        <f t="shared" si="8"/>
        <v>0</v>
      </c>
      <c r="AA25" s="18">
        <f t="shared" si="9"/>
        <v>-1.8717469809548248E-3</v>
      </c>
      <c r="AB25" s="39">
        <f t="shared" si="10"/>
        <v>2.4551078595980158E-3</v>
      </c>
      <c r="AD25" s="51" t="str">
        <f t="shared" si="13"/>
        <v>OK</v>
      </c>
      <c r="AE25" s="21" t="str">
        <f t="shared" si="14"/>
        <v>CHECK</v>
      </c>
      <c r="AF25" s="21" t="str">
        <f t="shared" si="15"/>
        <v>OK</v>
      </c>
      <c r="AG25" s="21" t="str">
        <f t="shared" si="16"/>
        <v>CHECK</v>
      </c>
      <c r="AH25" s="52" t="str">
        <f t="shared" si="17"/>
        <v>CHECK</v>
      </c>
      <c r="AI25" s="46" t="str">
        <f t="shared" si="18"/>
        <v>OK</v>
      </c>
      <c r="AJ25" s="33" t="str">
        <f t="shared" si="11"/>
        <v>OK</v>
      </c>
      <c r="AK25" s="21" t="str">
        <f t="shared" si="19"/>
        <v>CHECK</v>
      </c>
    </row>
    <row r="26" spans="1:37" ht="16.7" x14ac:dyDescent="0.5">
      <c r="A26" s="5" t="s">
        <v>14</v>
      </c>
      <c r="B26" s="6">
        <v>3.5</v>
      </c>
      <c r="C26" s="6">
        <v>4.75</v>
      </c>
      <c r="D26" s="7">
        <v>14157</v>
      </c>
      <c r="E26" s="8">
        <v>1.3655462199999999</v>
      </c>
      <c r="F26" s="6" t="s">
        <v>15</v>
      </c>
      <c r="G26" s="8">
        <v>-0.69670625552852306</v>
      </c>
      <c r="H26" s="6">
        <v>-3.75</v>
      </c>
      <c r="I26" s="6">
        <v>92.5</v>
      </c>
      <c r="J26" s="6">
        <v>3.5</v>
      </c>
      <c r="K26" s="6">
        <v>-0.39196914782882664</v>
      </c>
      <c r="L26" s="6">
        <v>2.0484564275144757</v>
      </c>
      <c r="N26" s="6">
        <v>0</v>
      </c>
      <c r="P26" s="38" t="s">
        <v>20</v>
      </c>
      <c r="Q26" s="9">
        <f t="shared" si="12"/>
        <v>0</v>
      </c>
      <c r="R26" s="18">
        <f t="shared" si="0"/>
        <v>0</v>
      </c>
      <c r="S26" s="18">
        <f t="shared" si="1"/>
        <v>0</v>
      </c>
      <c r="T26" s="24">
        <f t="shared" si="2"/>
        <v>0</v>
      </c>
      <c r="U26" s="18">
        <f t="shared" si="3"/>
        <v>-0.10000000000000009</v>
      </c>
      <c r="V26" s="18" t="e">
        <f t="shared" si="4"/>
        <v>#VALUE!</v>
      </c>
      <c r="W26" s="18">
        <f t="shared" si="5"/>
        <v>0</v>
      </c>
      <c r="X26" s="18">
        <f t="shared" si="6"/>
        <v>0</v>
      </c>
      <c r="Y26" s="18">
        <f t="shared" si="7"/>
        <v>0</v>
      </c>
      <c r="Z26" s="18">
        <f t="shared" si="8"/>
        <v>0</v>
      </c>
      <c r="AA26" s="18">
        <f t="shared" si="9"/>
        <v>1.419288610950975E-3</v>
      </c>
      <c r="AB26" s="39">
        <f t="shared" si="10"/>
        <v>-3.344025190983313E-4</v>
      </c>
      <c r="AD26" s="51" t="str">
        <f t="shared" si="13"/>
        <v>OK</v>
      </c>
      <c r="AE26" s="21" t="str">
        <f t="shared" si="14"/>
        <v>CHECK</v>
      </c>
      <c r="AF26" s="21" t="str">
        <f t="shared" si="15"/>
        <v>CHECK</v>
      </c>
      <c r="AG26" s="21" t="str">
        <f t="shared" si="16"/>
        <v>CHECK</v>
      </c>
      <c r="AH26" s="52" t="str">
        <f t="shared" si="17"/>
        <v>CHECK</v>
      </c>
      <c r="AI26" s="46" t="str">
        <f t="shared" si="18"/>
        <v>OK</v>
      </c>
      <c r="AJ26" s="33" t="str">
        <f t="shared" si="11"/>
        <v>OK</v>
      </c>
      <c r="AK26" s="21" t="str">
        <f t="shared" si="19"/>
        <v>CHECK</v>
      </c>
    </row>
    <row r="27" spans="1:37" ht="16.7" x14ac:dyDescent="0.5">
      <c r="A27" s="5" t="s">
        <v>16</v>
      </c>
      <c r="B27" s="9">
        <v>3.5</v>
      </c>
      <c r="C27" s="9">
        <v>4.75</v>
      </c>
      <c r="D27" s="10">
        <v>14399</v>
      </c>
      <c r="E27" s="6">
        <v>1.3325718600000001</v>
      </c>
      <c r="F27" s="9" t="s">
        <v>15</v>
      </c>
      <c r="G27" s="6">
        <v>7.0666777700000001</v>
      </c>
      <c r="H27" s="9">
        <v>0.59</v>
      </c>
      <c r="I27" s="9">
        <v>92.5</v>
      </c>
      <c r="J27" s="9">
        <v>3.5</v>
      </c>
      <c r="K27" s="9">
        <v>-0.66535530139147814</v>
      </c>
      <c r="L27" s="9">
        <v>0.57071853422981433</v>
      </c>
      <c r="N27" s="9">
        <v>0</v>
      </c>
      <c r="P27" s="38" t="s">
        <v>21</v>
      </c>
      <c r="Q27" s="9">
        <f t="shared" si="12"/>
        <v>0</v>
      </c>
      <c r="R27" s="18">
        <f t="shared" si="0"/>
        <v>0</v>
      </c>
      <c r="S27" s="18">
        <f t="shared" si="1"/>
        <v>0</v>
      </c>
      <c r="T27" s="24">
        <f t="shared" si="2"/>
        <v>-50</v>
      </c>
      <c r="U27" s="18">
        <f t="shared" si="3"/>
        <v>-1.4400000000000004</v>
      </c>
      <c r="V27" s="18" t="e">
        <f t="shared" si="4"/>
        <v>#VALUE!</v>
      </c>
      <c r="W27" s="18">
        <f t="shared" si="5"/>
        <v>7.0000000000000284E-2</v>
      </c>
      <c r="X27" s="18">
        <f t="shared" si="6"/>
        <v>5.1428571428570713E-2</v>
      </c>
      <c r="Y27" s="18">
        <f t="shared" si="7"/>
        <v>0</v>
      </c>
      <c r="Z27" s="18">
        <f t="shared" si="8"/>
        <v>0</v>
      </c>
      <c r="AA27" s="18">
        <f t="shared" si="9"/>
        <v>-2.4747377131263404E-2</v>
      </c>
      <c r="AB27" s="39">
        <f t="shared" si="10"/>
        <v>0.10604539488918641</v>
      </c>
      <c r="AD27" s="51" t="str">
        <f t="shared" si="13"/>
        <v>OK</v>
      </c>
      <c r="AE27" s="21" t="str">
        <f t="shared" si="14"/>
        <v>OK</v>
      </c>
      <c r="AF27" s="21" t="str">
        <f t="shared" si="15"/>
        <v>OK</v>
      </c>
      <c r="AG27" s="21" t="str">
        <f t="shared" si="16"/>
        <v>OK</v>
      </c>
      <c r="AH27" s="52" t="str">
        <f t="shared" si="17"/>
        <v>OK</v>
      </c>
      <c r="AI27" s="46" t="str">
        <f t="shared" si="18"/>
        <v>CHECK</v>
      </c>
      <c r="AJ27" s="33" t="str">
        <f t="shared" si="11"/>
        <v>OK</v>
      </c>
      <c r="AK27" s="21" t="str">
        <f t="shared" si="19"/>
        <v>OK</v>
      </c>
    </row>
    <row r="28" spans="1:37" ht="16.7" x14ac:dyDescent="0.5">
      <c r="A28" s="5" t="s">
        <v>17</v>
      </c>
      <c r="B28" s="9">
        <v>3.5</v>
      </c>
      <c r="C28" s="9">
        <v>4.75</v>
      </c>
      <c r="D28" s="11">
        <v>14373</v>
      </c>
      <c r="E28" s="9">
        <v>1.60228897</v>
      </c>
      <c r="F28" s="9" t="s">
        <v>15</v>
      </c>
      <c r="G28" s="9">
        <v>3.50857763</v>
      </c>
      <c r="H28" s="9">
        <v>2.21</v>
      </c>
      <c r="I28" s="9">
        <v>92.5</v>
      </c>
      <c r="J28" s="9">
        <v>3.5</v>
      </c>
      <c r="K28" s="9">
        <v>1.652165481107136</v>
      </c>
      <c r="L28" s="9">
        <v>2.226707337773246</v>
      </c>
      <c r="N28" s="9">
        <v>0</v>
      </c>
      <c r="P28" s="38" t="s">
        <v>22</v>
      </c>
      <c r="Q28" s="9">
        <f t="shared" si="12"/>
        <v>0</v>
      </c>
      <c r="R28" s="18">
        <f t="shared" si="0"/>
        <v>0</v>
      </c>
      <c r="S28" s="18">
        <f t="shared" si="1"/>
        <v>0</v>
      </c>
      <c r="T28" s="13">
        <f t="shared" si="2"/>
        <v>-40</v>
      </c>
      <c r="U28" s="18">
        <f t="shared" si="3"/>
        <v>-1.38</v>
      </c>
      <c r="V28" s="18" t="e">
        <f t="shared" si="4"/>
        <v>#VALUE!</v>
      </c>
      <c r="W28" s="18">
        <f t="shared" si="5"/>
        <v>9.9999999999999645E-2</v>
      </c>
      <c r="X28" s="18">
        <f t="shared" si="6"/>
        <v>4.0000000000000036E-2</v>
      </c>
      <c r="Y28" s="18">
        <f t="shared" si="7"/>
        <v>0</v>
      </c>
      <c r="Z28" s="18">
        <f t="shared" si="8"/>
        <v>0</v>
      </c>
      <c r="AA28" s="18">
        <f t="shared" si="9"/>
        <v>-7.1886665250495696E-3</v>
      </c>
      <c r="AB28" s="39">
        <f t="shared" si="10"/>
        <v>1.9308122501880076E-2</v>
      </c>
      <c r="AD28" s="51" t="str">
        <f t="shared" si="13"/>
        <v>OK</v>
      </c>
      <c r="AE28" s="21" t="str">
        <f t="shared" si="14"/>
        <v>OK</v>
      </c>
      <c r="AF28" s="21" t="str">
        <f t="shared" si="15"/>
        <v>OK</v>
      </c>
      <c r="AG28" s="21" t="str">
        <f t="shared" si="16"/>
        <v>OK</v>
      </c>
      <c r="AH28" s="52" t="str">
        <f t="shared" si="17"/>
        <v>OK</v>
      </c>
      <c r="AI28" s="46" t="str">
        <f t="shared" si="18"/>
        <v>CHECK</v>
      </c>
      <c r="AJ28" s="33" t="str">
        <f t="shared" si="11"/>
        <v>OK</v>
      </c>
      <c r="AK28" s="21" t="str">
        <f t="shared" si="19"/>
        <v>OK</v>
      </c>
    </row>
    <row r="29" spans="1:37" ht="16.7" x14ac:dyDescent="0.5">
      <c r="A29" s="5" t="s">
        <v>18</v>
      </c>
      <c r="B29" s="12">
        <v>3.5</v>
      </c>
      <c r="C29" s="12">
        <v>4.75</v>
      </c>
      <c r="D29" s="13">
        <v>14259</v>
      </c>
      <c r="E29" s="12">
        <v>1.87</v>
      </c>
      <c r="F29" s="12" t="s">
        <v>15</v>
      </c>
      <c r="G29" s="12">
        <v>5.0199999999999996</v>
      </c>
      <c r="H29" s="12">
        <v>5.24</v>
      </c>
      <c r="I29" s="12">
        <v>92.5</v>
      </c>
      <c r="J29" s="12">
        <v>3.5</v>
      </c>
      <c r="K29" s="12">
        <v>0.44879255944160557</v>
      </c>
      <c r="L29" s="12">
        <v>-0.76641655793259134</v>
      </c>
      <c r="N29" s="12">
        <v>0</v>
      </c>
      <c r="P29" s="36">
        <v>2022</v>
      </c>
      <c r="Q29" s="17">
        <f t="shared" si="12"/>
        <v>0</v>
      </c>
      <c r="R29" s="17">
        <f t="shared" si="0"/>
        <v>0</v>
      </c>
      <c r="S29" s="17">
        <f t="shared" si="1"/>
        <v>0</v>
      </c>
      <c r="T29" s="4">
        <f t="shared" si="2"/>
        <v>-30</v>
      </c>
      <c r="U29" s="17">
        <f t="shared" si="3"/>
        <v>-1.38</v>
      </c>
      <c r="V29" s="17" t="e">
        <f t="shared" si="4"/>
        <v>#VALUE!</v>
      </c>
      <c r="W29" s="17">
        <f t="shared" si="5"/>
        <v>4.9999999999999822E-2</v>
      </c>
      <c r="X29" s="17">
        <f t="shared" si="6"/>
        <v>4.0000000000000036E-2</v>
      </c>
      <c r="Y29" s="17">
        <f t="shared" si="7"/>
        <v>0</v>
      </c>
      <c r="Z29" s="17">
        <f t="shared" si="8"/>
        <v>0</v>
      </c>
      <c r="AA29" s="17">
        <f t="shared" si="9"/>
        <v>-2.9019944638701833E-3</v>
      </c>
      <c r="AB29" s="37">
        <f t="shared" si="10"/>
        <v>1.9675668568854388E-2</v>
      </c>
      <c r="AD29" s="49" t="str">
        <f t="shared" si="13"/>
        <v>OK</v>
      </c>
      <c r="AE29" s="20" t="str">
        <f t="shared" si="14"/>
        <v>OK</v>
      </c>
      <c r="AF29" s="20" t="str">
        <f t="shared" si="15"/>
        <v>OK</v>
      </c>
      <c r="AG29" s="20" t="str">
        <f t="shared" si="16"/>
        <v>OK</v>
      </c>
      <c r="AH29" s="50" t="str">
        <f t="shared" si="17"/>
        <v>OK</v>
      </c>
      <c r="AI29" s="45" t="str">
        <f t="shared" si="18"/>
        <v>CHECK</v>
      </c>
      <c r="AJ29" s="32" t="str">
        <f t="shared" si="11"/>
        <v>OK</v>
      </c>
      <c r="AK29" s="20" t="str">
        <f t="shared" si="19"/>
        <v>OK</v>
      </c>
    </row>
    <row r="30" spans="1:37" ht="16.7" x14ac:dyDescent="0.5">
      <c r="A30" s="2">
        <v>2021</v>
      </c>
      <c r="B30" s="3">
        <v>3.5</v>
      </c>
      <c r="C30" s="3">
        <v>4.75</v>
      </c>
      <c r="D30" s="4">
        <v>14300</v>
      </c>
      <c r="E30" s="3">
        <v>1.87</v>
      </c>
      <c r="F30" s="3" t="s">
        <v>15</v>
      </c>
      <c r="G30" s="3">
        <v>3.69</v>
      </c>
      <c r="H30" s="3">
        <v>5.24</v>
      </c>
      <c r="I30" s="3">
        <v>92.5</v>
      </c>
      <c r="J30" s="3">
        <v>3.5</v>
      </c>
      <c r="K30" s="3">
        <v>0.28324401547825595</v>
      </c>
      <c r="L30" s="3">
        <v>0.98393558591356756</v>
      </c>
      <c r="N30" s="3">
        <v>0</v>
      </c>
      <c r="P30" s="38" t="s">
        <v>23</v>
      </c>
      <c r="Q30" s="6">
        <f t="shared" si="12"/>
        <v>0</v>
      </c>
      <c r="R30" s="18">
        <f t="shared" si="0"/>
        <v>0</v>
      </c>
      <c r="S30" s="18">
        <f t="shared" si="1"/>
        <v>0</v>
      </c>
      <c r="T30" s="25">
        <f t="shared" si="2"/>
        <v>-40</v>
      </c>
      <c r="U30" s="18">
        <f t="shared" si="3"/>
        <v>-1.2049999999999996</v>
      </c>
      <c r="V30" s="18" t="e">
        <f t="shared" si="4"/>
        <v>#VALUE!</v>
      </c>
      <c r="W30" s="18">
        <f t="shared" si="5"/>
        <v>8.0000000000000071E-2</v>
      </c>
      <c r="X30" s="18">
        <f t="shared" si="6"/>
        <v>6.0000000000000497E-2</v>
      </c>
      <c r="Y30" s="18">
        <f t="shared" si="7"/>
        <v>0</v>
      </c>
      <c r="Z30" s="18">
        <f t="shared" si="8"/>
        <v>0</v>
      </c>
      <c r="AA30" s="18">
        <f t="shared" si="9"/>
        <v>-2.0000000000000018E-2</v>
      </c>
      <c r="AB30" s="39">
        <f t="shared" si="10"/>
        <v>4.0000000000000036E-2</v>
      </c>
      <c r="AD30" s="51" t="str">
        <f t="shared" si="13"/>
        <v>OK</v>
      </c>
      <c r="AE30" s="21" t="str">
        <f t="shared" si="14"/>
        <v>OK</v>
      </c>
      <c r="AF30" s="21" t="str">
        <f t="shared" si="15"/>
        <v>OK</v>
      </c>
      <c r="AG30" s="21" t="str">
        <f t="shared" si="16"/>
        <v>OK</v>
      </c>
      <c r="AH30" s="52" t="str">
        <f t="shared" si="17"/>
        <v>OK</v>
      </c>
      <c r="AI30" s="46" t="str">
        <f t="shared" si="18"/>
        <v>CHECK</v>
      </c>
      <c r="AJ30" s="33" t="str">
        <f t="shared" si="11"/>
        <v>OK</v>
      </c>
      <c r="AK30" s="21" t="str">
        <f t="shared" si="19"/>
        <v>OK</v>
      </c>
    </row>
    <row r="31" spans="1:37" ht="16.7" x14ac:dyDescent="0.5">
      <c r="A31" s="5" t="s">
        <v>19</v>
      </c>
      <c r="B31" s="6">
        <v>3.5</v>
      </c>
      <c r="C31" s="6">
        <v>4.75</v>
      </c>
      <c r="D31" s="14">
        <v>14470</v>
      </c>
      <c r="E31" s="6">
        <v>2.44</v>
      </c>
      <c r="F31" s="6" t="s">
        <v>15</v>
      </c>
      <c r="G31" s="6">
        <v>4.49</v>
      </c>
      <c r="H31" s="6">
        <v>5.97</v>
      </c>
      <c r="I31" s="6">
        <v>92.5</v>
      </c>
      <c r="J31" s="6">
        <v>5</v>
      </c>
      <c r="K31" s="6">
        <v>-0.9</v>
      </c>
      <c r="L31" s="6">
        <v>0.61</v>
      </c>
      <c r="N31" s="6">
        <v>0</v>
      </c>
      <c r="P31" s="38" t="s">
        <v>24</v>
      </c>
      <c r="Q31" s="9">
        <f t="shared" si="12"/>
        <v>0</v>
      </c>
      <c r="R31" s="18">
        <f t="shared" si="0"/>
        <v>0</v>
      </c>
      <c r="S31" s="18">
        <f t="shared" si="1"/>
        <v>0</v>
      </c>
      <c r="T31" s="24">
        <f t="shared" si="2"/>
        <v>-40</v>
      </c>
      <c r="U31" s="18">
        <f t="shared" si="3"/>
        <v>-0.98</v>
      </c>
      <c r="V31" s="18" t="e">
        <f t="shared" si="4"/>
        <v>#VALUE!</v>
      </c>
      <c r="W31" s="18">
        <f t="shared" si="5"/>
        <v>4.9999999999999822E-2</v>
      </c>
      <c r="X31" s="18">
        <f t="shared" si="6"/>
        <v>4.0000000000000036E-2</v>
      </c>
      <c r="Y31" s="18">
        <f t="shared" si="7"/>
        <v>0</v>
      </c>
      <c r="Z31" s="18">
        <f t="shared" si="8"/>
        <v>0</v>
      </c>
      <c r="AA31" s="18">
        <f t="shared" si="9"/>
        <v>-2.0000000000000018E-2</v>
      </c>
      <c r="AB31" s="39">
        <f t="shared" si="10"/>
        <v>4.0000000000000036E-2</v>
      </c>
      <c r="AD31" s="51" t="str">
        <f t="shared" si="13"/>
        <v>OK</v>
      </c>
      <c r="AE31" s="21" t="str">
        <f t="shared" si="14"/>
        <v>OK</v>
      </c>
      <c r="AF31" s="21" t="str">
        <f t="shared" si="15"/>
        <v>OK</v>
      </c>
      <c r="AG31" s="21" t="str">
        <f t="shared" si="16"/>
        <v>OK</v>
      </c>
      <c r="AH31" s="52" t="str">
        <f t="shared" si="17"/>
        <v>OK</v>
      </c>
      <c r="AI31" s="46" t="str">
        <f t="shared" si="18"/>
        <v>CHECK</v>
      </c>
      <c r="AJ31" s="33" t="str">
        <f t="shared" si="11"/>
        <v>OK</v>
      </c>
      <c r="AK31" s="21" t="str">
        <f t="shared" si="19"/>
        <v>OK</v>
      </c>
    </row>
    <row r="32" spans="1:37" ht="16.7" x14ac:dyDescent="0.5">
      <c r="A32" s="5" t="s">
        <v>20</v>
      </c>
      <c r="B32" s="9">
        <v>3.5</v>
      </c>
      <c r="C32" s="9">
        <v>4.75</v>
      </c>
      <c r="D32" s="10">
        <v>14580</v>
      </c>
      <c r="E32" s="9">
        <v>3.56</v>
      </c>
      <c r="F32" s="9" t="s">
        <v>15</v>
      </c>
      <c r="G32" s="9">
        <v>4.96</v>
      </c>
      <c r="H32" s="9">
        <v>6.84</v>
      </c>
      <c r="I32" s="9">
        <v>92.5</v>
      </c>
      <c r="J32" s="9">
        <v>6</v>
      </c>
      <c r="K32" s="9">
        <v>-1.03</v>
      </c>
      <c r="L32" s="9">
        <v>1.3</v>
      </c>
      <c r="N32" s="9">
        <v>0</v>
      </c>
      <c r="P32" s="38" t="s">
        <v>27</v>
      </c>
      <c r="Q32" s="9">
        <f t="shared" si="12"/>
        <v>0</v>
      </c>
      <c r="R32" s="18">
        <f t="shared" si="0"/>
        <v>0</v>
      </c>
      <c r="S32" s="18">
        <f t="shared" si="1"/>
        <v>0</v>
      </c>
      <c r="T32" s="24">
        <f t="shared" si="2"/>
        <v>-40</v>
      </c>
      <c r="U32" s="18">
        <f t="shared" si="3"/>
        <v>-0.70999999999999952</v>
      </c>
      <c r="V32" s="18" t="e">
        <f t="shared" si="4"/>
        <v>#VALUE!</v>
      </c>
      <c r="W32" s="18">
        <f t="shared" si="5"/>
        <v>2.0000000000000462E-2</v>
      </c>
      <c r="X32" s="18">
        <f t="shared" si="6"/>
        <v>1.7142857142856016E-2</v>
      </c>
      <c r="Y32" s="18">
        <f t="shared" si="7"/>
        <v>0</v>
      </c>
      <c r="Z32" s="18">
        <f t="shared" si="8"/>
        <v>0</v>
      </c>
      <c r="AA32" s="18">
        <f t="shared" si="9"/>
        <v>-2.0000000000000018E-2</v>
      </c>
      <c r="AB32" s="39">
        <f t="shared" si="10"/>
        <v>3.0000000000000027E-2</v>
      </c>
      <c r="AD32" s="51" t="str">
        <f t="shared" si="13"/>
        <v>OK</v>
      </c>
      <c r="AE32" s="21" t="str">
        <f t="shared" si="14"/>
        <v>OK</v>
      </c>
      <c r="AF32" s="21" t="str">
        <f t="shared" si="15"/>
        <v>OK</v>
      </c>
      <c r="AG32" s="21" t="str">
        <f t="shared" si="16"/>
        <v>OK</v>
      </c>
      <c r="AH32" s="52" t="str">
        <f t="shared" si="17"/>
        <v>OK</v>
      </c>
      <c r="AI32" s="46" t="str">
        <f t="shared" si="18"/>
        <v>CHECK</v>
      </c>
      <c r="AJ32" s="33" t="str">
        <f t="shared" si="11"/>
        <v>OK</v>
      </c>
      <c r="AK32" s="21" t="str">
        <f t="shared" si="19"/>
        <v>OK</v>
      </c>
    </row>
    <row r="33" spans="1:37" ht="16.7" x14ac:dyDescent="0.5">
      <c r="A33" s="5" t="s">
        <v>21</v>
      </c>
      <c r="B33" s="9">
        <v>3.5</v>
      </c>
      <c r="C33" s="9">
        <v>4.75</v>
      </c>
      <c r="D33" s="10">
        <v>14630</v>
      </c>
      <c r="E33" s="9">
        <v>4.01</v>
      </c>
      <c r="F33" s="9" t="s">
        <v>15</v>
      </c>
      <c r="G33" s="9">
        <v>5.24</v>
      </c>
      <c r="H33" s="9">
        <v>6.76</v>
      </c>
      <c r="I33" s="9">
        <v>92.5</v>
      </c>
      <c r="J33" s="9">
        <v>6.5</v>
      </c>
      <c r="K33" s="9">
        <v>-1.31</v>
      </c>
      <c r="L33" s="9">
        <v>2.0299999999999998</v>
      </c>
      <c r="N33" s="9">
        <v>0</v>
      </c>
      <c r="P33" s="38" t="s">
        <v>28</v>
      </c>
      <c r="Q33" s="18">
        <f t="shared" si="12"/>
        <v>0</v>
      </c>
      <c r="R33" s="18">
        <f t="shared" si="0"/>
        <v>0</v>
      </c>
      <c r="S33" s="18">
        <f t="shared" si="1"/>
        <v>0</v>
      </c>
      <c r="T33" s="13">
        <f t="shared" si="2"/>
        <v>-40</v>
      </c>
      <c r="U33" s="23">
        <f t="shared" si="3"/>
        <v>-0.49000000000000021</v>
      </c>
      <c r="V33" s="18" t="e">
        <f t="shared" si="4"/>
        <v>#VALUE!</v>
      </c>
      <c r="W33" s="23">
        <f t="shared" si="5"/>
        <v>1.0000000000000675E-2</v>
      </c>
      <c r="X33" s="18">
        <f t="shared" si="6"/>
        <v>1.9999999999999574E-2</v>
      </c>
      <c r="Y33" s="18">
        <f t="shared" si="7"/>
        <v>0</v>
      </c>
      <c r="Z33" s="18">
        <f t="shared" si="8"/>
        <v>0</v>
      </c>
      <c r="AA33" s="18">
        <f t="shared" si="9"/>
        <v>-1.0000000000000009E-2</v>
      </c>
      <c r="AB33" s="39">
        <f t="shared" si="10"/>
        <v>2.0000000000000018E-2</v>
      </c>
      <c r="AD33" s="51" t="str">
        <f t="shared" si="13"/>
        <v>OK</v>
      </c>
      <c r="AE33" s="21" t="str">
        <f t="shared" si="14"/>
        <v>OK</v>
      </c>
      <c r="AF33" s="21" t="str">
        <f t="shared" si="15"/>
        <v>OK</v>
      </c>
      <c r="AG33" s="21" t="str">
        <f t="shared" si="16"/>
        <v>OK</v>
      </c>
      <c r="AH33" s="52" t="str">
        <f t="shared" si="17"/>
        <v>OK</v>
      </c>
      <c r="AI33" s="46" t="str">
        <f t="shared" si="18"/>
        <v>CHECK</v>
      </c>
      <c r="AJ33" s="33" t="str">
        <f t="shared" si="11"/>
        <v>OK</v>
      </c>
      <c r="AK33" s="21" t="str">
        <f t="shared" si="19"/>
        <v>OK</v>
      </c>
    </row>
    <row r="34" spans="1:37" ht="17" thickBot="1" x14ac:dyDescent="0.55000000000000004">
      <c r="A34" s="5" t="s">
        <v>22</v>
      </c>
      <c r="B34" s="9">
        <v>3.5</v>
      </c>
      <c r="C34" s="9">
        <v>4.75</v>
      </c>
      <c r="D34" s="13">
        <v>14650</v>
      </c>
      <c r="E34" s="9">
        <v>3.88</v>
      </c>
      <c r="F34" s="9" t="s">
        <v>15</v>
      </c>
      <c r="G34" s="9">
        <v>5</v>
      </c>
      <c r="H34" s="9">
        <v>7.03</v>
      </c>
      <c r="I34" s="9">
        <v>92.5</v>
      </c>
      <c r="J34" s="9">
        <v>6.5</v>
      </c>
      <c r="K34" s="9">
        <v>-1.46</v>
      </c>
      <c r="L34" s="9">
        <v>1.69</v>
      </c>
      <c r="N34" s="9">
        <v>0</v>
      </c>
      <c r="P34" s="40">
        <v>2023</v>
      </c>
      <c r="Q34" s="41">
        <f t="shared" si="12"/>
        <v>0</v>
      </c>
      <c r="R34" s="41">
        <f t="shared" si="0"/>
        <v>0</v>
      </c>
      <c r="S34" s="41">
        <f t="shared" si="1"/>
        <v>0</v>
      </c>
      <c r="T34" s="42">
        <f t="shared" si="2"/>
        <v>-40</v>
      </c>
      <c r="U34" s="41">
        <f t="shared" si="3"/>
        <v>-0.49000000000000021</v>
      </c>
      <c r="V34" s="41" t="e">
        <f t="shared" si="4"/>
        <v>#VALUE!</v>
      </c>
      <c r="W34" s="41">
        <f t="shared" si="5"/>
        <v>2.9999999999999361E-2</v>
      </c>
      <c r="X34" s="41">
        <f t="shared" si="6"/>
        <v>1.9999999999999574E-2</v>
      </c>
      <c r="Y34" s="41">
        <f t="shared" si="7"/>
        <v>0</v>
      </c>
      <c r="Z34" s="41">
        <f t="shared" si="8"/>
        <v>0</v>
      </c>
      <c r="AA34" s="41">
        <f t="shared" si="9"/>
        <v>-1.7500000000000071E-2</v>
      </c>
      <c r="AB34" s="43">
        <f t="shared" si="10"/>
        <v>3.2499999999999973E-2</v>
      </c>
      <c r="AD34" s="53" t="str">
        <f t="shared" si="13"/>
        <v>OK</v>
      </c>
      <c r="AE34" s="54" t="str">
        <f t="shared" ref="AE34" si="20">IF(AND(W34=0,AA34=0),"OK",IF(AND(W34&lt;0,AA34&gt;0),"OK",IF(AND(W34&gt;0,AA34&lt;0),"OK","CHECK")))</f>
        <v>OK</v>
      </c>
      <c r="AF34" s="54" t="str">
        <f t="shared" ref="AF34" si="21">IF(AND(U34&gt;=0,T34&gt;=0),"OK",IF(AND(U34&lt;0,T34&lt;0),"OK","CHECK"))</f>
        <v>OK</v>
      </c>
      <c r="AG34" s="54" t="str">
        <f t="shared" si="16"/>
        <v>OK</v>
      </c>
      <c r="AH34" s="55" t="str">
        <f t="shared" si="17"/>
        <v>OK</v>
      </c>
      <c r="AI34" s="45" t="str">
        <f t="shared" si="18"/>
        <v>CHECK</v>
      </c>
      <c r="AJ34" s="32" t="str">
        <f t="shared" si="11"/>
        <v>OK</v>
      </c>
      <c r="AK34" s="22" t="str">
        <f t="shared" si="19"/>
        <v>OK</v>
      </c>
    </row>
    <row r="35" spans="1:37" ht="16.7" x14ac:dyDescent="0.5">
      <c r="A35" s="2">
        <v>2022</v>
      </c>
      <c r="B35" s="3">
        <v>3.5</v>
      </c>
      <c r="C35" s="3">
        <v>4.75</v>
      </c>
      <c r="D35" s="4">
        <v>14580</v>
      </c>
      <c r="E35" s="3">
        <v>3.88</v>
      </c>
      <c r="F35" s="3" t="s">
        <v>15</v>
      </c>
      <c r="G35" s="3">
        <v>4.93</v>
      </c>
      <c r="H35" s="3">
        <v>7.03</v>
      </c>
      <c r="I35" s="3">
        <v>92.5</v>
      </c>
      <c r="J35" s="3">
        <v>6.5</v>
      </c>
      <c r="K35" s="3">
        <v>-1.175</v>
      </c>
      <c r="L35" s="3">
        <v>1.4075</v>
      </c>
      <c r="N35" s="3">
        <v>0</v>
      </c>
    </row>
    <row r="36" spans="1:37" ht="16.7" x14ac:dyDescent="0.5">
      <c r="A36" s="5" t="s">
        <v>23</v>
      </c>
      <c r="B36" s="6">
        <v>3.5</v>
      </c>
      <c r="C36" s="6">
        <v>4.75</v>
      </c>
      <c r="D36" s="14">
        <v>14660</v>
      </c>
      <c r="E36" s="6">
        <v>3.8050000000000002</v>
      </c>
      <c r="F36" s="6" t="s">
        <v>15</v>
      </c>
      <c r="G36" s="6">
        <v>5.14</v>
      </c>
      <c r="H36" s="6">
        <v>7.83</v>
      </c>
      <c r="I36" s="6">
        <v>92.5</v>
      </c>
      <c r="J36" s="6">
        <v>6.5</v>
      </c>
      <c r="K36" s="6">
        <v>-1.68</v>
      </c>
      <c r="L36" s="6">
        <v>1.4</v>
      </c>
      <c r="N36" s="6">
        <v>0</v>
      </c>
      <c r="W36" s="61" t="s">
        <v>53</v>
      </c>
    </row>
    <row r="37" spans="1:37" ht="16.7" x14ac:dyDescent="0.5">
      <c r="A37" s="5" t="s">
        <v>24</v>
      </c>
      <c r="B37" s="9">
        <v>3.5</v>
      </c>
      <c r="C37" s="9">
        <v>4.75</v>
      </c>
      <c r="D37" s="10">
        <v>14670</v>
      </c>
      <c r="E37" s="9">
        <v>3.7500000000000004</v>
      </c>
      <c r="F37" s="9" t="s">
        <v>15</v>
      </c>
      <c r="G37" s="9">
        <v>5.18</v>
      </c>
      <c r="H37" s="9">
        <v>7.86</v>
      </c>
      <c r="I37" s="9">
        <v>92.5</v>
      </c>
      <c r="J37" s="9">
        <v>6.5</v>
      </c>
      <c r="K37" s="9">
        <v>-1.88</v>
      </c>
      <c r="L37" s="9">
        <v>1.43</v>
      </c>
      <c r="N37" s="9">
        <v>0</v>
      </c>
      <c r="T37" s="31" t="s">
        <v>39</v>
      </c>
      <c r="W37" s="58" t="s">
        <v>54</v>
      </c>
    </row>
    <row r="38" spans="1:37" ht="16.7" x14ac:dyDescent="0.5">
      <c r="A38" s="5" t="s">
        <v>27</v>
      </c>
      <c r="B38" s="9">
        <v>3.5</v>
      </c>
      <c r="C38" s="9">
        <v>4.75</v>
      </c>
      <c r="D38" s="10">
        <v>14670</v>
      </c>
      <c r="E38" s="9">
        <v>3.64</v>
      </c>
      <c r="F38" s="9" t="s">
        <v>15</v>
      </c>
      <c r="G38" s="9">
        <v>5.23</v>
      </c>
      <c r="H38" s="9">
        <v>8.1</v>
      </c>
      <c r="I38" s="9">
        <v>92.5</v>
      </c>
      <c r="J38" s="9">
        <v>6.5</v>
      </c>
      <c r="K38" s="9">
        <v>-1.91</v>
      </c>
      <c r="L38" s="9">
        <v>1.44</v>
      </c>
      <c r="N38" s="9">
        <v>0</v>
      </c>
      <c r="T38" s="31" t="s">
        <v>40</v>
      </c>
      <c r="W38" s="58" t="s">
        <v>15</v>
      </c>
    </row>
    <row r="39" spans="1:37" ht="16.7" x14ac:dyDescent="0.5">
      <c r="A39" s="5" t="s">
        <v>28</v>
      </c>
      <c r="B39" s="12">
        <v>3.5</v>
      </c>
      <c r="C39" s="12">
        <v>4.75</v>
      </c>
      <c r="D39" s="13">
        <v>14680</v>
      </c>
      <c r="E39" s="15">
        <v>3.48</v>
      </c>
      <c r="F39" s="12" t="s">
        <v>15</v>
      </c>
      <c r="G39" s="15">
        <v>5.03</v>
      </c>
      <c r="H39" s="12">
        <v>8</v>
      </c>
      <c r="I39" s="12">
        <v>92.5</v>
      </c>
      <c r="J39" s="12">
        <v>6.5</v>
      </c>
      <c r="K39" s="12">
        <v>-1.79</v>
      </c>
      <c r="L39" s="12">
        <v>1.27</v>
      </c>
      <c r="N39" s="12">
        <v>0</v>
      </c>
      <c r="T39" s="31" t="s">
        <v>38</v>
      </c>
      <c r="W39" s="58" t="s">
        <v>54</v>
      </c>
    </row>
    <row r="40" spans="1:37" ht="16.7" x14ac:dyDescent="0.5">
      <c r="A40" s="2">
        <v>2023</v>
      </c>
      <c r="B40" s="3">
        <v>3.5</v>
      </c>
      <c r="C40" s="3">
        <v>4.75</v>
      </c>
      <c r="D40" s="4">
        <v>14670</v>
      </c>
      <c r="E40" s="3">
        <v>3.48</v>
      </c>
      <c r="F40" s="3" t="s">
        <v>15</v>
      </c>
      <c r="G40" s="3">
        <v>5.14</v>
      </c>
      <c r="H40" s="3">
        <v>8</v>
      </c>
      <c r="I40" s="3">
        <v>92.5</v>
      </c>
      <c r="J40" s="3">
        <v>6.5</v>
      </c>
      <c r="K40" s="3">
        <v>-1.8149999999999999</v>
      </c>
      <c r="L40" s="3">
        <v>1.3849999999999998</v>
      </c>
      <c r="N40" s="3">
        <v>0</v>
      </c>
      <c r="T40" s="31" t="s">
        <v>41</v>
      </c>
      <c r="W40" s="58" t="s">
        <v>15</v>
      </c>
    </row>
    <row r="41" spans="1:37" x14ac:dyDescent="0.5">
      <c r="T41" s="31" t="s">
        <v>43</v>
      </c>
      <c r="W41" s="58" t="s">
        <v>15</v>
      </c>
    </row>
  </sheetData>
  <mergeCells count="11">
    <mergeCell ref="AI17:AK17"/>
    <mergeCell ref="A22:L22"/>
    <mergeCell ref="A23:A24"/>
    <mergeCell ref="AG17:AH17"/>
    <mergeCell ref="A2:L2"/>
    <mergeCell ref="A3:A4"/>
    <mergeCell ref="P17:P18"/>
    <mergeCell ref="AD17:AE17"/>
    <mergeCell ref="B3:L3"/>
    <mergeCell ref="B23:L23"/>
    <mergeCell ref="Q17:AB17"/>
  </mergeCells>
  <conditionalFormatting sqref="AD20:AD22">
    <cfRule type="expression" dxfId="311" priority="101">
      <formula>AD20="CHECK"</formula>
    </cfRule>
    <cfRule type="expression" dxfId="310" priority="102">
      <formula>AD20="OK"</formula>
    </cfRule>
  </conditionalFormatting>
  <conditionalFormatting sqref="AD25:AD27">
    <cfRule type="expression" dxfId="309" priority="99">
      <formula>AD25="CHECK"</formula>
    </cfRule>
    <cfRule type="expression" dxfId="308" priority="100">
      <formula>AD25="OK"</formula>
    </cfRule>
  </conditionalFormatting>
  <conditionalFormatting sqref="AD30:AD32">
    <cfRule type="expression" dxfId="307" priority="97">
      <formula>AD30="CHECK"</formula>
    </cfRule>
    <cfRule type="expression" dxfId="306" priority="98">
      <formula>AD30="OK"</formula>
    </cfRule>
  </conditionalFormatting>
  <conditionalFormatting sqref="AE25:AE27">
    <cfRule type="expression" dxfId="305" priority="95">
      <formula>AE25="CHECK"</formula>
    </cfRule>
    <cfRule type="expression" dxfId="304" priority="96">
      <formula>AE25="OK"</formula>
    </cfRule>
  </conditionalFormatting>
  <conditionalFormatting sqref="AE30:AE32">
    <cfRule type="expression" dxfId="303" priority="93">
      <formula>AE30="CHECK"</formula>
    </cfRule>
    <cfRule type="expression" dxfId="302" priority="94">
      <formula>AE30="OK"</formula>
    </cfRule>
  </conditionalFormatting>
  <conditionalFormatting sqref="AE20:AE22">
    <cfRule type="expression" dxfId="301" priority="91">
      <formula>AE20="CHECK"</formula>
    </cfRule>
    <cfRule type="expression" dxfId="300" priority="92">
      <formula>AE20="OK"</formula>
    </cfRule>
  </conditionalFormatting>
  <conditionalFormatting sqref="AD28">
    <cfRule type="expression" dxfId="299" priority="89">
      <formula>AD28="CHECK"</formula>
    </cfRule>
    <cfRule type="expression" dxfId="298" priority="90">
      <formula>AD28="OK"</formula>
    </cfRule>
  </conditionalFormatting>
  <conditionalFormatting sqref="AE28">
    <cfRule type="expression" dxfId="297" priority="87">
      <formula>AE28="CHECK"</formula>
    </cfRule>
    <cfRule type="expression" dxfId="296" priority="88">
      <formula>AE28="OK"</formula>
    </cfRule>
  </conditionalFormatting>
  <conditionalFormatting sqref="AD23">
    <cfRule type="expression" dxfId="295" priority="85">
      <formula>AD23="CHECK"</formula>
    </cfRule>
    <cfRule type="expression" dxfId="294" priority="86">
      <formula>AD23="OK"</formula>
    </cfRule>
  </conditionalFormatting>
  <conditionalFormatting sqref="AE23">
    <cfRule type="expression" dxfId="293" priority="83">
      <formula>AE23="CHECK"</formula>
    </cfRule>
    <cfRule type="expression" dxfId="292" priority="84">
      <formula>AE23="OK"</formula>
    </cfRule>
  </conditionalFormatting>
  <conditionalFormatting sqref="AF20:AF23">
    <cfRule type="expression" dxfId="291" priority="81">
      <formula>AF20="CHECK"</formula>
    </cfRule>
    <cfRule type="expression" dxfId="290" priority="82">
      <formula>AF20="OK"</formula>
    </cfRule>
  </conditionalFormatting>
  <conditionalFormatting sqref="AF25:AF28">
    <cfRule type="expression" dxfId="289" priority="79">
      <formula>AF25="CHECK"</formula>
    </cfRule>
    <cfRule type="expression" dxfId="288" priority="80">
      <formula>AF25="OK"</formula>
    </cfRule>
  </conditionalFormatting>
  <conditionalFormatting sqref="AF30:AF32">
    <cfRule type="expression" dxfId="287" priority="77">
      <formula>AF30="CHECK"</formula>
    </cfRule>
    <cfRule type="expression" dxfId="286" priority="78">
      <formula>AF30="OK"</formula>
    </cfRule>
  </conditionalFormatting>
  <conditionalFormatting sqref="AD33">
    <cfRule type="expression" dxfId="285" priority="75">
      <formula>AD33="CHECK"</formula>
    </cfRule>
    <cfRule type="expression" dxfId="284" priority="76">
      <formula>AD33="OK"</formula>
    </cfRule>
  </conditionalFormatting>
  <conditionalFormatting sqref="AE33">
    <cfRule type="expression" dxfId="283" priority="73">
      <formula>AE33="CHECK"</formula>
    </cfRule>
    <cfRule type="expression" dxfId="282" priority="74">
      <formula>AE33="OK"</formula>
    </cfRule>
  </conditionalFormatting>
  <conditionalFormatting sqref="AF33">
    <cfRule type="expression" dxfId="281" priority="71">
      <formula>AF33="CHECK"</formula>
    </cfRule>
    <cfRule type="expression" dxfId="280" priority="72">
      <formula>AF33="OK"</formula>
    </cfRule>
  </conditionalFormatting>
  <conditionalFormatting sqref="AG20:AG23">
    <cfRule type="expression" dxfId="279" priority="67">
      <formula>AG20="CHECK"</formula>
    </cfRule>
    <cfRule type="expression" dxfId="278" priority="68">
      <formula>AG20="OK"</formula>
    </cfRule>
  </conditionalFormatting>
  <conditionalFormatting sqref="AG25:AG28">
    <cfRule type="expression" dxfId="277" priority="65">
      <formula>AG25="CHECK"</formula>
    </cfRule>
    <cfRule type="expression" dxfId="276" priority="66">
      <formula>AG25="OK"</formula>
    </cfRule>
  </conditionalFormatting>
  <conditionalFormatting sqref="AG30:AG32">
    <cfRule type="expression" dxfId="275" priority="63">
      <formula>AG30="CHECK"</formula>
    </cfRule>
    <cfRule type="expression" dxfId="274" priority="64">
      <formula>AG30="OK"</formula>
    </cfRule>
  </conditionalFormatting>
  <conditionalFormatting sqref="AG33">
    <cfRule type="expression" dxfId="273" priority="61">
      <formula>AG33="CHECK"</formula>
    </cfRule>
    <cfRule type="expression" dxfId="272" priority="62">
      <formula>AG33="OK"</formula>
    </cfRule>
  </conditionalFormatting>
  <conditionalFormatting sqref="AH20:AH23">
    <cfRule type="expression" dxfId="271" priority="59">
      <formula>AH20="CHECK"</formula>
    </cfRule>
    <cfRule type="expression" dxfId="270" priority="60">
      <formula>AH20="OK"</formula>
    </cfRule>
  </conditionalFormatting>
  <conditionalFormatting sqref="AH25:AH28">
    <cfRule type="expression" dxfId="269" priority="57">
      <formula>AH25="CHECK"</formula>
    </cfRule>
    <cfRule type="expression" dxfId="268" priority="58">
      <formula>AH25="OK"</formula>
    </cfRule>
  </conditionalFormatting>
  <conditionalFormatting sqref="AH30:AH32">
    <cfRule type="expression" dxfId="267" priority="55">
      <formula>AH30="CHECK"</formula>
    </cfRule>
    <cfRule type="expression" dxfId="266" priority="56">
      <formula>AH30="OK"</formula>
    </cfRule>
  </conditionalFormatting>
  <conditionalFormatting sqref="AH33">
    <cfRule type="expression" dxfId="265" priority="53">
      <formula>AH33="CHECK"</formula>
    </cfRule>
    <cfRule type="expression" dxfId="264" priority="54">
      <formula>AH33="OK"</formula>
    </cfRule>
  </conditionalFormatting>
  <conditionalFormatting sqref="AI25:AI27">
    <cfRule type="expression" dxfId="263" priority="43">
      <formula>AI25="CHECK"</formula>
    </cfRule>
    <cfRule type="expression" dxfId="262" priority="44">
      <formula>AI25="OK"</formula>
    </cfRule>
  </conditionalFormatting>
  <conditionalFormatting sqref="AI30:AI32">
    <cfRule type="expression" dxfId="261" priority="41">
      <formula>AI30="CHECK"</formula>
    </cfRule>
    <cfRule type="expression" dxfId="260" priority="42">
      <formula>AI30="OK"</formula>
    </cfRule>
  </conditionalFormatting>
  <conditionalFormatting sqref="AI20:AI22">
    <cfRule type="expression" dxfId="259" priority="39">
      <formula>AI20="CHECK"</formula>
    </cfRule>
    <cfRule type="expression" dxfId="258" priority="40">
      <formula>AI20="OK"</formula>
    </cfRule>
  </conditionalFormatting>
  <conditionalFormatting sqref="AI28">
    <cfRule type="expression" dxfId="257" priority="37">
      <formula>AI28="CHECK"</formula>
    </cfRule>
    <cfRule type="expression" dxfId="256" priority="38">
      <formula>AI28="OK"</formula>
    </cfRule>
  </conditionalFormatting>
  <conditionalFormatting sqref="AI23">
    <cfRule type="expression" dxfId="255" priority="35">
      <formula>AI23="CHECK"</formula>
    </cfRule>
    <cfRule type="expression" dxfId="254" priority="36">
      <formula>AI23="OK"</formula>
    </cfRule>
  </conditionalFormatting>
  <conditionalFormatting sqref="AI33">
    <cfRule type="expression" dxfId="253" priority="33">
      <formula>AI33="CHECK"</formula>
    </cfRule>
    <cfRule type="expression" dxfId="252" priority="34">
      <formula>AI33="OK"</formula>
    </cfRule>
  </conditionalFormatting>
  <conditionalFormatting sqref="AJ20:AJ23">
    <cfRule type="expression" dxfId="251" priority="19">
      <formula>AJ20="CHECK"</formula>
    </cfRule>
    <cfRule type="expression" dxfId="250" priority="20">
      <formula>AJ20="OK"</formula>
    </cfRule>
  </conditionalFormatting>
  <conditionalFormatting sqref="AJ25:AJ28">
    <cfRule type="expression" dxfId="249" priority="17">
      <formula>AJ25="CHECK"</formula>
    </cfRule>
    <cfRule type="expression" dxfId="248" priority="18">
      <formula>AJ25="OK"</formula>
    </cfRule>
  </conditionalFormatting>
  <conditionalFormatting sqref="AJ30:AJ32">
    <cfRule type="expression" dxfId="247" priority="15">
      <formula>AJ30="CHECK"</formula>
    </cfRule>
    <cfRule type="expression" dxfId="246" priority="16">
      <formula>AJ30="OK"</formula>
    </cfRule>
  </conditionalFormatting>
  <conditionalFormatting sqref="AJ33">
    <cfRule type="expression" dxfId="245" priority="13">
      <formula>AJ33="CHECK"</formula>
    </cfRule>
    <cfRule type="expression" dxfId="244" priority="14">
      <formula>AJ33="OK"</formula>
    </cfRule>
  </conditionalFormatting>
  <conditionalFormatting sqref="AK25:AK27">
    <cfRule type="expression" dxfId="243" priority="11">
      <formula>AK25="CHECK"</formula>
    </cfRule>
    <cfRule type="expression" dxfId="242" priority="12">
      <formula>AK25="OK"</formula>
    </cfRule>
  </conditionalFormatting>
  <conditionalFormatting sqref="AK30:AK32">
    <cfRule type="expression" dxfId="241" priority="9">
      <formula>AK30="CHECK"</formula>
    </cfRule>
    <cfRule type="expression" dxfId="240" priority="10">
      <formula>AK30="OK"</formula>
    </cfRule>
  </conditionalFormatting>
  <conditionalFormatting sqref="AK20:AK22">
    <cfRule type="expression" dxfId="239" priority="7">
      <formula>AK20="CHECK"</formula>
    </cfRule>
    <cfRule type="expression" dxfId="238" priority="8">
      <formula>AK20="OK"</formula>
    </cfRule>
  </conditionalFormatting>
  <conditionalFormatting sqref="AK28">
    <cfRule type="expression" dxfId="237" priority="5">
      <formula>AK28="CHECK"</formula>
    </cfRule>
    <cfRule type="expression" dxfId="236" priority="6">
      <formula>AK28="OK"</formula>
    </cfRule>
  </conditionalFormatting>
  <conditionalFormatting sqref="AK23">
    <cfRule type="expression" dxfId="235" priority="3">
      <formula>AK23="CHECK"</formula>
    </cfRule>
    <cfRule type="expression" dxfId="234" priority="4">
      <formula>AK23="OK"</formula>
    </cfRule>
  </conditionalFormatting>
  <conditionalFormatting sqref="AK33">
    <cfRule type="expression" dxfId="233" priority="1">
      <formula>AK33="CHECK"</formula>
    </cfRule>
    <cfRule type="expression" dxfId="232" priority="2">
      <formula>AK33="OK"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C543-967A-4D52-A281-70F7EE22EFB8}">
  <dimension ref="A2:AK41"/>
  <sheetViews>
    <sheetView zoomScale="70" zoomScaleNormal="70" workbookViewId="0">
      <selection activeCell="AE26" sqref="AE26"/>
    </sheetView>
  </sheetViews>
  <sheetFormatPr defaultRowHeight="14.35" x14ac:dyDescent="0.5"/>
  <cols>
    <col min="1" max="1" width="15.703125" customWidth="1"/>
    <col min="6" max="6" width="7.5859375" hidden="1" customWidth="1"/>
    <col min="22" max="22" width="0" hidden="1" customWidth="1"/>
    <col min="27" max="27" width="9.703125" bestFit="1" customWidth="1"/>
    <col min="35" max="37" width="0" hidden="1" customWidth="1"/>
  </cols>
  <sheetData>
    <row r="2" spans="1:14" ht="16.7" x14ac:dyDescent="0.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15.7" customHeight="1" x14ac:dyDescent="0.5">
      <c r="A3" s="67" t="s">
        <v>47</v>
      </c>
      <c r="B3" s="68" t="s">
        <v>48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15.7" customHeight="1" x14ac:dyDescent="0.5">
      <c r="A4" s="67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N4" s="1" t="s">
        <v>44</v>
      </c>
    </row>
    <row r="5" spans="1:14" ht="16.7" x14ac:dyDescent="0.5">
      <c r="A5" s="2">
        <v>2020</v>
      </c>
      <c r="B5" s="3">
        <v>3.75</v>
      </c>
      <c r="C5" s="3">
        <v>5</v>
      </c>
      <c r="D5" s="4">
        <v>14530</v>
      </c>
      <c r="E5" s="3">
        <v>1.68</v>
      </c>
      <c r="F5" s="3">
        <v>0</v>
      </c>
      <c r="G5" s="3">
        <v>-2.0699999999999998</v>
      </c>
      <c r="H5" s="3">
        <v>-2.41</v>
      </c>
      <c r="I5" s="3">
        <v>92.5</v>
      </c>
      <c r="J5" s="3">
        <v>4</v>
      </c>
      <c r="K5" s="3">
        <v>-0.41799480846663573</v>
      </c>
      <c r="L5" s="3">
        <v>0.74338315974066216</v>
      </c>
      <c r="N5" s="3">
        <v>0</v>
      </c>
    </row>
    <row r="6" spans="1:14" ht="16.7" x14ac:dyDescent="0.5">
      <c r="A6" s="5" t="s">
        <v>14</v>
      </c>
      <c r="B6" s="6">
        <v>3.5</v>
      </c>
      <c r="C6" s="6">
        <v>4.75</v>
      </c>
      <c r="D6" s="7">
        <v>14157</v>
      </c>
      <c r="E6" s="8">
        <v>1.3655462199999999</v>
      </c>
      <c r="F6" s="6" t="s">
        <v>15</v>
      </c>
      <c r="G6" s="8">
        <v>-0.69670625552852306</v>
      </c>
      <c r="H6" s="6">
        <v>-3.75</v>
      </c>
      <c r="I6" s="6">
        <v>92.5</v>
      </c>
      <c r="J6" s="6">
        <v>3.5</v>
      </c>
      <c r="K6" s="6">
        <v>-0.39196914782882664</v>
      </c>
      <c r="L6" s="6">
        <v>2.0484564275144757</v>
      </c>
      <c r="N6" s="6">
        <v>0</v>
      </c>
    </row>
    <row r="7" spans="1:14" ht="16.7" x14ac:dyDescent="0.5">
      <c r="A7" s="5" t="s">
        <v>16</v>
      </c>
      <c r="B7" s="9">
        <v>3.5</v>
      </c>
      <c r="C7" s="9">
        <v>4.75</v>
      </c>
      <c r="D7" s="10">
        <v>14399</v>
      </c>
      <c r="E7" s="6">
        <v>1.3325718600000001</v>
      </c>
      <c r="F7" s="9" t="s">
        <v>15</v>
      </c>
      <c r="G7" s="6">
        <v>7.0666777700000001</v>
      </c>
      <c r="H7" s="9">
        <v>0.59</v>
      </c>
      <c r="I7" s="9">
        <v>92.5</v>
      </c>
      <c r="J7" s="9">
        <v>3.5</v>
      </c>
      <c r="K7" s="9">
        <v>-0.66535530139147814</v>
      </c>
      <c r="L7" s="9">
        <v>0.57071853422981433</v>
      </c>
      <c r="N7" s="9">
        <v>0</v>
      </c>
    </row>
    <row r="8" spans="1:14" ht="16.7" x14ac:dyDescent="0.5">
      <c r="A8" s="5" t="s">
        <v>17</v>
      </c>
      <c r="B8" s="9">
        <v>3.5</v>
      </c>
      <c r="C8" s="9">
        <v>4.75</v>
      </c>
      <c r="D8" s="11">
        <v>14373</v>
      </c>
      <c r="E8" s="9">
        <v>1.60228897</v>
      </c>
      <c r="F8" s="9" t="s">
        <v>15</v>
      </c>
      <c r="G8" s="9">
        <v>3.50857763</v>
      </c>
      <c r="H8" s="9">
        <v>2.21</v>
      </c>
      <c r="I8" s="9">
        <v>92.5</v>
      </c>
      <c r="J8" s="9">
        <v>3.5</v>
      </c>
      <c r="K8" s="9">
        <v>1.652165481107136</v>
      </c>
      <c r="L8" s="9">
        <v>2.226707337773246</v>
      </c>
      <c r="N8" s="9">
        <v>0</v>
      </c>
    </row>
    <row r="9" spans="1:14" ht="16.7" x14ac:dyDescent="0.5">
      <c r="A9" s="5" t="s">
        <v>18</v>
      </c>
      <c r="B9" s="12">
        <v>3.5</v>
      </c>
      <c r="C9" s="12">
        <v>4.75</v>
      </c>
      <c r="D9" s="13">
        <v>14259</v>
      </c>
      <c r="E9" s="12">
        <v>1.87</v>
      </c>
      <c r="F9" s="12" t="s">
        <v>15</v>
      </c>
      <c r="G9" s="12">
        <v>5.0199999999999996</v>
      </c>
      <c r="H9" s="12">
        <v>5.24</v>
      </c>
      <c r="I9" s="12">
        <v>92.5</v>
      </c>
      <c r="J9" s="12">
        <v>3.5</v>
      </c>
      <c r="K9" s="12">
        <v>0.44879255944160557</v>
      </c>
      <c r="L9" s="12">
        <v>-0.76641655793259134</v>
      </c>
      <c r="N9" s="12">
        <v>0</v>
      </c>
    </row>
    <row r="10" spans="1:14" ht="16.7" x14ac:dyDescent="0.5">
      <c r="A10" s="2">
        <v>2021</v>
      </c>
      <c r="B10" s="3">
        <v>3.5</v>
      </c>
      <c r="C10" s="3">
        <v>4.75</v>
      </c>
      <c r="D10" s="4">
        <v>14300</v>
      </c>
      <c r="E10" s="3">
        <v>1.87</v>
      </c>
      <c r="F10" s="3" t="s">
        <v>15</v>
      </c>
      <c r="G10" s="3">
        <v>3.69</v>
      </c>
      <c r="H10" s="3">
        <v>5.24</v>
      </c>
      <c r="I10" s="3">
        <v>92.5</v>
      </c>
      <c r="J10" s="3">
        <v>3.5</v>
      </c>
      <c r="K10" s="3">
        <v>0.28324401547825595</v>
      </c>
      <c r="L10" s="3">
        <v>0.98393558591356756</v>
      </c>
      <c r="N10" s="3">
        <v>0</v>
      </c>
    </row>
    <row r="11" spans="1:14" ht="16.7" x14ac:dyDescent="0.5">
      <c r="A11" s="5" t="s">
        <v>19</v>
      </c>
      <c r="B11" s="6">
        <v>3.5</v>
      </c>
      <c r="C11" s="6">
        <v>4.75</v>
      </c>
      <c r="D11" s="14">
        <v>14470</v>
      </c>
      <c r="E11" s="6">
        <v>2.44</v>
      </c>
      <c r="F11" s="6" t="s">
        <v>15</v>
      </c>
      <c r="G11" s="6">
        <v>4.49</v>
      </c>
      <c r="H11" s="6">
        <v>5.97</v>
      </c>
      <c r="I11" s="6">
        <v>92.5</v>
      </c>
      <c r="J11" s="6">
        <v>5</v>
      </c>
      <c r="K11" s="6">
        <v>-0.8981282530190452</v>
      </c>
      <c r="L11" s="6">
        <v>0.60754489214040197</v>
      </c>
      <c r="N11" s="6">
        <v>0</v>
      </c>
    </row>
    <row r="12" spans="1:14" ht="16.7" x14ac:dyDescent="0.5">
      <c r="A12" s="5" t="s">
        <v>20</v>
      </c>
      <c r="B12" s="9">
        <v>3.5</v>
      </c>
      <c r="C12" s="9">
        <v>4.75</v>
      </c>
      <c r="D12" s="10">
        <v>14580</v>
      </c>
      <c r="E12" s="9">
        <v>3.66</v>
      </c>
      <c r="F12" s="9" t="s">
        <v>15</v>
      </c>
      <c r="G12" s="9">
        <v>4.96</v>
      </c>
      <c r="H12" s="9">
        <v>6.84</v>
      </c>
      <c r="I12" s="9">
        <v>92.5</v>
      </c>
      <c r="J12" s="9">
        <v>6</v>
      </c>
      <c r="K12" s="9">
        <v>-1.0314082040767332</v>
      </c>
      <c r="L12" s="9">
        <v>1.3003778877501402</v>
      </c>
      <c r="N12" s="9">
        <v>0</v>
      </c>
    </row>
    <row r="13" spans="1:14" ht="16.7" x14ac:dyDescent="0.5">
      <c r="A13" s="5" t="s">
        <v>21</v>
      </c>
      <c r="B13" s="9">
        <v>3.5</v>
      </c>
      <c r="C13" s="9">
        <v>4.75</v>
      </c>
      <c r="D13" s="10">
        <v>14660</v>
      </c>
      <c r="E13" s="9">
        <v>4.76</v>
      </c>
      <c r="F13" s="9" t="s">
        <v>15</v>
      </c>
      <c r="G13" s="9">
        <v>5.2</v>
      </c>
      <c r="H13" s="9">
        <v>6.73</v>
      </c>
      <c r="I13" s="9">
        <v>92.5</v>
      </c>
      <c r="J13" s="9">
        <v>6.5</v>
      </c>
      <c r="K13" s="9">
        <v>-1.3059914252523122</v>
      </c>
      <c r="L13" s="9">
        <v>1.978842301781027</v>
      </c>
      <c r="N13" s="9">
        <v>0</v>
      </c>
    </row>
    <row r="14" spans="1:14" ht="16.7" x14ac:dyDescent="0.5">
      <c r="A14" s="5" t="s">
        <v>22</v>
      </c>
      <c r="B14" s="9">
        <v>3.5</v>
      </c>
      <c r="C14" s="9">
        <v>4.75</v>
      </c>
      <c r="D14" s="13">
        <v>14670</v>
      </c>
      <c r="E14" s="9">
        <v>4.57</v>
      </c>
      <c r="F14" s="9" t="s">
        <v>15</v>
      </c>
      <c r="G14" s="9">
        <v>4.9400000000000004</v>
      </c>
      <c r="H14" s="9">
        <v>7.02</v>
      </c>
      <c r="I14" s="9">
        <v>92.5</v>
      </c>
      <c r="J14" s="9">
        <v>6.5</v>
      </c>
      <c r="K14" s="9">
        <v>-1.4773493870575634</v>
      </c>
      <c r="L14" s="9">
        <v>1.7304657141532482</v>
      </c>
      <c r="N14" s="9">
        <v>0</v>
      </c>
    </row>
    <row r="15" spans="1:14" ht="16.7" x14ac:dyDescent="0.5">
      <c r="A15" s="2">
        <v>2022</v>
      </c>
      <c r="B15" s="3">
        <v>3.5</v>
      </c>
      <c r="C15" s="3">
        <v>4.75</v>
      </c>
      <c r="D15" s="4">
        <v>14600</v>
      </c>
      <c r="E15" s="3">
        <v>4.57</v>
      </c>
      <c r="F15" s="3" t="s">
        <v>15</v>
      </c>
      <c r="G15" s="3">
        <v>4.9000000000000004</v>
      </c>
      <c r="H15" s="3">
        <v>7.02</v>
      </c>
      <c r="I15" s="3">
        <v>92.5</v>
      </c>
      <c r="J15" s="3">
        <v>6.5</v>
      </c>
      <c r="K15" s="3">
        <v>-1.1834848592294156</v>
      </c>
      <c r="L15" s="3">
        <v>1.416734733165308</v>
      </c>
      <c r="N15" s="3">
        <v>0</v>
      </c>
    </row>
    <row r="16" spans="1:14" ht="17" thickBot="1" x14ac:dyDescent="0.55000000000000004">
      <c r="A16" s="5" t="s">
        <v>23</v>
      </c>
      <c r="B16" s="6">
        <v>3.5</v>
      </c>
      <c r="C16" s="6">
        <v>4.75</v>
      </c>
      <c r="D16" s="14">
        <v>14680</v>
      </c>
      <c r="E16" s="6">
        <v>4.45</v>
      </c>
      <c r="F16" s="6" t="s">
        <v>15</v>
      </c>
      <c r="G16" s="6">
        <v>5.08</v>
      </c>
      <c r="H16" s="6">
        <v>7.79</v>
      </c>
      <c r="I16" s="6">
        <v>92.5</v>
      </c>
      <c r="J16" s="6">
        <v>6.5</v>
      </c>
      <c r="K16" s="6">
        <v>-1.68</v>
      </c>
      <c r="L16" s="6">
        <v>1.4</v>
      </c>
      <c r="N16" s="6">
        <v>0</v>
      </c>
    </row>
    <row r="17" spans="1:37" ht="20.7" customHeight="1" thickBot="1" x14ac:dyDescent="0.55000000000000004">
      <c r="A17" s="5" t="s">
        <v>24</v>
      </c>
      <c r="B17" s="9">
        <v>3.5</v>
      </c>
      <c r="C17" s="9">
        <v>4.75</v>
      </c>
      <c r="D17" s="10">
        <v>14690</v>
      </c>
      <c r="E17" s="9">
        <v>4.2</v>
      </c>
      <c r="F17" s="9" t="s">
        <v>15</v>
      </c>
      <c r="G17" s="9">
        <v>5.15</v>
      </c>
      <c r="H17" s="9">
        <v>7.84</v>
      </c>
      <c r="I17" s="9">
        <v>92.5</v>
      </c>
      <c r="J17" s="9">
        <v>6.5</v>
      </c>
      <c r="K17" s="9">
        <v>-1.88</v>
      </c>
      <c r="L17" s="9">
        <v>1.42</v>
      </c>
      <c r="N17" s="9">
        <v>0</v>
      </c>
      <c r="P17" s="75" t="s">
        <v>25</v>
      </c>
      <c r="Q17" s="79" t="s">
        <v>26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D17" s="77" t="s">
        <v>8</v>
      </c>
      <c r="AE17" s="78"/>
      <c r="AF17" s="57" t="s">
        <v>6</v>
      </c>
      <c r="AG17" s="73" t="s">
        <v>5</v>
      </c>
      <c r="AH17" s="74"/>
      <c r="AI17" s="69" t="s">
        <v>44</v>
      </c>
      <c r="AJ17" s="70"/>
      <c r="AK17" s="71"/>
    </row>
    <row r="18" spans="1:37" ht="16.7" customHeight="1" x14ac:dyDescent="0.5">
      <c r="A18" s="5" t="s">
        <v>27</v>
      </c>
      <c r="B18" s="9">
        <v>3.5</v>
      </c>
      <c r="C18" s="9">
        <v>4.75</v>
      </c>
      <c r="D18" s="10">
        <v>14690</v>
      </c>
      <c r="E18" s="9">
        <v>3.96</v>
      </c>
      <c r="F18" s="9" t="s">
        <v>15</v>
      </c>
      <c r="G18" s="9">
        <v>5.22</v>
      </c>
      <c r="H18" s="9">
        <v>8.09</v>
      </c>
      <c r="I18" s="9">
        <v>92.5</v>
      </c>
      <c r="J18" s="9">
        <v>6.5</v>
      </c>
      <c r="K18" s="9">
        <v>-1.9</v>
      </c>
      <c r="L18" s="9">
        <v>1.44</v>
      </c>
      <c r="N18" s="9">
        <v>0</v>
      </c>
      <c r="P18" s="76"/>
      <c r="Q18" s="16" t="s">
        <v>44</v>
      </c>
      <c r="R18" s="16" t="s">
        <v>3</v>
      </c>
      <c r="S18" s="16" t="s">
        <v>4</v>
      </c>
      <c r="T18" s="16" t="s">
        <v>5</v>
      </c>
      <c r="U18" s="16" t="s">
        <v>6</v>
      </c>
      <c r="V18" s="16" t="s">
        <v>7</v>
      </c>
      <c r="W18" s="16" t="s">
        <v>8</v>
      </c>
      <c r="X18" s="16" t="s">
        <v>9</v>
      </c>
      <c r="Y18" s="16" t="s">
        <v>10</v>
      </c>
      <c r="Z18" s="16" t="s">
        <v>11</v>
      </c>
      <c r="AA18" s="16" t="s">
        <v>12</v>
      </c>
      <c r="AB18" s="35" t="s">
        <v>13</v>
      </c>
      <c r="AD18" s="47" t="s">
        <v>9</v>
      </c>
      <c r="AE18" s="19" t="s">
        <v>12</v>
      </c>
      <c r="AF18" s="19" t="s">
        <v>5</v>
      </c>
      <c r="AG18" s="19" t="s">
        <v>13</v>
      </c>
      <c r="AH18" s="48" t="s">
        <v>32</v>
      </c>
      <c r="AI18" s="44" t="s">
        <v>5</v>
      </c>
      <c r="AJ18" s="34" t="s">
        <v>8</v>
      </c>
      <c r="AK18" s="34" t="s">
        <v>12</v>
      </c>
    </row>
    <row r="19" spans="1:37" ht="16.7" customHeight="1" x14ac:dyDescent="0.5">
      <c r="A19" s="5" t="s">
        <v>28</v>
      </c>
      <c r="B19" s="12">
        <v>3.5</v>
      </c>
      <c r="C19" s="12">
        <v>4.75</v>
      </c>
      <c r="D19" s="13">
        <v>14700</v>
      </c>
      <c r="E19" s="15">
        <v>3.72</v>
      </c>
      <c r="F19" s="12" t="s">
        <v>15</v>
      </c>
      <c r="G19" s="15">
        <v>5.03</v>
      </c>
      <c r="H19" s="12">
        <v>8</v>
      </c>
      <c r="I19" s="12">
        <v>92.5</v>
      </c>
      <c r="J19" s="12">
        <v>6.5</v>
      </c>
      <c r="K19" s="12">
        <v>-1.79</v>
      </c>
      <c r="L19" s="12">
        <v>1.28</v>
      </c>
      <c r="N19" s="12">
        <v>0</v>
      </c>
      <c r="P19" s="36">
        <v>2020</v>
      </c>
      <c r="Q19" s="17">
        <f>N25-N5</f>
        <v>0</v>
      </c>
      <c r="R19" s="17">
        <f t="shared" ref="R19:AB34" si="0">B25-B5</f>
        <v>0</v>
      </c>
      <c r="S19" s="17">
        <f t="shared" si="0"/>
        <v>0</v>
      </c>
      <c r="T19" s="4">
        <f t="shared" si="0"/>
        <v>0</v>
      </c>
      <c r="U19" s="17">
        <f t="shared" si="0"/>
        <v>0</v>
      </c>
      <c r="V19" s="17">
        <f t="shared" si="0"/>
        <v>0</v>
      </c>
      <c r="W19" s="17">
        <f t="shared" si="0"/>
        <v>0</v>
      </c>
      <c r="X19" s="17">
        <f t="shared" si="0"/>
        <v>0</v>
      </c>
      <c r="Y19" s="17">
        <f t="shared" si="0"/>
        <v>0</v>
      </c>
      <c r="Z19" s="17">
        <f t="shared" si="0"/>
        <v>0</v>
      </c>
      <c r="AA19" s="17">
        <f t="shared" si="0"/>
        <v>0</v>
      </c>
      <c r="AB19" s="37">
        <f t="shared" si="0"/>
        <v>1.5083299432339103E-5</v>
      </c>
      <c r="AD19" s="49" t="str">
        <f>IF(AND(W19&gt;=0,X19&gt;=0),"OK",IF(AND(W19&lt;0,X19&lt;0),"OK","CHECK"))</f>
        <v>OK</v>
      </c>
      <c r="AE19" s="20" t="str">
        <f>IF(AND(W19=0,AA19=0),"OK",IF(AND(W19&lt;0,AA19&gt;0),"OK",IF(AND(W19&gt;0,AA19&lt;0),"OK","CHECK")))</f>
        <v>OK</v>
      </c>
      <c r="AF19" s="20" t="str">
        <f>IF(AND(U19&gt;=0,T19&gt;=0),"OK",IF(AND(U19&lt;0,T19&lt;0),"OK","CHECK"))</f>
        <v>OK</v>
      </c>
      <c r="AG19" s="20" t="str">
        <f>IF(AND(T19=0,AB19=0),"OK",IF(AND(T19&lt;0,AB19&gt;0),"OK",IF(AND(T19&gt;0,AB19&lt;0),"OK","CHECK")))</f>
        <v>CHECK</v>
      </c>
      <c r="AH19" s="50" t="str">
        <f>IF(AND(T19=0,AA19+AB19=0),"OK",IF(AND(T19&lt;0,AA19+AB19&gt;0),"OK",IF(AND(T19&gt;0,AA19+AB19&lt;0),"OK","CHECK")))</f>
        <v>CHECK</v>
      </c>
      <c r="AI19" s="45" t="str">
        <f>IF(AND(Q19=0,T19=0),"OK",IF(AND(Q19&lt;0,T19&gt;0),"OK",IF(AND(Q19&gt;0,T19&lt;0),"OK","CHECK")))</f>
        <v>OK</v>
      </c>
      <c r="AJ19" s="32" t="str">
        <f t="shared" ref="AJ19:AJ34" si="1">IF(AND(T19=0,W19=0),"OK",IF(AND(T19&lt;0,W19&gt;0),"OK",IF(AND(T19&gt;0,W19&lt;0),"OK","CHECK")))</f>
        <v>OK</v>
      </c>
      <c r="AK19" s="20" t="str">
        <f>IF(AND(W19=0,AA19=0),"OK",IF(AND(W19&lt;0,AA19&gt;0),"OK",IF(AND(W19&gt;0,AA19&lt;0),"OK","CHECK")))</f>
        <v>OK</v>
      </c>
    </row>
    <row r="20" spans="1:37" ht="16.7" x14ac:dyDescent="0.5">
      <c r="A20" s="2">
        <v>2023</v>
      </c>
      <c r="B20" s="3">
        <v>3.5</v>
      </c>
      <c r="C20" s="3">
        <v>4.75</v>
      </c>
      <c r="D20" s="4">
        <v>14690</v>
      </c>
      <c r="E20" s="3">
        <v>3.72</v>
      </c>
      <c r="F20" s="3" t="s">
        <v>15</v>
      </c>
      <c r="G20" s="3">
        <v>5.12</v>
      </c>
      <c r="H20" s="3">
        <v>8</v>
      </c>
      <c r="I20" s="3">
        <v>92.5</v>
      </c>
      <c r="J20" s="3">
        <v>6.5</v>
      </c>
      <c r="K20" s="3">
        <v>-1.81</v>
      </c>
      <c r="L20" s="3">
        <v>1.385</v>
      </c>
      <c r="N20" s="3">
        <v>0</v>
      </c>
      <c r="P20" s="38" t="s">
        <v>14</v>
      </c>
      <c r="Q20" s="6">
        <f t="shared" ref="Q20:Q34" si="2">N26-N6</f>
        <v>0</v>
      </c>
      <c r="R20" s="18">
        <f t="shared" si="0"/>
        <v>0</v>
      </c>
      <c r="S20" s="18">
        <f t="shared" si="0"/>
        <v>0</v>
      </c>
      <c r="T20" s="13">
        <f t="shared" si="0"/>
        <v>0</v>
      </c>
      <c r="U20" s="23">
        <f t="shared" si="0"/>
        <v>0</v>
      </c>
      <c r="V20" s="18" t="e">
        <f t="shared" si="0"/>
        <v>#VALUE!</v>
      </c>
      <c r="W20" s="23">
        <f t="shared" si="0"/>
        <v>0</v>
      </c>
      <c r="X20" s="18">
        <f t="shared" si="0"/>
        <v>0</v>
      </c>
      <c r="Y20" s="18">
        <f t="shared" si="0"/>
        <v>0</v>
      </c>
      <c r="Z20" s="18">
        <f t="shared" si="0"/>
        <v>0</v>
      </c>
      <c r="AA20" s="18">
        <f t="shared" si="0"/>
        <v>3.6055352370217286E-3</v>
      </c>
      <c r="AB20" s="39">
        <f t="shared" si="0"/>
        <v>5.1242401161686324E-3</v>
      </c>
      <c r="AD20" s="51" t="str">
        <f t="shared" ref="AD20:AD34" si="3">IF(AND(W20&gt;=0,X20&gt;=0),"OK",IF(AND(W20&lt;0,X20&lt;0),"OK","CHECK"))</f>
        <v>OK</v>
      </c>
      <c r="AE20" s="21" t="str">
        <f t="shared" ref="AE20:AE34" si="4">IF(AND(W20=0,AA20=0),"OK",IF(AND(W20&lt;0,AA20&gt;0),"OK",IF(AND(W20&gt;0,AA20&lt;0),"OK","CHECK")))</f>
        <v>CHECK</v>
      </c>
      <c r="AF20" s="21" t="str">
        <f t="shared" ref="AF20:AF34" si="5">IF(AND(U20&gt;=0,T20&gt;=0),"OK",IF(AND(U20&lt;0,T20&lt;0),"OK","CHECK"))</f>
        <v>OK</v>
      </c>
      <c r="AG20" s="21" t="str">
        <f t="shared" ref="AG20:AG34" si="6">IF(AND(T20=0,AB20=0),"OK",IF(AND(T20&lt;0,AB20&gt;0),"OK",IF(AND(T20&gt;0,AB20&lt;0),"OK","CHECK")))</f>
        <v>CHECK</v>
      </c>
      <c r="AH20" s="52" t="str">
        <f t="shared" ref="AH20:AH34" si="7">IF(AND(T20=0,AA20+AB20=0),"OK",IF(AND(T20&lt;0,AA20+AB20&gt;0),"OK",IF(AND(T20&gt;0,AA20+AB20&lt;0),"OK","CHECK")))</f>
        <v>CHECK</v>
      </c>
      <c r="AI20" s="46" t="str">
        <f t="shared" ref="AI20:AI34" si="8">IF(AND(Q20=0,T20=0),"OK",IF(AND(Q20&lt;0,T20&gt;0),"OK",IF(AND(Q20&gt;0,T20&lt;0),"OK","CHECK")))</f>
        <v>OK</v>
      </c>
      <c r="AJ20" s="33" t="str">
        <f t="shared" si="1"/>
        <v>OK</v>
      </c>
      <c r="AK20" s="21" t="str">
        <f t="shared" ref="AK20:AK34" si="9">IF(AND(W20=0,AA20=0),"OK",IF(AND(W20&lt;0,AA20&gt;0),"OK",IF(AND(W20&gt;0,AA20&lt;0),"OK","CHECK")))</f>
        <v>CHECK</v>
      </c>
    </row>
    <row r="21" spans="1:37" ht="16.7" x14ac:dyDescent="0.5">
      <c r="P21" s="38" t="s">
        <v>16</v>
      </c>
      <c r="Q21" s="9">
        <f t="shared" si="2"/>
        <v>0</v>
      </c>
      <c r="R21" s="18">
        <f t="shared" si="0"/>
        <v>0</v>
      </c>
      <c r="S21" s="18">
        <f t="shared" si="0"/>
        <v>0</v>
      </c>
      <c r="T21" s="24">
        <f t="shared" si="0"/>
        <v>0</v>
      </c>
      <c r="U21" s="18">
        <f t="shared" si="0"/>
        <v>0</v>
      </c>
      <c r="V21" s="18" t="e">
        <f t="shared" si="0"/>
        <v>#VALUE!</v>
      </c>
      <c r="W21" s="18">
        <f t="shared" si="0"/>
        <v>0</v>
      </c>
      <c r="X21" s="18">
        <f t="shared" si="0"/>
        <v>0</v>
      </c>
      <c r="Y21" s="18">
        <f t="shared" si="0"/>
        <v>0</v>
      </c>
      <c r="Z21" s="18">
        <f t="shared" si="0"/>
        <v>0</v>
      </c>
      <c r="AA21" s="18">
        <f t="shared" si="0"/>
        <v>-1.6111352204362106E-4</v>
      </c>
      <c r="AB21" s="39">
        <f t="shared" si="0"/>
        <v>5.311993176594032E-3</v>
      </c>
      <c r="AD21" s="51" t="str">
        <f t="shared" si="3"/>
        <v>OK</v>
      </c>
      <c r="AE21" s="21" t="str">
        <f t="shared" si="4"/>
        <v>CHECK</v>
      </c>
      <c r="AF21" s="21" t="str">
        <f t="shared" si="5"/>
        <v>OK</v>
      </c>
      <c r="AG21" s="21" t="str">
        <f t="shared" si="6"/>
        <v>CHECK</v>
      </c>
      <c r="AH21" s="52" t="str">
        <f t="shared" si="7"/>
        <v>CHECK</v>
      </c>
      <c r="AI21" s="46" t="str">
        <f t="shared" si="8"/>
        <v>OK</v>
      </c>
      <c r="AJ21" s="33" t="str">
        <f t="shared" si="1"/>
        <v>OK</v>
      </c>
      <c r="AK21" s="21" t="str">
        <f t="shared" si="9"/>
        <v>CHECK</v>
      </c>
    </row>
    <row r="22" spans="1:37" ht="16.7" x14ac:dyDescent="0.5">
      <c r="A22" s="72" t="s">
        <v>29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P22" s="38" t="s">
        <v>17</v>
      </c>
      <c r="Q22" s="9">
        <f t="shared" si="2"/>
        <v>0</v>
      </c>
      <c r="R22" s="18">
        <f t="shared" si="0"/>
        <v>0</v>
      </c>
      <c r="S22" s="18">
        <f t="shared" si="0"/>
        <v>0</v>
      </c>
      <c r="T22" s="13">
        <f t="shared" si="0"/>
        <v>0</v>
      </c>
      <c r="U22" s="18">
        <f t="shared" si="0"/>
        <v>0</v>
      </c>
      <c r="V22" s="18" t="e">
        <f t="shared" si="0"/>
        <v>#VALUE!</v>
      </c>
      <c r="W22" s="18">
        <f t="shared" si="0"/>
        <v>0</v>
      </c>
      <c r="X22" s="18">
        <f t="shared" si="0"/>
        <v>0</v>
      </c>
      <c r="Y22" s="18">
        <f t="shared" si="0"/>
        <v>0</v>
      </c>
      <c r="Z22" s="18">
        <f t="shared" si="0"/>
        <v>0</v>
      </c>
      <c r="AA22" s="18">
        <f t="shared" si="0"/>
        <v>-6.7544082393955485E-3</v>
      </c>
      <c r="AB22" s="39">
        <f t="shared" si="0"/>
        <v>1.0762169085181572E-2</v>
      </c>
      <c r="AD22" s="51" t="str">
        <f t="shared" si="3"/>
        <v>OK</v>
      </c>
      <c r="AE22" s="21" t="str">
        <f t="shared" si="4"/>
        <v>CHECK</v>
      </c>
      <c r="AF22" s="21" t="str">
        <f t="shared" si="5"/>
        <v>OK</v>
      </c>
      <c r="AG22" s="21" t="str">
        <f t="shared" si="6"/>
        <v>CHECK</v>
      </c>
      <c r="AH22" s="52" t="str">
        <f t="shared" si="7"/>
        <v>CHECK</v>
      </c>
      <c r="AI22" s="46" t="str">
        <f t="shared" si="8"/>
        <v>OK</v>
      </c>
      <c r="AJ22" s="33" t="str">
        <f t="shared" si="1"/>
        <v>OK</v>
      </c>
      <c r="AK22" s="21" t="str">
        <f t="shared" si="9"/>
        <v>CHECK</v>
      </c>
    </row>
    <row r="23" spans="1:37" ht="20.7" customHeight="1" x14ac:dyDescent="0.5">
      <c r="A23" s="81" t="s">
        <v>45</v>
      </c>
      <c r="B23" s="68" t="s">
        <v>46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P23" s="38" t="s">
        <v>18</v>
      </c>
      <c r="Q23" s="18">
        <f t="shared" si="2"/>
        <v>0</v>
      </c>
      <c r="R23" s="18">
        <f t="shared" si="0"/>
        <v>0</v>
      </c>
      <c r="S23" s="18">
        <f t="shared" si="0"/>
        <v>0</v>
      </c>
      <c r="T23" s="13">
        <f t="shared" si="0"/>
        <v>0</v>
      </c>
      <c r="U23" s="18">
        <f t="shared" si="0"/>
        <v>0</v>
      </c>
      <c r="V23" s="18" t="e">
        <f t="shared" si="0"/>
        <v>#VALUE!</v>
      </c>
      <c r="W23" s="18">
        <f t="shared" si="0"/>
        <v>0</v>
      </c>
      <c r="X23" s="18">
        <f t="shared" si="0"/>
        <v>0</v>
      </c>
      <c r="Y23" s="18">
        <f t="shared" si="0"/>
        <v>0</v>
      </c>
      <c r="Z23" s="18">
        <f t="shared" si="0"/>
        <v>0</v>
      </c>
      <c r="AA23" s="18">
        <f t="shared" si="0"/>
        <v>5.9066767597602432E-2</v>
      </c>
      <c r="AB23" s="39">
        <f t="shared" si="0"/>
        <v>1.0407706640699899E-2</v>
      </c>
      <c r="AD23" s="51" t="str">
        <f t="shared" si="3"/>
        <v>OK</v>
      </c>
      <c r="AE23" s="21" t="str">
        <f t="shared" si="4"/>
        <v>CHECK</v>
      </c>
      <c r="AF23" s="21" t="str">
        <f t="shared" si="5"/>
        <v>OK</v>
      </c>
      <c r="AG23" s="21" t="str">
        <f t="shared" si="6"/>
        <v>CHECK</v>
      </c>
      <c r="AH23" s="52" t="str">
        <f t="shared" si="7"/>
        <v>CHECK</v>
      </c>
      <c r="AI23" s="46" t="str">
        <f t="shared" si="8"/>
        <v>OK</v>
      </c>
      <c r="AJ23" s="33" t="str">
        <f t="shared" si="1"/>
        <v>OK</v>
      </c>
      <c r="AK23" s="21" t="str">
        <f t="shared" si="9"/>
        <v>CHECK</v>
      </c>
    </row>
    <row r="24" spans="1:37" ht="16.7" customHeight="1" x14ac:dyDescent="0.5">
      <c r="A24" s="81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N24" s="1" t="s">
        <v>44</v>
      </c>
      <c r="P24" s="36">
        <v>2021</v>
      </c>
      <c r="Q24" s="17">
        <f t="shared" si="2"/>
        <v>0</v>
      </c>
      <c r="R24" s="17">
        <f t="shared" si="0"/>
        <v>0</v>
      </c>
      <c r="S24" s="17">
        <f t="shared" si="0"/>
        <v>0</v>
      </c>
      <c r="T24" s="4">
        <f t="shared" si="0"/>
        <v>0</v>
      </c>
      <c r="U24" s="17">
        <f t="shared" si="0"/>
        <v>0</v>
      </c>
      <c r="V24" s="17" t="e">
        <f t="shared" si="0"/>
        <v>#VALUE!</v>
      </c>
      <c r="W24" s="17">
        <f t="shared" si="0"/>
        <v>0</v>
      </c>
      <c r="X24" s="17">
        <f t="shared" si="0"/>
        <v>0</v>
      </c>
      <c r="Y24" s="17">
        <f t="shared" si="0"/>
        <v>0</v>
      </c>
      <c r="Z24" s="17">
        <f t="shared" si="0"/>
        <v>0</v>
      </c>
      <c r="AA24" s="17">
        <f t="shared" si="0"/>
        <v>1.4806727954220611E-2</v>
      </c>
      <c r="AB24" s="37">
        <f t="shared" si="0"/>
        <v>8.0055303990045346E-3</v>
      </c>
      <c r="AD24" s="49" t="str">
        <f t="shared" si="3"/>
        <v>OK</v>
      </c>
      <c r="AE24" s="20" t="str">
        <f t="shared" si="4"/>
        <v>CHECK</v>
      </c>
      <c r="AF24" s="20" t="str">
        <f t="shared" si="5"/>
        <v>OK</v>
      </c>
      <c r="AG24" s="20" t="str">
        <f t="shared" si="6"/>
        <v>CHECK</v>
      </c>
      <c r="AH24" s="50" t="str">
        <f t="shared" si="7"/>
        <v>CHECK</v>
      </c>
      <c r="AI24" s="45" t="str">
        <f t="shared" si="8"/>
        <v>OK</v>
      </c>
      <c r="AJ24" s="32" t="str">
        <f t="shared" si="1"/>
        <v>OK</v>
      </c>
      <c r="AK24" s="20" t="str">
        <f t="shared" si="9"/>
        <v>CHECK</v>
      </c>
    </row>
    <row r="25" spans="1:37" ht="16.7" x14ac:dyDescent="0.5">
      <c r="A25" s="29">
        <v>2020</v>
      </c>
      <c r="B25" s="3">
        <v>3.75</v>
      </c>
      <c r="C25" s="3">
        <v>5</v>
      </c>
      <c r="D25" s="4">
        <v>14530</v>
      </c>
      <c r="E25" s="3">
        <v>1.68</v>
      </c>
      <c r="F25" s="3">
        <v>0</v>
      </c>
      <c r="G25" s="3">
        <v>-2.0699999999999998</v>
      </c>
      <c r="H25" s="3">
        <v>-2.41</v>
      </c>
      <c r="I25" s="3">
        <v>92.5</v>
      </c>
      <c r="J25" s="3">
        <v>4</v>
      </c>
      <c r="K25" s="3">
        <v>-0.41799480846663573</v>
      </c>
      <c r="L25" s="3">
        <v>0.7433982430400945</v>
      </c>
      <c r="N25" s="3">
        <v>0</v>
      </c>
      <c r="P25" s="38" t="s">
        <v>19</v>
      </c>
      <c r="Q25" s="6">
        <f t="shared" si="2"/>
        <v>0</v>
      </c>
      <c r="R25" s="18">
        <f t="shared" si="0"/>
        <v>0</v>
      </c>
      <c r="S25" s="18">
        <f t="shared" si="0"/>
        <v>0</v>
      </c>
      <c r="T25" s="25">
        <f t="shared" si="0"/>
        <v>-126</v>
      </c>
      <c r="U25" s="18">
        <f t="shared" si="0"/>
        <v>0.20000000000000018</v>
      </c>
      <c r="V25" s="18" t="e">
        <f t="shared" si="0"/>
        <v>#VALUE!</v>
      </c>
      <c r="W25" s="18">
        <f t="shared" si="0"/>
        <v>0.21999999999999975</v>
      </c>
      <c r="X25" s="18">
        <f t="shared" si="0"/>
        <v>0.6800000000000006</v>
      </c>
      <c r="Y25" s="18">
        <f t="shared" si="0"/>
        <v>0</v>
      </c>
      <c r="Z25" s="18">
        <f t="shared" si="0"/>
        <v>0</v>
      </c>
      <c r="AA25" s="18">
        <f t="shared" si="0"/>
        <v>0.70478967546793769</v>
      </c>
      <c r="AB25" s="39">
        <f t="shared" si="0"/>
        <v>-0.95414034003499271</v>
      </c>
      <c r="AD25" s="51" t="str">
        <f t="shared" si="3"/>
        <v>OK</v>
      </c>
      <c r="AE25" s="21" t="str">
        <f t="shared" si="4"/>
        <v>CHECK</v>
      </c>
      <c r="AF25" s="21" t="str">
        <f t="shared" si="5"/>
        <v>CHECK</v>
      </c>
      <c r="AG25" s="21" t="str">
        <f t="shared" si="6"/>
        <v>CHECK</v>
      </c>
      <c r="AH25" s="52" t="str">
        <f t="shared" si="7"/>
        <v>CHECK</v>
      </c>
      <c r="AI25" s="46" t="str">
        <f t="shared" si="8"/>
        <v>CHECK</v>
      </c>
      <c r="AJ25" s="33" t="str">
        <f t="shared" si="1"/>
        <v>OK</v>
      </c>
      <c r="AK25" s="21" t="str">
        <f t="shared" si="9"/>
        <v>CHECK</v>
      </c>
    </row>
    <row r="26" spans="1:37" ht="16.7" x14ac:dyDescent="0.5">
      <c r="A26" s="56" t="s">
        <v>14</v>
      </c>
      <c r="B26" s="6">
        <v>3.5</v>
      </c>
      <c r="C26" s="6">
        <v>4.75</v>
      </c>
      <c r="D26" s="7">
        <v>14157</v>
      </c>
      <c r="E26" s="6">
        <v>1.3655462199999999</v>
      </c>
      <c r="F26" s="6" t="s">
        <v>15</v>
      </c>
      <c r="G26" s="6">
        <v>-0.69670625552852306</v>
      </c>
      <c r="H26" s="6">
        <v>-3.75</v>
      </c>
      <c r="I26" s="6">
        <v>92.5</v>
      </c>
      <c r="J26" s="6">
        <v>3.5</v>
      </c>
      <c r="K26" s="6">
        <v>-0.38836361259180491</v>
      </c>
      <c r="L26" s="6">
        <v>2.0535806676306443</v>
      </c>
      <c r="N26" s="6">
        <v>0</v>
      </c>
      <c r="P26" s="38" t="s">
        <v>20</v>
      </c>
      <c r="Q26" s="9">
        <f t="shared" si="2"/>
        <v>0</v>
      </c>
      <c r="R26" s="18">
        <f t="shared" si="0"/>
        <v>0</v>
      </c>
      <c r="S26" s="18">
        <f t="shared" si="0"/>
        <v>0</v>
      </c>
      <c r="T26" s="24">
        <f t="shared" si="0"/>
        <v>-30</v>
      </c>
      <c r="U26" s="18">
        <f t="shared" si="0"/>
        <v>0.25999999999999979</v>
      </c>
      <c r="V26" s="18" t="e">
        <f t="shared" si="0"/>
        <v>#VALUE!</v>
      </c>
      <c r="W26" s="18">
        <f t="shared" si="0"/>
        <v>-4.0000000000000036E-2</v>
      </c>
      <c r="X26" s="18">
        <f t="shared" si="0"/>
        <v>0.19000000000000039</v>
      </c>
      <c r="Y26" s="18">
        <f t="shared" si="0"/>
        <v>0</v>
      </c>
      <c r="Z26" s="18">
        <f t="shared" si="0"/>
        <v>0</v>
      </c>
      <c r="AA26" s="18">
        <f t="shared" si="0"/>
        <v>0.12564724923761628</v>
      </c>
      <c r="AB26" s="39">
        <f t="shared" si="0"/>
        <v>-0.11124027520078505</v>
      </c>
      <c r="AD26" s="51" t="str">
        <f t="shared" si="3"/>
        <v>CHECK</v>
      </c>
      <c r="AE26" s="21" t="str">
        <f t="shared" si="4"/>
        <v>OK</v>
      </c>
      <c r="AF26" s="21" t="str">
        <f t="shared" si="5"/>
        <v>CHECK</v>
      </c>
      <c r="AG26" s="21" t="str">
        <f t="shared" si="6"/>
        <v>CHECK</v>
      </c>
      <c r="AH26" s="52" t="str">
        <f t="shared" si="7"/>
        <v>OK</v>
      </c>
      <c r="AI26" s="46" t="str">
        <f t="shared" si="8"/>
        <v>CHECK</v>
      </c>
      <c r="AJ26" s="33" t="str">
        <f t="shared" si="1"/>
        <v>CHECK</v>
      </c>
      <c r="AK26" s="21" t="str">
        <f t="shared" si="9"/>
        <v>OK</v>
      </c>
    </row>
    <row r="27" spans="1:37" ht="16.7" x14ac:dyDescent="0.5">
      <c r="A27" s="56" t="s">
        <v>16</v>
      </c>
      <c r="B27" s="9">
        <v>3.5</v>
      </c>
      <c r="C27" s="9">
        <v>4.75</v>
      </c>
      <c r="D27" s="10">
        <v>14399</v>
      </c>
      <c r="E27" s="9">
        <v>1.3325718600000001</v>
      </c>
      <c r="F27" s="9" t="s">
        <v>15</v>
      </c>
      <c r="G27" s="6">
        <v>7.0666777700000001</v>
      </c>
      <c r="H27" s="9">
        <v>0.59</v>
      </c>
      <c r="I27" s="9">
        <v>92.5</v>
      </c>
      <c r="J27" s="9">
        <v>3.5</v>
      </c>
      <c r="K27" s="9">
        <v>-0.66551641491352176</v>
      </c>
      <c r="L27" s="9">
        <v>0.57603052740640837</v>
      </c>
      <c r="N27" s="9">
        <v>0</v>
      </c>
      <c r="P27" s="38" t="s">
        <v>21</v>
      </c>
      <c r="Q27" s="9">
        <f t="shared" si="2"/>
        <v>0</v>
      </c>
      <c r="R27" s="18">
        <f t="shared" si="0"/>
        <v>0</v>
      </c>
      <c r="S27" s="18">
        <f t="shared" si="0"/>
        <v>0</v>
      </c>
      <c r="T27" s="24">
        <f t="shared" si="0"/>
        <v>-160</v>
      </c>
      <c r="U27" s="18">
        <f t="shared" si="0"/>
        <v>-0.46999999999999975</v>
      </c>
      <c r="V27" s="18" t="e">
        <f t="shared" si="0"/>
        <v>#VALUE!</v>
      </c>
      <c r="W27" s="18">
        <f t="shared" si="0"/>
        <v>-0.16999999999999993</v>
      </c>
      <c r="X27" s="18">
        <f t="shared" si="0"/>
        <v>0.37999999999999989</v>
      </c>
      <c r="Y27" s="18">
        <f t="shared" si="0"/>
        <v>0</v>
      </c>
      <c r="Z27" s="18">
        <f t="shared" si="0"/>
        <v>0</v>
      </c>
      <c r="AA27" s="18">
        <f t="shared" si="0"/>
        <v>0.21937569437465854</v>
      </c>
      <c r="AB27" s="39">
        <f t="shared" si="0"/>
        <v>-0.16194673664417802</v>
      </c>
      <c r="AD27" s="51" t="str">
        <f t="shared" si="3"/>
        <v>CHECK</v>
      </c>
      <c r="AE27" s="21" t="str">
        <f t="shared" si="4"/>
        <v>OK</v>
      </c>
      <c r="AF27" s="21" t="str">
        <f t="shared" si="5"/>
        <v>OK</v>
      </c>
      <c r="AG27" s="21" t="str">
        <f t="shared" si="6"/>
        <v>CHECK</v>
      </c>
      <c r="AH27" s="52" t="str">
        <f t="shared" si="7"/>
        <v>OK</v>
      </c>
      <c r="AI27" s="46" t="str">
        <f t="shared" si="8"/>
        <v>CHECK</v>
      </c>
      <c r="AJ27" s="33" t="str">
        <f t="shared" si="1"/>
        <v>CHECK</v>
      </c>
      <c r="AK27" s="21" t="str">
        <f t="shared" si="9"/>
        <v>OK</v>
      </c>
    </row>
    <row r="28" spans="1:37" ht="16.7" x14ac:dyDescent="0.5">
      <c r="A28" s="56" t="s">
        <v>17</v>
      </c>
      <c r="B28" s="9">
        <v>3.5</v>
      </c>
      <c r="C28" s="9">
        <v>4.75</v>
      </c>
      <c r="D28" s="11">
        <v>14373</v>
      </c>
      <c r="E28" s="9">
        <v>1.60228897</v>
      </c>
      <c r="F28" s="9" t="s">
        <v>15</v>
      </c>
      <c r="G28" s="9">
        <v>3.50857763</v>
      </c>
      <c r="H28" s="9">
        <v>2.21</v>
      </c>
      <c r="I28" s="9">
        <v>92.5</v>
      </c>
      <c r="J28" s="9">
        <v>3.5</v>
      </c>
      <c r="K28" s="9">
        <v>1.6454110728677405</v>
      </c>
      <c r="L28" s="9">
        <v>2.2374695068584276</v>
      </c>
      <c r="N28" s="9">
        <v>0</v>
      </c>
      <c r="P28" s="38" t="s">
        <v>22</v>
      </c>
      <c r="Q28" s="9">
        <f t="shared" si="2"/>
        <v>0</v>
      </c>
      <c r="R28" s="18">
        <f t="shared" si="0"/>
        <v>0</v>
      </c>
      <c r="S28" s="18">
        <f t="shared" si="0"/>
        <v>0</v>
      </c>
      <c r="T28" s="13">
        <f t="shared" si="0"/>
        <v>-130</v>
      </c>
      <c r="U28" s="18">
        <f t="shared" si="0"/>
        <v>-0.37999999999999989</v>
      </c>
      <c r="V28" s="18" t="e">
        <f t="shared" si="0"/>
        <v>#VALUE!</v>
      </c>
      <c r="W28" s="18">
        <f t="shared" si="0"/>
        <v>-0.19000000000000039</v>
      </c>
      <c r="X28" s="18">
        <f t="shared" si="0"/>
        <v>0.36000000000000032</v>
      </c>
      <c r="Y28" s="18">
        <f t="shared" si="0"/>
        <v>0</v>
      </c>
      <c r="Z28" s="18">
        <f t="shared" si="0"/>
        <v>0</v>
      </c>
      <c r="AA28" s="18">
        <f t="shared" si="0"/>
        <v>0.10710336709577106</v>
      </c>
      <c r="AB28" s="39">
        <f t="shared" si="0"/>
        <v>-3.9823210725554059E-2</v>
      </c>
      <c r="AD28" s="51" t="str">
        <f t="shared" si="3"/>
        <v>CHECK</v>
      </c>
      <c r="AE28" s="21" t="str">
        <f t="shared" si="4"/>
        <v>OK</v>
      </c>
      <c r="AF28" s="21" t="str">
        <f t="shared" si="5"/>
        <v>OK</v>
      </c>
      <c r="AG28" s="21" t="str">
        <f t="shared" si="6"/>
        <v>CHECK</v>
      </c>
      <c r="AH28" s="52" t="str">
        <f t="shared" si="7"/>
        <v>OK</v>
      </c>
      <c r="AI28" s="46" t="str">
        <f t="shared" si="8"/>
        <v>CHECK</v>
      </c>
      <c r="AJ28" s="33" t="str">
        <f t="shared" si="1"/>
        <v>CHECK</v>
      </c>
      <c r="AK28" s="21" t="str">
        <f t="shared" si="9"/>
        <v>OK</v>
      </c>
    </row>
    <row r="29" spans="1:37" ht="16.7" x14ac:dyDescent="0.5">
      <c r="A29" s="56" t="s">
        <v>18</v>
      </c>
      <c r="B29" s="12">
        <v>3.5</v>
      </c>
      <c r="C29" s="12">
        <v>4.75</v>
      </c>
      <c r="D29" s="13">
        <v>14259</v>
      </c>
      <c r="E29" s="15">
        <v>1.87</v>
      </c>
      <c r="F29" s="12" t="s">
        <v>15</v>
      </c>
      <c r="G29" s="12">
        <v>5.0199999999999996</v>
      </c>
      <c r="H29" s="12">
        <v>5.24</v>
      </c>
      <c r="I29" s="12">
        <v>92.5</v>
      </c>
      <c r="J29" s="12">
        <v>3.5</v>
      </c>
      <c r="K29" s="12">
        <v>0.507859327039208</v>
      </c>
      <c r="L29" s="12">
        <v>-0.75600885129189144</v>
      </c>
      <c r="N29" s="12">
        <v>0</v>
      </c>
      <c r="P29" s="36">
        <v>2022</v>
      </c>
      <c r="Q29" s="17">
        <f t="shared" si="2"/>
        <v>0</v>
      </c>
      <c r="R29" s="17">
        <f t="shared" si="0"/>
        <v>0</v>
      </c>
      <c r="S29" s="17">
        <f t="shared" si="0"/>
        <v>0</v>
      </c>
      <c r="T29" s="4">
        <f t="shared" si="0"/>
        <v>-120</v>
      </c>
      <c r="U29" s="17">
        <f t="shared" si="0"/>
        <v>-0.37999999999999989</v>
      </c>
      <c r="V29" s="17" t="e">
        <f t="shared" si="0"/>
        <v>#VALUE!</v>
      </c>
      <c r="W29" s="17">
        <f t="shared" si="0"/>
        <v>-5.0000000000000711E-2</v>
      </c>
      <c r="X29" s="17">
        <f t="shared" si="0"/>
        <v>0.36000000000000032</v>
      </c>
      <c r="Y29" s="17">
        <f t="shared" si="0"/>
        <v>0</v>
      </c>
      <c r="Z29" s="17">
        <f t="shared" si="0"/>
        <v>0</v>
      </c>
      <c r="AA29" s="17">
        <f t="shared" si="0"/>
        <v>0.28468107121366459</v>
      </c>
      <c r="AB29" s="37">
        <f t="shared" si="0"/>
        <v>-0.30972014699067874</v>
      </c>
      <c r="AD29" s="49" t="str">
        <f t="shared" si="3"/>
        <v>CHECK</v>
      </c>
      <c r="AE29" s="20" t="str">
        <f t="shared" si="4"/>
        <v>OK</v>
      </c>
      <c r="AF29" s="20" t="str">
        <f t="shared" si="5"/>
        <v>OK</v>
      </c>
      <c r="AG29" s="20" t="str">
        <f t="shared" si="6"/>
        <v>CHECK</v>
      </c>
      <c r="AH29" s="50" t="str">
        <f t="shared" si="7"/>
        <v>CHECK</v>
      </c>
      <c r="AI29" s="45" t="str">
        <f t="shared" si="8"/>
        <v>CHECK</v>
      </c>
      <c r="AJ29" s="32" t="str">
        <f t="shared" si="1"/>
        <v>CHECK</v>
      </c>
      <c r="AK29" s="20" t="str">
        <f t="shared" si="9"/>
        <v>OK</v>
      </c>
    </row>
    <row r="30" spans="1:37" ht="16.7" x14ac:dyDescent="0.5">
      <c r="A30" s="29">
        <v>2021</v>
      </c>
      <c r="B30" s="3">
        <v>3.5</v>
      </c>
      <c r="C30" s="3">
        <v>4.75</v>
      </c>
      <c r="D30" s="4">
        <v>14300</v>
      </c>
      <c r="E30" s="3">
        <v>1.87</v>
      </c>
      <c r="F30" s="3" t="s">
        <v>15</v>
      </c>
      <c r="G30" s="3">
        <v>3.69</v>
      </c>
      <c r="H30" s="3">
        <v>5.24</v>
      </c>
      <c r="I30" s="3">
        <v>92.5</v>
      </c>
      <c r="J30" s="3">
        <v>3.5</v>
      </c>
      <c r="K30" s="3">
        <v>0.29805074343247656</v>
      </c>
      <c r="L30" s="3">
        <v>0.99194111631257209</v>
      </c>
      <c r="N30" s="3">
        <v>0</v>
      </c>
      <c r="P30" s="38" t="s">
        <v>23</v>
      </c>
      <c r="Q30" s="6">
        <f t="shared" si="2"/>
        <v>0</v>
      </c>
      <c r="R30" s="18">
        <f t="shared" si="0"/>
        <v>0</v>
      </c>
      <c r="S30" s="18">
        <f t="shared" si="0"/>
        <v>0</v>
      </c>
      <c r="T30" s="25">
        <f t="shared" si="0"/>
        <v>-130</v>
      </c>
      <c r="U30" s="18">
        <f t="shared" si="0"/>
        <v>-0.33999999999999986</v>
      </c>
      <c r="V30" s="18" t="e">
        <f t="shared" si="0"/>
        <v>#VALUE!</v>
      </c>
      <c r="W30" s="18">
        <f t="shared" si="0"/>
        <v>-4.0000000000000036E-2</v>
      </c>
      <c r="X30" s="18">
        <f t="shared" si="0"/>
        <v>-0.28000000000000025</v>
      </c>
      <c r="Y30" s="18">
        <f t="shared" si="0"/>
        <v>0</v>
      </c>
      <c r="Z30" s="18">
        <f t="shared" si="0"/>
        <v>0</v>
      </c>
      <c r="AA30" s="18">
        <f t="shared" si="0"/>
        <v>3.0000000000000027E-2</v>
      </c>
      <c r="AB30" s="39">
        <f t="shared" si="0"/>
        <v>-0.28000000000000003</v>
      </c>
      <c r="AD30" s="51" t="str">
        <f t="shared" si="3"/>
        <v>OK</v>
      </c>
      <c r="AE30" s="21" t="str">
        <f t="shared" si="4"/>
        <v>OK</v>
      </c>
      <c r="AF30" s="21" t="str">
        <f t="shared" si="5"/>
        <v>OK</v>
      </c>
      <c r="AG30" s="21" t="str">
        <f t="shared" si="6"/>
        <v>CHECK</v>
      </c>
      <c r="AH30" s="52" t="str">
        <f t="shared" si="7"/>
        <v>CHECK</v>
      </c>
      <c r="AI30" s="46" t="str">
        <f t="shared" si="8"/>
        <v>CHECK</v>
      </c>
      <c r="AJ30" s="33" t="str">
        <f t="shared" si="1"/>
        <v>CHECK</v>
      </c>
      <c r="AK30" s="21" t="str">
        <f t="shared" si="9"/>
        <v>OK</v>
      </c>
    </row>
    <row r="31" spans="1:37" ht="16.7" x14ac:dyDescent="0.5">
      <c r="A31" s="56" t="s">
        <v>19</v>
      </c>
      <c r="B31" s="6">
        <v>3.5</v>
      </c>
      <c r="C31" s="6">
        <v>4.75</v>
      </c>
      <c r="D31" s="7">
        <v>14344</v>
      </c>
      <c r="E31" s="6">
        <v>2.64</v>
      </c>
      <c r="F31" s="6" t="s">
        <v>15</v>
      </c>
      <c r="G31" s="6">
        <v>4.71</v>
      </c>
      <c r="H31" s="6">
        <v>6.65</v>
      </c>
      <c r="I31" s="6">
        <v>92.5</v>
      </c>
      <c r="J31" s="6">
        <v>5</v>
      </c>
      <c r="K31" s="6">
        <v>-0.1933385775511075</v>
      </c>
      <c r="L31" s="6">
        <v>-0.34659544789459074</v>
      </c>
      <c r="N31" s="6">
        <v>0</v>
      </c>
      <c r="P31" s="38" t="s">
        <v>24</v>
      </c>
      <c r="Q31" s="9">
        <f t="shared" si="2"/>
        <v>0</v>
      </c>
      <c r="R31" s="18">
        <f t="shared" si="0"/>
        <v>0</v>
      </c>
      <c r="S31" s="18">
        <f t="shared" si="0"/>
        <v>0</v>
      </c>
      <c r="T31" s="24">
        <f t="shared" si="0"/>
        <v>-130</v>
      </c>
      <c r="U31" s="18">
        <f t="shared" si="0"/>
        <v>-0.16000000000000014</v>
      </c>
      <c r="V31" s="18" t="e">
        <f t="shared" si="0"/>
        <v>#VALUE!</v>
      </c>
      <c r="W31" s="18">
        <f t="shared" si="0"/>
        <v>-3.0000000000000249E-2</v>
      </c>
      <c r="X31" s="18">
        <f t="shared" si="0"/>
        <v>0.41000000000000014</v>
      </c>
      <c r="Y31" s="18">
        <f t="shared" si="0"/>
        <v>0</v>
      </c>
      <c r="Z31" s="18">
        <f t="shared" si="0"/>
        <v>0</v>
      </c>
      <c r="AA31" s="18">
        <f t="shared" si="0"/>
        <v>2.9999999999999805E-2</v>
      </c>
      <c r="AB31" s="39">
        <f t="shared" si="0"/>
        <v>-0.28999999999999981</v>
      </c>
      <c r="AD31" s="51" t="str">
        <f t="shared" si="3"/>
        <v>CHECK</v>
      </c>
      <c r="AE31" s="21" t="str">
        <f>IF(AND(W31=0,AA31=0),"OK",IF(AND(W31&lt;0,AA31&gt;0),"OK",IF(AND(W31&gt;0,AA31&lt;0),"OK","CHECK")))</f>
        <v>OK</v>
      </c>
      <c r="AF31" s="21" t="str">
        <f t="shared" si="5"/>
        <v>OK</v>
      </c>
      <c r="AG31" s="21" t="str">
        <f t="shared" si="6"/>
        <v>CHECK</v>
      </c>
      <c r="AH31" s="52" t="str">
        <f t="shared" si="7"/>
        <v>CHECK</v>
      </c>
      <c r="AI31" s="46" t="str">
        <f t="shared" si="8"/>
        <v>CHECK</v>
      </c>
      <c r="AJ31" s="33" t="str">
        <f t="shared" si="1"/>
        <v>CHECK</v>
      </c>
      <c r="AK31" s="21" t="str">
        <f t="shared" si="9"/>
        <v>OK</v>
      </c>
    </row>
    <row r="32" spans="1:37" ht="16.7" x14ac:dyDescent="0.5">
      <c r="A32" s="56" t="s">
        <v>20</v>
      </c>
      <c r="B32" s="9">
        <v>3.5</v>
      </c>
      <c r="C32" s="9">
        <v>4.75</v>
      </c>
      <c r="D32" s="10">
        <v>14550</v>
      </c>
      <c r="E32" s="9">
        <v>3.92</v>
      </c>
      <c r="F32" s="9" t="s">
        <v>15</v>
      </c>
      <c r="G32" s="6">
        <v>4.92</v>
      </c>
      <c r="H32" s="9">
        <v>7.03</v>
      </c>
      <c r="I32" s="9">
        <v>92.5</v>
      </c>
      <c r="J32" s="9">
        <v>6</v>
      </c>
      <c r="K32" s="9">
        <v>-0.90576095483911689</v>
      </c>
      <c r="L32" s="9">
        <v>1.1891376125493551</v>
      </c>
      <c r="N32" s="9">
        <v>0</v>
      </c>
      <c r="P32" s="38" t="s">
        <v>27</v>
      </c>
      <c r="Q32" s="9">
        <f t="shared" si="2"/>
        <v>0</v>
      </c>
      <c r="R32" s="18">
        <f t="shared" si="0"/>
        <v>0</v>
      </c>
      <c r="S32" s="18">
        <f t="shared" si="0"/>
        <v>0</v>
      </c>
      <c r="T32" s="24">
        <f t="shared" si="0"/>
        <v>-130</v>
      </c>
      <c r="U32" s="18">
        <f t="shared" si="0"/>
        <v>-0.16000000000000014</v>
      </c>
      <c r="V32" s="18" t="e">
        <f t="shared" si="0"/>
        <v>#VALUE!</v>
      </c>
      <c r="W32" s="18">
        <f t="shared" si="0"/>
        <v>-1.9999999999999574E-2</v>
      </c>
      <c r="X32" s="18">
        <f t="shared" si="0"/>
        <v>0.21000000000000085</v>
      </c>
      <c r="Y32" s="18">
        <f t="shared" si="0"/>
        <v>0</v>
      </c>
      <c r="Z32" s="18">
        <f t="shared" si="0"/>
        <v>0</v>
      </c>
      <c r="AA32" s="18">
        <f t="shared" si="0"/>
        <v>2.0000000000000018E-2</v>
      </c>
      <c r="AB32" s="39">
        <f t="shared" si="0"/>
        <v>-0.30000000000000004</v>
      </c>
      <c r="AD32" s="51" t="str">
        <f t="shared" si="3"/>
        <v>CHECK</v>
      </c>
      <c r="AE32" s="21" t="str">
        <f t="shared" si="4"/>
        <v>OK</v>
      </c>
      <c r="AF32" s="21" t="str">
        <f t="shared" si="5"/>
        <v>OK</v>
      </c>
      <c r="AG32" s="21" t="str">
        <f t="shared" si="6"/>
        <v>CHECK</v>
      </c>
      <c r="AH32" s="52" t="str">
        <f t="shared" si="7"/>
        <v>CHECK</v>
      </c>
      <c r="AI32" s="46" t="str">
        <f t="shared" si="8"/>
        <v>CHECK</v>
      </c>
      <c r="AJ32" s="33" t="str">
        <f t="shared" si="1"/>
        <v>CHECK</v>
      </c>
      <c r="AK32" s="21" t="str">
        <f t="shared" si="9"/>
        <v>OK</v>
      </c>
    </row>
    <row r="33" spans="1:37" ht="16.7" x14ac:dyDescent="0.5">
      <c r="A33" s="56" t="s">
        <v>21</v>
      </c>
      <c r="B33" s="9">
        <v>3.5</v>
      </c>
      <c r="C33" s="9">
        <v>4.75</v>
      </c>
      <c r="D33" s="11">
        <v>14500</v>
      </c>
      <c r="E33" s="9">
        <v>4.29</v>
      </c>
      <c r="F33" s="9" t="s">
        <v>15</v>
      </c>
      <c r="G33" s="9">
        <v>5.03</v>
      </c>
      <c r="H33" s="9">
        <v>7.11</v>
      </c>
      <c r="I33" s="9">
        <v>92.5</v>
      </c>
      <c r="J33" s="9">
        <v>6.5</v>
      </c>
      <c r="K33" s="9">
        <v>-1.0866157308776536</v>
      </c>
      <c r="L33" s="9">
        <v>1.816895565136849</v>
      </c>
      <c r="N33" s="9">
        <v>0</v>
      </c>
      <c r="P33" s="38" t="s">
        <v>28</v>
      </c>
      <c r="Q33" s="18">
        <f t="shared" si="2"/>
        <v>0</v>
      </c>
      <c r="R33" s="18">
        <f t="shared" si="0"/>
        <v>0</v>
      </c>
      <c r="S33" s="18">
        <f t="shared" si="0"/>
        <v>0</v>
      </c>
      <c r="T33" s="13">
        <f t="shared" si="0"/>
        <v>-130</v>
      </c>
      <c r="U33" s="23">
        <f t="shared" si="0"/>
        <v>-4.0000000000000036E-2</v>
      </c>
      <c r="V33" s="18" t="e">
        <f t="shared" si="0"/>
        <v>#VALUE!</v>
      </c>
      <c r="W33" s="23">
        <f t="shared" si="0"/>
        <v>-1.0000000000000675E-2</v>
      </c>
      <c r="X33" s="18">
        <f t="shared" si="0"/>
        <v>0.51999999999999957</v>
      </c>
      <c r="Y33" s="18">
        <f t="shared" si="0"/>
        <v>0</v>
      </c>
      <c r="Z33" s="18">
        <f t="shared" si="0"/>
        <v>0</v>
      </c>
      <c r="AA33" s="18">
        <f t="shared" si="0"/>
        <v>1.0000000000000009E-2</v>
      </c>
      <c r="AB33" s="39">
        <f t="shared" si="0"/>
        <v>-0.30000000000000016</v>
      </c>
      <c r="AD33" s="51" t="str">
        <f t="shared" si="3"/>
        <v>CHECK</v>
      </c>
      <c r="AE33" s="21" t="str">
        <f t="shared" si="4"/>
        <v>OK</v>
      </c>
      <c r="AF33" s="21" t="str">
        <f t="shared" si="5"/>
        <v>OK</v>
      </c>
      <c r="AG33" s="21" t="str">
        <f t="shared" si="6"/>
        <v>CHECK</v>
      </c>
      <c r="AH33" s="52" t="str">
        <f t="shared" si="7"/>
        <v>CHECK</v>
      </c>
      <c r="AI33" s="46" t="str">
        <f t="shared" si="8"/>
        <v>CHECK</v>
      </c>
      <c r="AJ33" s="33" t="str">
        <f t="shared" si="1"/>
        <v>CHECK</v>
      </c>
      <c r="AK33" s="21" t="str">
        <f t="shared" si="9"/>
        <v>OK</v>
      </c>
    </row>
    <row r="34" spans="1:37" ht="17" thickBot="1" x14ac:dyDescent="0.55000000000000004">
      <c r="A34" s="56" t="s">
        <v>22</v>
      </c>
      <c r="B34" s="12">
        <v>3.5</v>
      </c>
      <c r="C34" s="12">
        <v>4.75</v>
      </c>
      <c r="D34" s="13">
        <v>14540</v>
      </c>
      <c r="E34" s="15">
        <v>4.1900000000000004</v>
      </c>
      <c r="F34" s="12" t="s">
        <v>15</v>
      </c>
      <c r="G34" s="12">
        <v>4.75</v>
      </c>
      <c r="H34" s="12">
        <v>7.38</v>
      </c>
      <c r="I34" s="12">
        <v>92.5</v>
      </c>
      <c r="J34" s="12">
        <v>6.5</v>
      </c>
      <c r="K34" s="12">
        <v>-1.3702460199617923</v>
      </c>
      <c r="L34" s="12">
        <v>1.6906425034276942</v>
      </c>
      <c r="N34" s="9">
        <v>0</v>
      </c>
      <c r="P34" s="40">
        <v>2023</v>
      </c>
      <c r="Q34" s="41">
        <f t="shared" si="2"/>
        <v>0</v>
      </c>
      <c r="R34" s="41">
        <f t="shared" si="0"/>
        <v>0</v>
      </c>
      <c r="S34" s="41">
        <f t="shared" si="0"/>
        <v>0</v>
      </c>
      <c r="T34" s="42">
        <f t="shared" si="0"/>
        <v>-130</v>
      </c>
      <c r="U34" s="41">
        <f t="shared" si="0"/>
        <v>-4.0000000000000036E-2</v>
      </c>
      <c r="V34" s="41" t="e">
        <f t="shared" si="0"/>
        <v>#VALUE!</v>
      </c>
      <c r="W34" s="41">
        <f t="shared" si="0"/>
        <v>-2.0000000000000462E-2</v>
      </c>
      <c r="X34" s="41">
        <f t="shared" si="0"/>
        <v>0.51999999999999957</v>
      </c>
      <c r="Y34" s="41">
        <f t="shared" si="0"/>
        <v>0</v>
      </c>
      <c r="Z34" s="41">
        <f t="shared" si="0"/>
        <v>0</v>
      </c>
      <c r="AA34" s="41">
        <f t="shared" si="0"/>
        <v>2.0000000000000018E-2</v>
      </c>
      <c r="AB34" s="43">
        <f t="shared" si="0"/>
        <v>-0.2925000000000002</v>
      </c>
      <c r="AD34" s="53" t="str">
        <f t="shared" si="3"/>
        <v>CHECK</v>
      </c>
      <c r="AE34" s="54" t="str">
        <f t="shared" si="4"/>
        <v>OK</v>
      </c>
      <c r="AF34" s="54" t="str">
        <f t="shared" si="5"/>
        <v>OK</v>
      </c>
      <c r="AG34" s="54" t="str">
        <f t="shared" si="6"/>
        <v>CHECK</v>
      </c>
      <c r="AH34" s="55" t="str">
        <f t="shared" si="7"/>
        <v>CHECK</v>
      </c>
      <c r="AI34" s="45" t="str">
        <f t="shared" si="8"/>
        <v>CHECK</v>
      </c>
      <c r="AJ34" s="32" t="str">
        <f t="shared" si="1"/>
        <v>CHECK</v>
      </c>
      <c r="AK34" s="22" t="str">
        <f t="shared" si="9"/>
        <v>OK</v>
      </c>
    </row>
    <row r="35" spans="1:37" ht="16.7" x14ac:dyDescent="0.5">
      <c r="A35" s="29">
        <v>2022</v>
      </c>
      <c r="B35" s="3">
        <v>3.5</v>
      </c>
      <c r="C35" s="3">
        <v>4.75</v>
      </c>
      <c r="D35" s="4">
        <v>14480</v>
      </c>
      <c r="E35" s="3">
        <v>4.1900000000000004</v>
      </c>
      <c r="F35" s="3" t="s">
        <v>15</v>
      </c>
      <c r="G35" s="3">
        <v>4.8499999999999996</v>
      </c>
      <c r="H35" s="3">
        <v>7.38</v>
      </c>
      <c r="I35" s="3">
        <v>92.5</v>
      </c>
      <c r="J35" s="3">
        <v>6.5</v>
      </c>
      <c r="K35" s="3">
        <v>-0.898803788015751</v>
      </c>
      <c r="L35" s="3">
        <v>1.1070145861746292</v>
      </c>
      <c r="N35" s="3">
        <v>0</v>
      </c>
    </row>
    <row r="36" spans="1:37" ht="16.7" x14ac:dyDescent="0.5">
      <c r="A36" s="56" t="s">
        <v>23</v>
      </c>
      <c r="B36" s="6">
        <v>3.5</v>
      </c>
      <c r="C36" s="6">
        <v>4.75</v>
      </c>
      <c r="D36" s="7">
        <v>14550</v>
      </c>
      <c r="E36" s="6">
        <v>4.1100000000000003</v>
      </c>
      <c r="F36" s="6" t="s">
        <v>15</v>
      </c>
      <c r="G36" s="6">
        <v>5.04</v>
      </c>
      <c r="H36" s="6">
        <v>7.51</v>
      </c>
      <c r="I36" s="6">
        <v>92.5</v>
      </c>
      <c r="J36" s="6">
        <v>6.5</v>
      </c>
      <c r="K36" s="6">
        <v>-1.65</v>
      </c>
      <c r="L36" s="6">
        <v>1.1199999999999999</v>
      </c>
      <c r="N36" s="6">
        <v>0</v>
      </c>
      <c r="U36" s="60"/>
      <c r="W36" s="61" t="s">
        <v>53</v>
      </c>
      <c r="AC36" s="59">
        <v>1</v>
      </c>
      <c r="AD36" s="59" t="s">
        <v>51</v>
      </c>
      <c r="AE36" s="59"/>
      <c r="AF36" s="59"/>
      <c r="AG36" s="59"/>
    </row>
    <row r="37" spans="1:37" ht="16.7" x14ac:dyDescent="0.5">
      <c r="A37" s="56" t="s">
        <v>24</v>
      </c>
      <c r="B37" s="9">
        <v>3.5</v>
      </c>
      <c r="C37" s="9">
        <v>4.75</v>
      </c>
      <c r="D37" s="10">
        <v>14560</v>
      </c>
      <c r="E37" s="9">
        <v>4.04</v>
      </c>
      <c r="F37" s="9" t="s">
        <v>15</v>
      </c>
      <c r="G37" s="6">
        <v>5.12</v>
      </c>
      <c r="H37" s="9">
        <v>8.25</v>
      </c>
      <c r="I37" s="9">
        <v>92.5</v>
      </c>
      <c r="J37" s="9">
        <v>6.5</v>
      </c>
      <c r="K37" s="9">
        <v>-1.85</v>
      </c>
      <c r="L37" s="9">
        <v>1.1300000000000001</v>
      </c>
      <c r="N37" s="9">
        <v>0</v>
      </c>
      <c r="T37" s="31" t="s">
        <v>39</v>
      </c>
      <c r="W37" s="58" t="s">
        <v>54</v>
      </c>
      <c r="AC37" s="59">
        <v>2</v>
      </c>
      <c r="AD37" s="59" t="s">
        <v>52</v>
      </c>
      <c r="AE37" s="59"/>
      <c r="AF37" s="59"/>
      <c r="AG37" s="59"/>
    </row>
    <row r="38" spans="1:37" ht="16.7" x14ac:dyDescent="0.5">
      <c r="A38" s="56" t="s">
        <v>27</v>
      </c>
      <c r="B38" s="9">
        <v>3.5</v>
      </c>
      <c r="C38" s="9">
        <v>4.75</v>
      </c>
      <c r="D38" s="11">
        <v>14560</v>
      </c>
      <c r="E38" s="9">
        <v>3.8</v>
      </c>
      <c r="F38" s="9" t="s">
        <v>15</v>
      </c>
      <c r="G38" s="9">
        <v>5.2</v>
      </c>
      <c r="H38" s="9">
        <v>8.3000000000000007</v>
      </c>
      <c r="I38" s="9">
        <v>92.5</v>
      </c>
      <c r="J38" s="9">
        <v>6.5</v>
      </c>
      <c r="K38" s="9">
        <v>-1.88</v>
      </c>
      <c r="L38" s="9">
        <v>1.1399999999999999</v>
      </c>
      <c r="N38" s="9">
        <v>0</v>
      </c>
      <c r="T38" s="31" t="s">
        <v>40</v>
      </c>
      <c r="W38" s="58" t="s">
        <v>15</v>
      </c>
      <c r="AC38" s="59">
        <v>3</v>
      </c>
    </row>
    <row r="39" spans="1:37" ht="16.7" x14ac:dyDescent="0.5">
      <c r="A39" s="56" t="s">
        <v>28</v>
      </c>
      <c r="B39" s="12">
        <v>3.5</v>
      </c>
      <c r="C39" s="12">
        <v>4.75</v>
      </c>
      <c r="D39" s="13">
        <v>14570</v>
      </c>
      <c r="E39" s="15">
        <v>3.68</v>
      </c>
      <c r="F39" s="12" t="s">
        <v>15</v>
      </c>
      <c r="G39" s="12">
        <v>5.0199999999999996</v>
      </c>
      <c r="H39" s="12">
        <v>8.52</v>
      </c>
      <c r="I39" s="12">
        <v>92.5</v>
      </c>
      <c r="J39" s="12">
        <v>6.5</v>
      </c>
      <c r="K39" s="12">
        <v>-1.78</v>
      </c>
      <c r="L39" s="12">
        <v>0.97999999999999987</v>
      </c>
      <c r="N39" s="12">
        <v>0</v>
      </c>
      <c r="T39" s="31" t="s">
        <v>38</v>
      </c>
      <c r="W39" s="58" t="s">
        <v>54</v>
      </c>
    </row>
    <row r="40" spans="1:37" ht="16.7" x14ac:dyDescent="0.5">
      <c r="A40" s="29">
        <v>2023</v>
      </c>
      <c r="B40" s="3">
        <v>3.5</v>
      </c>
      <c r="C40" s="3">
        <v>4.75</v>
      </c>
      <c r="D40" s="4">
        <v>14560</v>
      </c>
      <c r="E40" s="3">
        <v>3.68</v>
      </c>
      <c r="F40" s="3" t="s">
        <v>15</v>
      </c>
      <c r="G40" s="3">
        <v>5.0999999999999996</v>
      </c>
      <c r="H40" s="3">
        <v>8.52</v>
      </c>
      <c r="I40" s="3">
        <v>92.5</v>
      </c>
      <c r="J40" s="3">
        <v>6.5</v>
      </c>
      <c r="K40" s="3">
        <v>-1.79</v>
      </c>
      <c r="L40" s="3">
        <v>1.0924999999999998</v>
      </c>
      <c r="N40" s="3">
        <v>0</v>
      </c>
      <c r="T40" s="31" t="s">
        <v>41</v>
      </c>
      <c r="W40" s="58" t="s">
        <v>15</v>
      </c>
    </row>
    <row r="41" spans="1:37" x14ac:dyDescent="0.5">
      <c r="T41" s="31" t="s">
        <v>43</v>
      </c>
      <c r="W41" s="58" t="s">
        <v>15</v>
      </c>
    </row>
  </sheetData>
  <mergeCells count="11">
    <mergeCell ref="A2:L2"/>
    <mergeCell ref="A3:A4"/>
    <mergeCell ref="B3:L3"/>
    <mergeCell ref="P17:P18"/>
    <mergeCell ref="Q17:AB17"/>
    <mergeCell ref="AG17:AH17"/>
    <mergeCell ref="AI17:AK17"/>
    <mergeCell ref="A22:L22"/>
    <mergeCell ref="A23:A24"/>
    <mergeCell ref="B23:L23"/>
    <mergeCell ref="AD17:AE17"/>
  </mergeCells>
  <conditionalFormatting sqref="AD20:AD22">
    <cfRule type="expression" dxfId="231" priority="79">
      <formula>AD20="CHECK"</formula>
    </cfRule>
    <cfRule type="expression" dxfId="230" priority="80">
      <formula>AD20="OK"</formula>
    </cfRule>
  </conditionalFormatting>
  <conditionalFormatting sqref="AD25:AD27">
    <cfRule type="expression" dxfId="229" priority="77">
      <formula>AD25="CHECK"</formula>
    </cfRule>
    <cfRule type="expression" dxfId="228" priority="78">
      <formula>AD25="OK"</formula>
    </cfRule>
  </conditionalFormatting>
  <conditionalFormatting sqref="AD30:AD32">
    <cfRule type="expression" dxfId="227" priority="75">
      <formula>AD30="CHECK"</formula>
    </cfRule>
    <cfRule type="expression" dxfId="226" priority="76">
      <formula>AD30="OK"</formula>
    </cfRule>
  </conditionalFormatting>
  <conditionalFormatting sqref="AE25:AE27">
    <cfRule type="expression" dxfId="225" priority="73">
      <formula>AE25="CHECK"</formula>
    </cfRule>
    <cfRule type="expression" dxfId="224" priority="74">
      <formula>AE25="OK"</formula>
    </cfRule>
  </conditionalFormatting>
  <conditionalFormatting sqref="AE30:AE32">
    <cfRule type="expression" dxfId="223" priority="71">
      <formula>AE30="CHECK"</formula>
    </cfRule>
    <cfRule type="expression" dxfId="222" priority="72">
      <formula>AE30="OK"</formula>
    </cfRule>
  </conditionalFormatting>
  <conditionalFormatting sqref="AE20:AE22">
    <cfRule type="expression" dxfId="221" priority="69">
      <formula>AE20="CHECK"</formula>
    </cfRule>
    <cfRule type="expression" dxfId="220" priority="70">
      <formula>AE20="OK"</formula>
    </cfRule>
  </conditionalFormatting>
  <conditionalFormatting sqref="AD28">
    <cfRule type="expression" dxfId="219" priority="67">
      <formula>AD28="CHECK"</formula>
    </cfRule>
    <cfRule type="expression" dxfId="218" priority="68">
      <formula>AD28="OK"</formula>
    </cfRule>
  </conditionalFormatting>
  <conditionalFormatting sqref="AE28">
    <cfRule type="expression" dxfId="217" priority="65">
      <formula>AE28="CHECK"</formula>
    </cfRule>
    <cfRule type="expression" dxfId="216" priority="66">
      <formula>AE28="OK"</formula>
    </cfRule>
  </conditionalFormatting>
  <conditionalFormatting sqref="AD23">
    <cfRule type="expression" dxfId="215" priority="63">
      <formula>AD23="CHECK"</formula>
    </cfRule>
    <cfRule type="expression" dxfId="214" priority="64">
      <formula>AD23="OK"</formula>
    </cfRule>
  </conditionalFormatting>
  <conditionalFormatting sqref="AE23">
    <cfRule type="expression" dxfId="213" priority="61">
      <formula>AE23="CHECK"</formula>
    </cfRule>
    <cfRule type="expression" dxfId="212" priority="62">
      <formula>AE23="OK"</formula>
    </cfRule>
  </conditionalFormatting>
  <conditionalFormatting sqref="AF20:AF23">
    <cfRule type="expression" dxfId="211" priority="59">
      <formula>AF20="CHECK"</formula>
    </cfRule>
    <cfRule type="expression" dxfId="210" priority="60">
      <formula>AF20="OK"</formula>
    </cfRule>
  </conditionalFormatting>
  <conditionalFormatting sqref="AF25:AF28">
    <cfRule type="expression" dxfId="209" priority="57">
      <formula>AF25="CHECK"</formula>
    </cfRule>
    <cfRule type="expression" dxfId="208" priority="58">
      <formula>AF25="OK"</formula>
    </cfRule>
  </conditionalFormatting>
  <conditionalFormatting sqref="AF30:AF32">
    <cfRule type="expression" dxfId="207" priority="55">
      <formula>AF30="CHECK"</formula>
    </cfRule>
    <cfRule type="expression" dxfId="206" priority="56">
      <formula>AF30="OK"</formula>
    </cfRule>
  </conditionalFormatting>
  <conditionalFormatting sqref="AD33">
    <cfRule type="expression" dxfId="205" priority="53">
      <formula>AD33="CHECK"</formula>
    </cfRule>
    <cfRule type="expression" dxfId="204" priority="54">
      <formula>AD33="OK"</formula>
    </cfRule>
  </conditionalFormatting>
  <conditionalFormatting sqref="AE33">
    <cfRule type="expression" dxfId="203" priority="51">
      <formula>AE33="CHECK"</formula>
    </cfRule>
    <cfRule type="expression" dxfId="202" priority="52">
      <formula>AE33="OK"</formula>
    </cfRule>
  </conditionalFormatting>
  <conditionalFormatting sqref="AF33">
    <cfRule type="expression" dxfId="201" priority="49">
      <formula>AF33="CHECK"</formula>
    </cfRule>
    <cfRule type="expression" dxfId="200" priority="50">
      <formula>AF33="OK"</formula>
    </cfRule>
  </conditionalFormatting>
  <conditionalFormatting sqref="AG20:AG23">
    <cfRule type="expression" dxfId="199" priority="47">
      <formula>AG20="CHECK"</formula>
    </cfRule>
    <cfRule type="expression" dxfId="198" priority="48">
      <formula>AG20="OK"</formula>
    </cfRule>
  </conditionalFormatting>
  <conditionalFormatting sqref="AG25:AG28">
    <cfRule type="expression" dxfId="197" priority="45">
      <formula>AG25="CHECK"</formula>
    </cfRule>
    <cfRule type="expression" dxfId="196" priority="46">
      <formula>AG25="OK"</formula>
    </cfRule>
  </conditionalFormatting>
  <conditionalFormatting sqref="AG30:AG32">
    <cfRule type="expression" dxfId="195" priority="43">
      <formula>AG30="CHECK"</formula>
    </cfRule>
    <cfRule type="expression" dxfId="194" priority="44">
      <formula>AG30="OK"</formula>
    </cfRule>
  </conditionalFormatting>
  <conditionalFormatting sqref="AG33">
    <cfRule type="expression" dxfId="193" priority="41">
      <formula>AG33="CHECK"</formula>
    </cfRule>
    <cfRule type="expression" dxfId="192" priority="42">
      <formula>AG33="OK"</formula>
    </cfRule>
  </conditionalFormatting>
  <conditionalFormatting sqref="AH20:AH23">
    <cfRule type="expression" dxfId="191" priority="39">
      <formula>AH20="CHECK"</formula>
    </cfRule>
    <cfRule type="expression" dxfId="190" priority="40">
      <formula>AH20="OK"</formula>
    </cfRule>
  </conditionalFormatting>
  <conditionalFormatting sqref="AH25:AH28">
    <cfRule type="expression" dxfId="189" priority="37">
      <formula>AH25="CHECK"</formula>
    </cfRule>
    <cfRule type="expression" dxfId="188" priority="38">
      <formula>AH25="OK"</formula>
    </cfRule>
  </conditionalFormatting>
  <conditionalFormatting sqref="AH30:AH32">
    <cfRule type="expression" dxfId="187" priority="35">
      <formula>AH30="CHECK"</formula>
    </cfRule>
    <cfRule type="expression" dxfId="186" priority="36">
      <formula>AH30="OK"</formula>
    </cfRule>
  </conditionalFormatting>
  <conditionalFormatting sqref="AH33">
    <cfRule type="expression" dxfId="185" priority="33">
      <formula>AH33="CHECK"</formula>
    </cfRule>
    <cfRule type="expression" dxfId="184" priority="34">
      <formula>AH33="OK"</formula>
    </cfRule>
  </conditionalFormatting>
  <conditionalFormatting sqref="AI25:AI27">
    <cfRule type="expression" dxfId="183" priority="31">
      <formula>AI25="CHECK"</formula>
    </cfRule>
    <cfRule type="expression" dxfId="182" priority="32">
      <formula>AI25="OK"</formula>
    </cfRule>
  </conditionalFormatting>
  <conditionalFormatting sqref="AI30:AI32">
    <cfRule type="expression" dxfId="181" priority="29">
      <formula>AI30="CHECK"</formula>
    </cfRule>
    <cfRule type="expression" dxfId="180" priority="30">
      <formula>AI30="OK"</formula>
    </cfRule>
  </conditionalFormatting>
  <conditionalFormatting sqref="AI20:AI22">
    <cfRule type="expression" dxfId="179" priority="27">
      <formula>AI20="CHECK"</formula>
    </cfRule>
    <cfRule type="expression" dxfId="178" priority="28">
      <formula>AI20="OK"</formula>
    </cfRule>
  </conditionalFormatting>
  <conditionalFormatting sqref="AI28">
    <cfRule type="expression" dxfId="177" priority="25">
      <formula>AI28="CHECK"</formula>
    </cfRule>
    <cfRule type="expression" dxfId="176" priority="26">
      <formula>AI28="OK"</formula>
    </cfRule>
  </conditionalFormatting>
  <conditionalFormatting sqref="AI23">
    <cfRule type="expression" dxfId="175" priority="23">
      <formula>AI23="CHECK"</formula>
    </cfRule>
    <cfRule type="expression" dxfId="174" priority="24">
      <formula>AI23="OK"</formula>
    </cfRule>
  </conditionalFormatting>
  <conditionalFormatting sqref="AI33">
    <cfRule type="expression" dxfId="173" priority="21">
      <formula>AI33="CHECK"</formula>
    </cfRule>
    <cfRule type="expression" dxfId="172" priority="22">
      <formula>AI33="OK"</formula>
    </cfRule>
  </conditionalFormatting>
  <conditionalFormatting sqref="AJ20:AJ23">
    <cfRule type="expression" dxfId="171" priority="19">
      <formula>AJ20="CHECK"</formula>
    </cfRule>
    <cfRule type="expression" dxfId="170" priority="20">
      <formula>AJ20="OK"</formula>
    </cfRule>
  </conditionalFormatting>
  <conditionalFormatting sqref="AJ25:AJ28">
    <cfRule type="expression" dxfId="169" priority="17">
      <formula>AJ25="CHECK"</formula>
    </cfRule>
    <cfRule type="expression" dxfId="168" priority="18">
      <formula>AJ25="OK"</formula>
    </cfRule>
  </conditionalFormatting>
  <conditionalFormatting sqref="AJ30:AJ32">
    <cfRule type="expression" dxfId="167" priority="15">
      <formula>AJ30="CHECK"</formula>
    </cfRule>
    <cfRule type="expression" dxfId="166" priority="16">
      <formula>AJ30="OK"</formula>
    </cfRule>
  </conditionalFormatting>
  <conditionalFormatting sqref="AJ33">
    <cfRule type="expression" dxfId="165" priority="13">
      <formula>AJ33="CHECK"</formula>
    </cfRule>
    <cfRule type="expression" dxfId="164" priority="14">
      <formula>AJ33="OK"</formula>
    </cfRule>
  </conditionalFormatting>
  <conditionalFormatting sqref="AK25:AK27">
    <cfRule type="expression" dxfId="163" priority="11">
      <formula>AK25="CHECK"</formula>
    </cfRule>
    <cfRule type="expression" dxfId="162" priority="12">
      <formula>AK25="OK"</formula>
    </cfRule>
  </conditionalFormatting>
  <conditionalFormatting sqref="AK30:AK32">
    <cfRule type="expression" dxfId="161" priority="9">
      <formula>AK30="CHECK"</formula>
    </cfRule>
    <cfRule type="expression" dxfId="160" priority="10">
      <formula>AK30="OK"</formula>
    </cfRule>
  </conditionalFormatting>
  <conditionalFormatting sqref="AK20:AK22">
    <cfRule type="expression" dxfId="159" priority="7">
      <formula>AK20="CHECK"</formula>
    </cfRule>
    <cfRule type="expression" dxfId="158" priority="8">
      <formula>AK20="OK"</formula>
    </cfRule>
  </conditionalFormatting>
  <conditionalFormatting sqref="AK28">
    <cfRule type="expression" dxfId="157" priority="5">
      <formula>AK28="CHECK"</formula>
    </cfRule>
    <cfRule type="expression" dxfId="156" priority="6">
      <formula>AK28="OK"</formula>
    </cfRule>
  </conditionalFormatting>
  <conditionalFormatting sqref="AK23">
    <cfRule type="expression" dxfId="155" priority="3">
      <formula>AK23="CHECK"</formula>
    </cfRule>
    <cfRule type="expression" dxfId="154" priority="4">
      <formula>AK23="OK"</formula>
    </cfRule>
  </conditionalFormatting>
  <conditionalFormatting sqref="AK33">
    <cfRule type="expression" dxfId="153" priority="1">
      <formula>AK33="CHECK"</formula>
    </cfRule>
    <cfRule type="expression" dxfId="152" priority="2">
      <formula>AK33="OK"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9F3A-3C05-4644-8A40-35C5E22A2F8A}">
  <dimension ref="A2:AS55"/>
  <sheetViews>
    <sheetView zoomScale="55" zoomScaleNormal="55" workbookViewId="0">
      <selection activeCell="A3" sqref="A3:L20"/>
    </sheetView>
  </sheetViews>
  <sheetFormatPr defaultRowHeight="14.35" x14ac:dyDescent="0.5"/>
  <cols>
    <col min="1" max="1" width="15.703125" customWidth="1"/>
    <col min="6" max="6" width="7.5859375" hidden="1" customWidth="1"/>
    <col min="22" max="22" width="0" hidden="1" customWidth="1"/>
    <col min="27" max="27" width="9.703125" bestFit="1" customWidth="1"/>
    <col min="30" max="30" width="8.8203125" customWidth="1"/>
    <col min="36" max="38" width="0" hidden="1" customWidth="1"/>
  </cols>
  <sheetData>
    <row r="2" spans="1:14" ht="16.7" x14ac:dyDescent="0.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15.7" customHeight="1" x14ac:dyDescent="0.5">
      <c r="A3" s="81" t="s">
        <v>45</v>
      </c>
      <c r="B3" s="68" t="s">
        <v>46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15.7" customHeight="1" x14ac:dyDescent="0.5">
      <c r="A4" s="8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N4" s="1" t="s">
        <v>44</v>
      </c>
    </row>
    <row r="5" spans="1:14" ht="16.7" x14ac:dyDescent="0.5">
      <c r="A5" s="29">
        <v>2020</v>
      </c>
      <c r="B5" s="3">
        <v>3.75</v>
      </c>
      <c r="C5" s="3">
        <v>5</v>
      </c>
      <c r="D5" s="4">
        <v>14530</v>
      </c>
      <c r="E5" s="3">
        <v>1.68</v>
      </c>
      <c r="F5" s="3">
        <v>0</v>
      </c>
      <c r="G5" s="3">
        <v>-2.0699999999999998</v>
      </c>
      <c r="H5" s="3">
        <v>-2.41</v>
      </c>
      <c r="I5" s="3">
        <v>92.5</v>
      </c>
      <c r="J5" s="3">
        <v>4</v>
      </c>
      <c r="K5" s="3">
        <v>-0.41799480846663573</v>
      </c>
      <c r="L5" s="3">
        <v>0.7433982430400945</v>
      </c>
      <c r="N5" s="3">
        <v>0</v>
      </c>
    </row>
    <row r="6" spans="1:14" ht="16.7" x14ac:dyDescent="0.5">
      <c r="A6" s="56" t="s">
        <v>14</v>
      </c>
      <c r="B6" s="6">
        <v>3.5</v>
      </c>
      <c r="C6" s="6">
        <v>4.75</v>
      </c>
      <c r="D6" s="7">
        <v>14157</v>
      </c>
      <c r="E6" s="6">
        <v>1.3655462199999999</v>
      </c>
      <c r="F6" s="6" t="s">
        <v>15</v>
      </c>
      <c r="G6" s="6">
        <v>-0.69670625552852306</v>
      </c>
      <c r="H6" s="6">
        <v>-3.75</v>
      </c>
      <c r="I6" s="6">
        <v>92.5</v>
      </c>
      <c r="J6" s="6">
        <v>3.5</v>
      </c>
      <c r="K6" s="6">
        <v>-0.38836361259180491</v>
      </c>
      <c r="L6" s="6">
        <v>2.0535806676306443</v>
      </c>
      <c r="N6" s="6">
        <v>0</v>
      </c>
    </row>
    <row r="7" spans="1:14" ht="16.7" x14ac:dyDescent="0.5">
      <c r="A7" s="56" t="s">
        <v>16</v>
      </c>
      <c r="B7" s="9">
        <v>3.5</v>
      </c>
      <c r="C7" s="9">
        <v>4.75</v>
      </c>
      <c r="D7" s="10">
        <v>14399</v>
      </c>
      <c r="E7" s="9">
        <v>1.3325718600000001</v>
      </c>
      <c r="F7" s="9" t="s">
        <v>15</v>
      </c>
      <c r="G7" s="6">
        <v>7.0666777700000001</v>
      </c>
      <c r="H7" s="9">
        <v>0.59</v>
      </c>
      <c r="I7" s="9">
        <v>92.5</v>
      </c>
      <c r="J7" s="9">
        <v>3.5</v>
      </c>
      <c r="K7" s="9">
        <v>-0.66551641491352176</v>
      </c>
      <c r="L7" s="9">
        <v>0.57603052740640837</v>
      </c>
      <c r="N7" s="9">
        <v>0</v>
      </c>
    </row>
    <row r="8" spans="1:14" ht="16.7" x14ac:dyDescent="0.5">
      <c r="A8" s="56" t="s">
        <v>17</v>
      </c>
      <c r="B8" s="9">
        <v>3.5</v>
      </c>
      <c r="C8" s="9">
        <v>4.75</v>
      </c>
      <c r="D8" s="11">
        <v>14373</v>
      </c>
      <c r="E8" s="9">
        <v>1.60228897</v>
      </c>
      <c r="F8" s="9" t="s">
        <v>15</v>
      </c>
      <c r="G8" s="9">
        <v>3.50857763</v>
      </c>
      <c r="H8" s="9">
        <v>2.21</v>
      </c>
      <c r="I8" s="9">
        <v>92.5</v>
      </c>
      <c r="J8" s="9">
        <v>3.5</v>
      </c>
      <c r="K8" s="9">
        <v>1.6454110728677405</v>
      </c>
      <c r="L8" s="9">
        <v>2.2374695068584276</v>
      </c>
      <c r="N8" s="9">
        <v>0</v>
      </c>
    </row>
    <row r="9" spans="1:14" ht="16.7" x14ac:dyDescent="0.5">
      <c r="A9" s="56" t="s">
        <v>18</v>
      </c>
      <c r="B9" s="12">
        <v>3.5</v>
      </c>
      <c r="C9" s="12">
        <v>4.75</v>
      </c>
      <c r="D9" s="13">
        <v>14259</v>
      </c>
      <c r="E9" s="15">
        <v>1.87</v>
      </c>
      <c r="F9" s="12" t="s">
        <v>15</v>
      </c>
      <c r="G9" s="12">
        <v>5.0199999999999996</v>
      </c>
      <c r="H9" s="12">
        <v>5.24</v>
      </c>
      <c r="I9" s="12">
        <v>92.5</v>
      </c>
      <c r="J9" s="12">
        <v>3.5</v>
      </c>
      <c r="K9" s="12">
        <v>0.507859327039208</v>
      </c>
      <c r="L9" s="12">
        <v>-0.75600885129189144</v>
      </c>
      <c r="N9" s="12">
        <v>0</v>
      </c>
    </row>
    <row r="10" spans="1:14" ht="16.7" x14ac:dyDescent="0.5">
      <c r="A10" s="29">
        <v>2021</v>
      </c>
      <c r="B10" s="3">
        <v>3.5</v>
      </c>
      <c r="C10" s="3">
        <v>4.75</v>
      </c>
      <c r="D10" s="4">
        <v>14300</v>
      </c>
      <c r="E10" s="3">
        <v>1.87</v>
      </c>
      <c r="F10" s="3" t="s">
        <v>15</v>
      </c>
      <c r="G10" s="3">
        <v>3.69</v>
      </c>
      <c r="H10" s="3">
        <v>5.24</v>
      </c>
      <c r="I10" s="3">
        <v>92.5</v>
      </c>
      <c r="J10" s="3">
        <v>3.5</v>
      </c>
      <c r="K10" s="3">
        <v>0.29805074343247656</v>
      </c>
      <c r="L10" s="3">
        <v>0.99194111631257209</v>
      </c>
      <c r="N10" s="3">
        <v>0</v>
      </c>
    </row>
    <row r="11" spans="1:14" ht="16.7" x14ac:dyDescent="0.5">
      <c r="A11" s="56" t="s">
        <v>19</v>
      </c>
      <c r="B11" s="6">
        <v>3.5</v>
      </c>
      <c r="C11" s="6">
        <v>4.75</v>
      </c>
      <c r="D11" s="7">
        <v>14344</v>
      </c>
      <c r="E11" s="6">
        <v>2.64</v>
      </c>
      <c r="F11" s="6" t="s">
        <v>15</v>
      </c>
      <c r="G11" s="6">
        <v>4.71</v>
      </c>
      <c r="H11" s="6">
        <v>6.65</v>
      </c>
      <c r="I11" s="6">
        <v>92.5</v>
      </c>
      <c r="J11" s="6">
        <v>5</v>
      </c>
      <c r="K11" s="6">
        <v>-0.1933385775511075</v>
      </c>
      <c r="L11" s="6">
        <v>-0.34659544789459074</v>
      </c>
      <c r="N11" s="6">
        <v>0</v>
      </c>
    </row>
    <row r="12" spans="1:14" ht="16.7" x14ac:dyDescent="0.5">
      <c r="A12" s="56" t="s">
        <v>20</v>
      </c>
      <c r="B12" s="9">
        <v>3.5</v>
      </c>
      <c r="C12" s="9">
        <v>4.75</v>
      </c>
      <c r="D12" s="10">
        <v>14550</v>
      </c>
      <c r="E12" s="9">
        <v>3.92</v>
      </c>
      <c r="F12" s="9" t="s">
        <v>15</v>
      </c>
      <c r="G12" s="6">
        <v>4.92</v>
      </c>
      <c r="H12" s="9">
        <v>7.03</v>
      </c>
      <c r="I12" s="9">
        <v>92.5</v>
      </c>
      <c r="J12" s="9">
        <v>6</v>
      </c>
      <c r="K12" s="9">
        <v>-0.90576095483911689</v>
      </c>
      <c r="L12" s="9">
        <v>1.1891376125493551</v>
      </c>
      <c r="N12" s="9">
        <v>0</v>
      </c>
    </row>
    <row r="13" spans="1:14" ht="16.7" x14ac:dyDescent="0.5">
      <c r="A13" s="56" t="s">
        <v>21</v>
      </c>
      <c r="B13" s="9">
        <v>3.5</v>
      </c>
      <c r="C13" s="9">
        <v>4.75</v>
      </c>
      <c r="D13" s="11">
        <v>14500</v>
      </c>
      <c r="E13" s="9">
        <v>4.29</v>
      </c>
      <c r="F13" s="9" t="s">
        <v>15</v>
      </c>
      <c r="G13" s="9">
        <v>5.03</v>
      </c>
      <c r="H13" s="9">
        <v>7.11</v>
      </c>
      <c r="I13" s="9">
        <v>92.5</v>
      </c>
      <c r="J13" s="9">
        <v>6.5</v>
      </c>
      <c r="K13" s="9">
        <v>-1.0866157308776536</v>
      </c>
      <c r="L13" s="9">
        <v>1.816895565136849</v>
      </c>
      <c r="N13" s="9">
        <v>0</v>
      </c>
    </row>
    <row r="14" spans="1:14" ht="16.7" x14ac:dyDescent="0.5">
      <c r="A14" s="56" t="s">
        <v>22</v>
      </c>
      <c r="B14" s="12">
        <v>3.5</v>
      </c>
      <c r="C14" s="12">
        <v>4.75</v>
      </c>
      <c r="D14" s="13">
        <v>14540</v>
      </c>
      <c r="E14" s="15">
        <v>4.1900000000000004</v>
      </c>
      <c r="F14" s="12" t="s">
        <v>15</v>
      </c>
      <c r="G14" s="12">
        <v>4.75</v>
      </c>
      <c r="H14" s="12">
        <v>7.38</v>
      </c>
      <c r="I14" s="12">
        <v>92.5</v>
      </c>
      <c r="J14" s="12">
        <v>6.5</v>
      </c>
      <c r="K14" s="12">
        <v>-1.3702460199617923</v>
      </c>
      <c r="L14" s="12">
        <v>1.6906425034276942</v>
      </c>
      <c r="N14" s="9">
        <v>0</v>
      </c>
    </row>
    <row r="15" spans="1:14" ht="16.7" x14ac:dyDescent="0.5">
      <c r="A15" s="29">
        <v>2022</v>
      </c>
      <c r="B15" s="3">
        <v>3.5</v>
      </c>
      <c r="C15" s="3">
        <v>4.75</v>
      </c>
      <c r="D15" s="4">
        <v>14480</v>
      </c>
      <c r="E15" s="3">
        <v>4.1900000000000004</v>
      </c>
      <c r="F15" s="3" t="s">
        <v>15</v>
      </c>
      <c r="G15" s="3">
        <v>4.8499999999999996</v>
      </c>
      <c r="H15" s="3">
        <v>7.38</v>
      </c>
      <c r="I15" s="3">
        <v>92.5</v>
      </c>
      <c r="J15" s="3">
        <v>6.5</v>
      </c>
      <c r="K15" s="3">
        <v>-0.898803788015751</v>
      </c>
      <c r="L15" s="3">
        <v>1.1070145861746292</v>
      </c>
      <c r="N15" s="3">
        <v>0</v>
      </c>
    </row>
    <row r="16" spans="1:14" ht="17" thickBot="1" x14ac:dyDescent="0.55000000000000004">
      <c r="A16" s="56" t="s">
        <v>23</v>
      </c>
      <c r="B16" s="6">
        <v>3.5</v>
      </c>
      <c r="C16" s="6">
        <v>4.75</v>
      </c>
      <c r="D16" s="7">
        <v>14550</v>
      </c>
      <c r="E16" s="6">
        <v>4.1100000000000003</v>
      </c>
      <c r="F16" s="6" t="s">
        <v>15</v>
      </c>
      <c r="G16" s="6">
        <v>5.04</v>
      </c>
      <c r="H16" s="6">
        <v>7.51</v>
      </c>
      <c r="I16" s="6">
        <v>92.5</v>
      </c>
      <c r="J16" s="6">
        <v>6.5</v>
      </c>
      <c r="K16" s="6">
        <v>-1.65</v>
      </c>
      <c r="L16" s="6">
        <v>1.1199999999999999</v>
      </c>
      <c r="N16" s="6">
        <v>0</v>
      </c>
    </row>
    <row r="17" spans="1:45" ht="20.7" customHeight="1" thickBot="1" x14ac:dyDescent="0.55000000000000004">
      <c r="A17" s="56" t="s">
        <v>24</v>
      </c>
      <c r="B17" s="9">
        <v>3.5</v>
      </c>
      <c r="C17" s="9">
        <v>4.75</v>
      </c>
      <c r="D17" s="10">
        <v>14560</v>
      </c>
      <c r="E17" s="9">
        <v>4.04</v>
      </c>
      <c r="F17" s="9" t="s">
        <v>15</v>
      </c>
      <c r="G17" s="6">
        <v>5.12</v>
      </c>
      <c r="H17" s="9">
        <v>8.25</v>
      </c>
      <c r="I17" s="9">
        <v>92.5</v>
      </c>
      <c r="J17" s="9">
        <v>6.5</v>
      </c>
      <c r="K17" s="9">
        <v>-1.85</v>
      </c>
      <c r="L17" s="9">
        <v>1.1300000000000001</v>
      </c>
      <c r="N17" s="9">
        <v>0</v>
      </c>
      <c r="P17" s="75" t="s">
        <v>25</v>
      </c>
      <c r="Q17" s="79" t="s">
        <v>26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D17" s="82" t="s">
        <v>3</v>
      </c>
      <c r="AE17" s="83"/>
      <c r="AF17" s="83"/>
      <c r="AG17" s="83"/>
      <c r="AH17" s="83"/>
      <c r="AI17" s="84"/>
      <c r="AJ17" s="69" t="s">
        <v>44</v>
      </c>
      <c r="AK17" s="70"/>
      <c r="AL17" s="71"/>
      <c r="AN17" s="82" t="s">
        <v>11</v>
      </c>
      <c r="AO17" s="83"/>
      <c r="AP17" s="83"/>
      <c r="AQ17" s="83"/>
      <c r="AR17" s="83"/>
      <c r="AS17" s="84"/>
    </row>
    <row r="18" spans="1:45" ht="16.7" customHeight="1" x14ac:dyDescent="0.5">
      <c r="A18" s="56" t="s">
        <v>27</v>
      </c>
      <c r="B18" s="9">
        <v>3.5</v>
      </c>
      <c r="C18" s="9">
        <v>4.75</v>
      </c>
      <c r="D18" s="11">
        <v>14560</v>
      </c>
      <c r="E18" s="9">
        <v>3.8</v>
      </c>
      <c r="F18" s="9" t="s">
        <v>15</v>
      </c>
      <c r="G18" s="9">
        <v>5.2</v>
      </c>
      <c r="H18" s="9">
        <v>8.3000000000000007</v>
      </c>
      <c r="I18" s="9">
        <v>92.5</v>
      </c>
      <c r="J18" s="9">
        <v>6.5</v>
      </c>
      <c r="K18" s="9">
        <v>-1.88</v>
      </c>
      <c r="L18" s="9">
        <v>1.1399999999999999</v>
      </c>
      <c r="N18" s="9">
        <v>0</v>
      </c>
      <c r="P18" s="76"/>
      <c r="Q18" s="16" t="s">
        <v>44</v>
      </c>
      <c r="R18" s="16" t="s">
        <v>3</v>
      </c>
      <c r="S18" s="16" t="s">
        <v>4</v>
      </c>
      <c r="T18" s="16" t="s">
        <v>5</v>
      </c>
      <c r="U18" s="16" t="s">
        <v>6</v>
      </c>
      <c r="V18" s="16" t="s">
        <v>7</v>
      </c>
      <c r="W18" s="16" t="s">
        <v>8</v>
      </c>
      <c r="X18" s="16" t="s">
        <v>9</v>
      </c>
      <c r="Y18" s="16" t="s">
        <v>10</v>
      </c>
      <c r="Z18" s="16" t="s">
        <v>11</v>
      </c>
      <c r="AA18" s="16" t="s">
        <v>12</v>
      </c>
      <c r="AB18" s="35" t="s">
        <v>13</v>
      </c>
      <c r="AD18" s="47" t="s">
        <v>5</v>
      </c>
      <c r="AE18" s="19" t="s">
        <v>13</v>
      </c>
      <c r="AF18" s="19" t="s">
        <v>8</v>
      </c>
      <c r="AG18" s="19" t="s">
        <v>58</v>
      </c>
      <c r="AH18" s="48" t="s">
        <v>59</v>
      </c>
      <c r="AI18" s="48" t="s">
        <v>12</v>
      </c>
      <c r="AJ18" s="44" t="s">
        <v>5</v>
      </c>
      <c r="AK18" s="34" t="s">
        <v>8</v>
      </c>
      <c r="AL18" s="34" t="s">
        <v>12</v>
      </c>
      <c r="AN18" s="19" t="s">
        <v>58</v>
      </c>
      <c r="AO18" s="19" t="s">
        <v>8</v>
      </c>
      <c r="AP18" s="48" t="s">
        <v>59</v>
      </c>
      <c r="AQ18" s="48" t="s">
        <v>12</v>
      </c>
      <c r="AR18" s="47" t="s">
        <v>5</v>
      </c>
      <c r="AS18" s="19" t="s">
        <v>13</v>
      </c>
    </row>
    <row r="19" spans="1:45" ht="16.7" customHeight="1" x14ac:dyDescent="0.5">
      <c r="A19" s="56" t="s">
        <v>28</v>
      </c>
      <c r="B19" s="12">
        <v>3.5</v>
      </c>
      <c r="C19" s="12">
        <v>4.75</v>
      </c>
      <c r="D19" s="13">
        <v>14570</v>
      </c>
      <c r="E19" s="15">
        <v>3.68</v>
      </c>
      <c r="F19" s="12" t="s">
        <v>15</v>
      </c>
      <c r="G19" s="12">
        <v>5.0199999999999996</v>
      </c>
      <c r="H19" s="12">
        <v>8.52</v>
      </c>
      <c r="I19" s="12">
        <v>92.5</v>
      </c>
      <c r="J19" s="12">
        <v>6.5</v>
      </c>
      <c r="K19" s="12">
        <v>-1.78</v>
      </c>
      <c r="L19" s="12">
        <v>0.97999999999999987</v>
      </c>
      <c r="N19" s="12">
        <v>0</v>
      </c>
      <c r="P19" s="36">
        <v>2020</v>
      </c>
      <c r="Q19" s="17">
        <f>N25-N5</f>
        <v>0</v>
      </c>
      <c r="R19" s="17">
        <f t="shared" ref="R19:AB34" si="0">B25-B5</f>
        <v>0</v>
      </c>
      <c r="S19" s="17">
        <f t="shared" si="0"/>
        <v>0</v>
      </c>
      <c r="T19" s="4">
        <f t="shared" si="0"/>
        <v>0</v>
      </c>
      <c r="U19" s="17">
        <f t="shared" si="0"/>
        <v>0</v>
      </c>
      <c r="V19" s="17">
        <f t="shared" si="0"/>
        <v>0</v>
      </c>
      <c r="W19" s="17">
        <f t="shared" si="0"/>
        <v>0</v>
      </c>
      <c r="X19" s="17">
        <f t="shared" si="0"/>
        <v>0</v>
      </c>
      <c r="Y19" s="17">
        <f t="shared" si="0"/>
        <v>0</v>
      </c>
      <c r="Z19" s="17">
        <f t="shared" si="0"/>
        <v>0</v>
      </c>
      <c r="AA19" s="17">
        <f t="shared" si="0"/>
        <v>0</v>
      </c>
      <c r="AB19" s="37">
        <f t="shared" si="0"/>
        <v>0</v>
      </c>
      <c r="AD19" s="49" t="str">
        <f t="shared" ref="AD19:AD24" si="1">IF(AND(R19=0,T19=0),"OK",IF(AND(R19&lt;0,T19&gt;0),"OK",IF(AND(R19&gt;0,T19&lt;0),"OK","CHECK")))</f>
        <v>OK</v>
      </c>
      <c r="AE19" s="20" t="str">
        <f t="shared" ref="AE19:AE24" si="2">IF(AND(R19&gt;=0,AB19&gt;=0),"OK",IF(AND(R19&lt;0,AB19&lt;0),"OK","CHECK"))</f>
        <v>OK</v>
      </c>
      <c r="AF19" s="20" t="str">
        <f t="shared" ref="AF19:AF24" si="3">IF(AND(R19=0,W19=0),"OK",IF(AND(R19&lt;0,W19&gt;0),"OK",IF(AND(R19&gt;0,W19&lt;0),"OK","CHECK")))</f>
        <v>OK</v>
      </c>
      <c r="AG19" s="20" t="str">
        <f t="shared" ref="AG19:AG24" si="4">IF(AND(R19=0,X19=0),"OK",IF(AND(R19&lt;0,X19&gt;0),"OK",IF(AND(R19&gt;0,X19&lt;0),"OK","CHECK")))</f>
        <v>OK</v>
      </c>
      <c r="AH19" s="20" t="str">
        <f t="shared" ref="AH19:AH24" si="5">IF(AND(R19=0,U19=0),"OK",IF(AND(R19&lt;0,U19&gt;0),"OK",IF(AND(R19&gt;0,U19&lt;0),"OK","CHECK")))</f>
        <v>OK</v>
      </c>
      <c r="AI19" s="20" t="str">
        <f t="shared" ref="AI19:AI24" si="6">IF(AND(R19&gt;=0,AA19&gt;=0),"OK",IF(AND(R19&lt;0,AA19&lt;0),"OK","CHECK"))</f>
        <v>OK</v>
      </c>
      <c r="AJ19" s="45" t="str">
        <f>IF(AND(Q19=0,T19=0),"OK",IF(AND(Q19&lt;0,T19&gt;0),"OK",IF(AND(Q19&gt;0,T19&lt;0),"OK","CHECK")))</f>
        <v>OK</v>
      </c>
      <c r="AK19" s="32" t="str">
        <f t="shared" ref="AK19:AK34" si="7">IF(AND(T19=0,W19=0),"OK",IF(AND(T19&lt;0,W19&gt;0),"OK",IF(AND(T19&gt;0,W19&lt;0),"OK","CHECK")))</f>
        <v>OK</v>
      </c>
      <c r="AL19" s="20" t="str">
        <f>IF(AND(W19=0,AA19=0),"OK",IF(AND(W19&lt;0,AA19&gt;0),"OK",IF(AND(W19&gt;0,AA19&lt;0),"OK","CHECK")))</f>
        <v>OK</v>
      </c>
      <c r="AN19" s="49" t="str">
        <f>IF(AND(Z19=0,X19=0),"OK",IF(AND(Z19&lt;0,X19&gt;0),"OK",IF(AND(Z19&gt;0,X19&lt;0),"OK","CHECK")))</f>
        <v>OK</v>
      </c>
      <c r="AO19" s="20" t="str">
        <f>IF(AND(Z19=0,W19=0),"OK",IF(AND(Z19&lt;0,W19&gt;0),"OK",IF(AND(Z19&gt;0,W19&lt;0),"OK","CHECK")))</f>
        <v>OK</v>
      </c>
      <c r="AP19" s="20" t="str">
        <f>IF(AND(Z19=0,U19=0),"OK",IF(AND(Z19&lt;0,U19&gt;0),"OK",IF(AND(Z19&gt;0,U19&lt;0),"OK","CHECK")))</f>
        <v>OK</v>
      </c>
      <c r="AQ19" s="20" t="str">
        <f>IF(AND(Z19&gt;=0,AA19&gt;=0),"OK",IF(AND(Z19&lt;0,AA19&lt;0),"OK","CHECK"))</f>
        <v>OK</v>
      </c>
      <c r="AR19" s="66" t="str">
        <f>IF(AND(Z19=0,T19=0),"OK",IF(AND(Z19&lt;0,T19&gt;0),"OK",IF(AND(Z19&gt;0,T19&lt;0),"OK","CHECK")))</f>
        <v>OK</v>
      </c>
      <c r="AS19" s="50" t="str">
        <f>IF(AND(Z19&gt;=0,AB19&gt;=0),"OK",IF(AND(Z19&lt;0,AB19&lt;0),"OK","CHECK"))</f>
        <v>OK</v>
      </c>
    </row>
    <row r="20" spans="1:45" ht="16.7" x14ac:dyDescent="0.5">
      <c r="A20" s="29">
        <v>2023</v>
      </c>
      <c r="B20" s="3">
        <v>3.5</v>
      </c>
      <c r="C20" s="3">
        <v>4.75</v>
      </c>
      <c r="D20" s="4">
        <v>14560</v>
      </c>
      <c r="E20" s="3">
        <v>3.68</v>
      </c>
      <c r="F20" s="3" t="s">
        <v>15</v>
      </c>
      <c r="G20" s="3">
        <v>5.0999999999999996</v>
      </c>
      <c r="H20" s="3">
        <v>8.52</v>
      </c>
      <c r="I20" s="3">
        <v>92.5</v>
      </c>
      <c r="J20" s="3">
        <v>6.5</v>
      </c>
      <c r="K20" s="3">
        <v>-1.79</v>
      </c>
      <c r="L20" s="3">
        <v>1.0924999999999998</v>
      </c>
      <c r="N20" s="3">
        <v>0</v>
      </c>
      <c r="P20" s="38" t="s">
        <v>14</v>
      </c>
      <c r="Q20" s="6">
        <f t="shared" ref="Q20:Q34" si="8">N26-N6</f>
        <v>0</v>
      </c>
      <c r="R20" s="18">
        <f t="shared" si="0"/>
        <v>0</v>
      </c>
      <c r="S20" s="18">
        <f t="shared" si="0"/>
        <v>0</v>
      </c>
      <c r="T20" s="13">
        <f t="shared" si="0"/>
        <v>0</v>
      </c>
      <c r="U20" s="23">
        <f t="shared" si="0"/>
        <v>0</v>
      </c>
      <c r="V20" s="18" t="e">
        <f t="shared" si="0"/>
        <v>#VALUE!</v>
      </c>
      <c r="W20" s="23">
        <f t="shared" si="0"/>
        <v>0</v>
      </c>
      <c r="X20" s="18">
        <f t="shared" si="0"/>
        <v>0</v>
      </c>
      <c r="Y20" s="18">
        <f t="shared" si="0"/>
        <v>0</v>
      </c>
      <c r="Z20" s="18">
        <f t="shared" si="0"/>
        <v>0</v>
      </c>
      <c r="AA20" s="18">
        <f t="shared" si="0"/>
        <v>0</v>
      </c>
      <c r="AB20" s="39">
        <f t="shared" si="0"/>
        <v>0</v>
      </c>
      <c r="AD20" s="51" t="str">
        <f t="shared" si="1"/>
        <v>OK</v>
      </c>
      <c r="AE20" s="21" t="str">
        <f t="shared" si="2"/>
        <v>OK</v>
      </c>
      <c r="AF20" s="51" t="str">
        <f t="shared" si="3"/>
        <v>OK</v>
      </c>
      <c r="AG20" s="21" t="str">
        <f t="shared" si="4"/>
        <v>OK</v>
      </c>
      <c r="AH20" s="21" t="str">
        <f t="shared" si="5"/>
        <v>OK</v>
      </c>
      <c r="AI20" s="52" t="str">
        <f t="shared" si="6"/>
        <v>OK</v>
      </c>
      <c r="AJ20" s="46" t="str">
        <f t="shared" ref="AJ20:AJ34" si="9">IF(AND(Q20=0,T20=0),"OK",IF(AND(Q20&lt;0,T20&gt;0),"OK",IF(AND(Q20&gt;0,T20&lt;0),"OK","CHECK")))</f>
        <v>OK</v>
      </c>
      <c r="AK20" s="33" t="str">
        <f t="shared" si="7"/>
        <v>OK</v>
      </c>
      <c r="AL20" s="21" t="str">
        <f t="shared" ref="AL20:AL34" si="10">IF(AND(W20=0,AA20=0),"OK",IF(AND(W20&lt;0,AA20&gt;0),"OK",IF(AND(W20&gt;0,AA20&lt;0),"OK","CHECK")))</f>
        <v>OK</v>
      </c>
      <c r="AN20" s="21" t="str">
        <f t="shared" ref="AN20:AN34" si="11">IF(AND(Z20=0,X20=0),"OK",IF(AND(Z20&lt;0,X20&gt;0),"OK",IF(AND(Z20&gt;0,X20&lt;0),"OK","CHECK")))</f>
        <v>OK</v>
      </c>
      <c r="AO20" s="21" t="str">
        <f t="shared" ref="AO20:AO34" si="12">IF(AND(Z20=0,W20=0),"OK",IF(AND(Z20&lt;0,W20&gt;0),"OK",IF(AND(Z20&gt;0,W20&lt;0),"OK","CHECK")))</f>
        <v>OK</v>
      </c>
      <c r="AP20" s="21" t="str">
        <f t="shared" ref="AP20:AP34" si="13">IF(AND(Z20=0,U20=0),"OK",IF(AND(Z20&lt;0,U20&gt;0),"OK",IF(AND(Z20&gt;0,U20&lt;0),"OK","CHECK")))</f>
        <v>OK</v>
      </c>
      <c r="AQ20" s="21" t="str">
        <f t="shared" ref="AQ20:AQ34" si="14">IF(AND(Z20&gt;=0,AA20&gt;=0),"OK",IF(AND(Z20&lt;0,AA20&lt;0),"OK","CHECK"))</f>
        <v>OK</v>
      </c>
      <c r="AR20" s="21" t="str">
        <f t="shared" ref="AR20:AR34" si="15">IF(AND(Z20=0,T20=0),"OK",IF(AND(Z20&lt;0,T20&gt;0),"OK",IF(AND(Z20&gt;0,T20&lt;0),"OK","CHECK")))</f>
        <v>OK</v>
      </c>
      <c r="AS20" s="21" t="str">
        <f t="shared" ref="AS20:AS34" si="16">IF(AND(Z20&gt;=0,AB20&gt;=0),"OK",IF(AND(Z20&lt;0,AB20&lt;0),"OK","CHECK"))</f>
        <v>OK</v>
      </c>
    </row>
    <row r="21" spans="1:45" ht="16.7" x14ac:dyDescent="0.5">
      <c r="P21" s="38" t="s">
        <v>16</v>
      </c>
      <c r="Q21" s="9">
        <f t="shared" si="8"/>
        <v>0</v>
      </c>
      <c r="R21" s="18">
        <f t="shared" si="0"/>
        <v>0</v>
      </c>
      <c r="S21" s="18">
        <f t="shared" si="0"/>
        <v>0</v>
      </c>
      <c r="T21" s="24">
        <f t="shared" si="0"/>
        <v>0</v>
      </c>
      <c r="U21" s="18">
        <f t="shared" si="0"/>
        <v>0</v>
      </c>
      <c r="V21" s="18" t="e">
        <f t="shared" si="0"/>
        <v>#VALUE!</v>
      </c>
      <c r="W21" s="18">
        <f t="shared" si="0"/>
        <v>0</v>
      </c>
      <c r="X21" s="18">
        <f t="shared" si="0"/>
        <v>0</v>
      </c>
      <c r="Y21" s="18">
        <f t="shared" si="0"/>
        <v>0</v>
      </c>
      <c r="Z21" s="18">
        <f t="shared" si="0"/>
        <v>0</v>
      </c>
      <c r="AA21" s="18">
        <f t="shared" si="0"/>
        <v>0</v>
      </c>
      <c r="AB21" s="39">
        <f t="shared" si="0"/>
        <v>0</v>
      </c>
      <c r="AD21" s="51" t="str">
        <f t="shared" si="1"/>
        <v>OK</v>
      </c>
      <c r="AE21" s="21" t="str">
        <f t="shared" si="2"/>
        <v>OK</v>
      </c>
      <c r="AF21" s="51" t="str">
        <f t="shared" si="3"/>
        <v>OK</v>
      </c>
      <c r="AG21" s="21" t="str">
        <f t="shared" si="4"/>
        <v>OK</v>
      </c>
      <c r="AH21" s="21" t="str">
        <f t="shared" si="5"/>
        <v>OK</v>
      </c>
      <c r="AI21" s="52" t="str">
        <f t="shared" si="6"/>
        <v>OK</v>
      </c>
      <c r="AJ21" s="46" t="str">
        <f t="shared" si="9"/>
        <v>OK</v>
      </c>
      <c r="AK21" s="33" t="str">
        <f t="shared" si="7"/>
        <v>OK</v>
      </c>
      <c r="AL21" s="21" t="str">
        <f t="shared" si="10"/>
        <v>OK</v>
      </c>
      <c r="AN21" s="21" t="str">
        <f t="shared" si="11"/>
        <v>OK</v>
      </c>
      <c r="AO21" s="21" t="str">
        <f t="shared" si="12"/>
        <v>OK</v>
      </c>
      <c r="AP21" s="21" t="str">
        <f t="shared" si="13"/>
        <v>OK</v>
      </c>
      <c r="AQ21" s="21" t="str">
        <f t="shared" si="14"/>
        <v>OK</v>
      </c>
      <c r="AR21" s="21" t="str">
        <f t="shared" si="15"/>
        <v>OK</v>
      </c>
      <c r="AS21" s="21" t="str">
        <f t="shared" si="16"/>
        <v>OK</v>
      </c>
    </row>
    <row r="22" spans="1:45" ht="16.7" x14ac:dyDescent="0.5">
      <c r="A22" s="72" t="s">
        <v>29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P22" s="38" t="s">
        <v>17</v>
      </c>
      <c r="Q22" s="9">
        <f t="shared" si="8"/>
        <v>0</v>
      </c>
      <c r="R22" s="18">
        <f t="shared" si="0"/>
        <v>0</v>
      </c>
      <c r="S22" s="18">
        <f t="shared" si="0"/>
        <v>0</v>
      </c>
      <c r="T22" s="13">
        <f t="shared" si="0"/>
        <v>0</v>
      </c>
      <c r="U22" s="18">
        <f t="shared" si="0"/>
        <v>0</v>
      </c>
      <c r="V22" s="18" t="e">
        <f t="shared" si="0"/>
        <v>#VALUE!</v>
      </c>
      <c r="W22" s="18">
        <f t="shared" si="0"/>
        <v>0</v>
      </c>
      <c r="X22" s="18">
        <f t="shared" si="0"/>
        <v>0</v>
      </c>
      <c r="Y22" s="18">
        <f t="shared" si="0"/>
        <v>0</v>
      </c>
      <c r="Z22" s="18">
        <f t="shared" si="0"/>
        <v>0</v>
      </c>
      <c r="AA22" s="18">
        <f t="shared" si="0"/>
        <v>0</v>
      </c>
      <c r="AB22" s="39">
        <f t="shared" si="0"/>
        <v>0</v>
      </c>
      <c r="AD22" s="51" t="str">
        <f t="shared" si="1"/>
        <v>OK</v>
      </c>
      <c r="AE22" s="21" t="str">
        <f t="shared" si="2"/>
        <v>OK</v>
      </c>
      <c r="AF22" s="51" t="str">
        <f t="shared" si="3"/>
        <v>OK</v>
      </c>
      <c r="AG22" s="21" t="str">
        <f t="shared" si="4"/>
        <v>OK</v>
      </c>
      <c r="AH22" s="21" t="str">
        <f t="shared" si="5"/>
        <v>OK</v>
      </c>
      <c r="AI22" s="52" t="str">
        <f t="shared" si="6"/>
        <v>OK</v>
      </c>
      <c r="AJ22" s="46" t="str">
        <f t="shared" si="9"/>
        <v>OK</v>
      </c>
      <c r="AK22" s="33" t="str">
        <f t="shared" si="7"/>
        <v>OK</v>
      </c>
      <c r="AL22" s="21" t="str">
        <f t="shared" si="10"/>
        <v>OK</v>
      </c>
      <c r="AN22" s="21" t="str">
        <f t="shared" si="11"/>
        <v>OK</v>
      </c>
      <c r="AO22" s="21" t="str">
        <f t="shared" si="12"/>
        <v>OK</v>
      </c>
      <c r="AP22" s="21" t="str">
        <f t="shared" si="13"/>
        <v>OK</v>
      </c>
      <c r="AQ22" s="21" t="str">
        <f t="shared" si="14"/>
        <v>OK</v>
      </c>
      <c r="AR22" s="21" t="str">
        <f t="shared" si="15"/>
        <v>OK</v>
      </c>
      <c r="AS22" s="21" t="str">
        <f t="shared" si="16"/>
        <v>OK</v>
      </c>
    </row>
    <row r="23" spans="1:45" ht="20.7" customHeight="1" x14ac:dyDescent="0.5">
      <c r="A23" s="67" t="s">
        <v>49</v>
      </c>
      <c r="B23" s="68" t="s">
        <v>50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P23" s="38" t="s">
        <v>18</v>
      </c>
      <c r="Q23" s="18">
        <f t="shared" si="8"/>
        <v>0</v>
      </c>
      <c r="R23" s="18">
        <f t="shared" si="0"/>
        <v>0</v>
      </c>
      <c r="S23" s="18">
        <f t="shared" si="0"/>
        <v>0</v>
      </c>
      <c r="T23" s="13">
        <f t="shared" si="0"/>
        <v>0</v>
      </c>
      <c r="U23" s="18">
        <f t="shared" si="0"/>
        <v>0</v>
      </c>
      <c r="V23" s="18" t="e">
        <f t="shared" si="0"/>
        <v>#VALUE!</v>
      </c>
      <c r="W23" s="18">
        <f t="shared" si="0"/>
        <v>0</v>
      </c>
      <c r="X23" s="18">
        <f t="shared" si="0"/>
        <v>0</v>
      </c>
      <c r="Y23" s="18">
        <f t="shared" si="0"/>
        <v>0</v>
      </c>
      <c r="Z23" s="18">
        <f t="shared" si="0"/>
        <v>0</v>
      </c>
      <c r="AA23" s="18">
        <f t="shared" si="0"/>
        <v>0</v>
      </c>
      <c r="AB23" s="39">
        <f t="shared" si="0"/>
        <v>0</v>
      </c>
      <c r="AD23" s="51" t="str">
        <f t="shared" si="1"/>
        <v>OK</v>
      </c>
      <c r="AE23" s="21" t="str">
        <f t="shared" si="2"/>
        <v>OK</v>
      </c>
      <c r="AF23" s="51" t="str">
        <f t="shared" si="3"/>
        <v>OK</v>
      </c>
      <c r="AG23" s="21" t="str">
        <f t="shared" si="4"/>
        <v>OK</v>
      </c>
      <c r="AH23" s="21" t="str">
        <f t="shared" si="5"/>
        <v>OK</v>
      </c>
      <c r="AI23" s="52" t="str">
        <f t="shared" si="6"/>
        <v>OK</v>
      </c>
      <c r="AJ23" s="46" t="str">
        <f t="shared" si="9"/>
        <v>OK</v>
      </c>
      <c r="AK23" s="33" t="str">
        <f t="shared" si="7"/>
        <v>OK</v>
      </c>
      <c r="AL23" s="21" t="str">
        <f t="shared" si="10"/>
        <v>OK</v>
      </c>
      <c r="AN23" s="21" t="str">
        <f t="shared" si="11"/>
        <v>OK</v>
      </c>
      <c r="AO23" s="21" t="str">
        <f t="shared" si="12"/>
        <v>OK</v>
      </c>
      <c r="AP23" s="21" t="str">
        <f t="shared" si="13"/>
        <v>OK</v>
      </c>
      <c r="AQ23" s="21" t="str">
        <f t="shared" si="14"/>
        <v>OK</v>
      </c>
      <c r="AR23" s="21" t="str">
        <f t="shared" si="15"/>
        <v>OK</v>
      </c>
      <c r="AS23" s="21" t="str">
        <f t="shared" si="16"/>
        <v>OK</v>
      </c>
    </row>
    <row r="24" spans="1:45" ht="16.7" customHeight="1" x14ac:dyDescent="0.5">
      <c r="A24" s="67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N24" s="1" t="s">
        <v>44</v>
      </c>
      <c r="P24" s="36">
        <v>2021</v>
      </c>
      <c r="Q24" s="17">
        <f t="shared" si="8"/>
        <v>0</v>
      </c>
      <c r="R24" s="17">
        <f t="shared" si="0"/>
        <v>0</v>
      </c>
      <c r="S24" s="17">
        <f t="shared" si="0"/>
        <v>0</v>
      </c>
      <c r="T24" s="4">
        <f t="shared" si="0"/>
        <v>0</v>
      </c>
      <c r="U24" s="17">
        <f t="shared" si="0"/>
        <v>0</v>
      </c>
      <c r="V24" s="17" t="e">
        <f t="shared" si="0"/>
        <v>#VALUE!</v>
      </c>
      <c r="W24" s="17">
        <f t="shared" si="0"/>
        <v>0</v>
      </c>
      <c r="X24" s="17">
        <f t="shared" si="0"/>
        <v>0</v>
      </c>
      <c r="Y24" s="17">
        <f t="shared" si="0"/>
        <v>0</v>
      </c>
      <c r="Z24" s="17">
        <f t="shared" si="0"/>
        <v>0</v>
      </c>
      <c r="AA24" s="17">
        <f t="shared" si="0"/>
        <v>0</v>
      </c>
      <c r="AB24" s="37">
        <f t="shared" si="0"/>
        <v>0</v>
      </c>
      <c r="AD24" s="49" t="str">
        <f t="shared" si="1"/>
        <v>OK</v>
      </c>
      <c r="AE24" s="20" t="str">
        <f t="shared" si="2"/>
        <v>OK</v>
      </c>
      <c r="AF24" s="20" t="str">
        <f t="shared" si="3"/>
        <v>OK</v>
      </c>
      <c r="AG24" s="20" t="str">
        <f t="shared" si="4"/>
        <v>OK</v>
      </c>
      <c r="AH24" s="20" t="str">
        <f t="shared" si="5"/>
        <v>OK</v>
      </c>
      <c r="AI24" s="20" t="str">
        <f t="shared" si="6"/>
        <v>OK</v>
      </c>
      <c r="AJ24" s="45" t="str">
        <f t="shared" si="9"/>
        <v>OK</v>
      </c>
      <c r="AK24" s="32" t="str">
        <f t="shared" si="7"/>
        <v>OK</v>
      </c>
      <c r="AL24" s="20" t="str">
        <f t="shared" si="10"/>
        <v>OK</v>
      </c>
      <c r="AN24" s="49" t="str">
        <f t="shared" si="11"/>
        <v>OK</v>
      </c>
      <c r="AO24" s="20" t="str">
        <f t="shared" si="12"/>
        <v>OK</v>
      </c>
      <c r="AP24" s="20" t="str">
        <f t="shared" si="13"/>
        <v>OK</v>
      </c>
      <c r="AQ24" s="20" t="str">
        <f t="shared" si="14"/>
        <v>OK</v>
      </c>
      <c r="AR24" s="66" t="str">
        <f t="shared" si="15"/>
        <v>OK</v>
      </c>
      <c r="AS24" s="50" t="str">
        <f t="shared" si="16"/>
        <v>OK</v>
      </c>
    </row>
    <row r="25" spans="1:45" ht="16.7" x14ac:dyDescent="0.5">
      <c r="A25" s="2">
        <v>2020</v>
      </c>
      <c r="B25" s="3">
        <v>3.75</v>
      </c>
      <c r="C25" s="3">
        <v>5</v>
      </c>
      <c r="D25" s="4">
        <v>14530</v>
      </c>
      <c r="E25" s="3">
        <v>1.68</v>
      </c>
      <c r="F25" s="3">
        <v>0</v>
      </c>
      <c r="G25" s="3">
        <v>-2.0699999999999998</v>
      </c>
      <c r="H25" s="3">
        <v>-2.41</v>
      </c>
      <c r="I25" s="3">
        <v>92.5</v>
      </c>
      <c r="J25" s="3">
        <v>4</v>
      </c>
      <c r="K25" s="3">
        <v>-0.41799480846663573</v>
      </c>
      <c r="L25" s="3">
        <v>0.7433982430400945</v>
      </c>
      <c r="N25" s="3">
        <v>0</v>
      </c>
      <c r="P25" s="38" t="s">
        <v>19</v>
      </c>
      <c r="Q25" s="6">
        <f t="shared" si="8"/>
        <v>0</v>
      </c>
      <c r="R25" s="63">
        <f t="shared" si="0"/>
        <v>0</v>
      </c>
      <c r="S25" s="18">
        <f t="shared" si="0"/>
        <v>0</v>
      </c>
      <c r="T25" s="25">
        <f t="shared" si="0"/>
        <v>0</v>
      </c>
      <c r="U25" s="18">
        <f t="shared" si="0"/>
        <v>0</v>
      </c>
      <c r="V25" s="18" t="e">
        <f t="shared" si="0"/>
        <v>#VALUE!</v>
      </c>
      <c r="W25" s="18">
        <f t="shared" si="0"/>
        <v>0</v>
      </c>
      <c r="X25" s="18">
        <f t="shared" si="0"/>
        <v>0</v>
      </c>
      <c r="Y25" s="18">
        <f t="shared" si="0"/>
        <v>0</v>
      </c>
      <c r="Z25" s="63">
        <f t="shared" si="0"/>
        <v>0</v>
      </c>
      <c r="AA25" s="18">
        <f t="shared" si="0"/>
        <v>1.9288775553738535E-5</v>
      </c>
      <c r="AB25" s="39">
        <f t="shared" si="0"/>
        <v>-2.2760527046417067E-6</v>
      </c>
      <c r="AD25" s="51" t="str">
        <f>IF(AND(R25=0,T25=0),"OK",IF(AND(R25&lt;0,T25&gt;0),"OK",IF(AND(R25&gt;0,T25&lt;0),"OK","CHECK")))</f>
        <v>OK</v>
      </c>
      <c r="AE25" s="21" t="str">
        <f>IF(AND(R25&gt;=0,AB25&gt;=0),"OK",IF(AND(R25&lt;0,AB25&lt;0),"OK","CHECK"))</f>
        <v>CHECK</v>
      </c>
      <c r="AF25" s="51" t="str">
        <f>IF(AND(R25=0,W25=0),"OK",IF(AND(R25&lt;0,W25&gt;0),"OK",IF(AND(R25&gt;0,W25&lt;0),"OK","CHECK")))</f>
        <v>OK</v>
      </c>
      <c r="AG25" s="21" t="str">
        <f>IF(AND(R25=0,X25=0),"OK",IF(AND(R25&lt;0,X25&gt;0),"OK",IF(AND(R25&gt;0,X25&lt;0),"OK","CHECK")))</f>
        <v>OK</v>
      </c>
      <c r="AH25" s="21" t="str">
        <f>IF(AND(R25=0,U25=0),"OK",IF(AND(R25&lt;0,U25&gt;0),"OK",IF(AND(R25&gt;0,U25&lt;0),"OK","CHECK")))</f>
        <v>OK</v>
      </c>
      <c r="AI25" s="52" t="str">
        <f>IF(AND(R25&gt;=0,AA25&gt;=0),"OK",IF(AND(R25&lt;0,AA25&lt;0),"OK","CHECK"))</f>
        <v>OK</v>
      </c>
      <c r="AJ25" s="46" t="str">
        <f t="shared" si="9"/>
        <v>OK</v>
      </c>
      <c r="AK25" s="33" t="str">
        <f t="shared" si="7"/>
        <v>OK</v>
      </c>
      <c r="AL25" s="21" t="str">
        <f t="shared" si="10"/>
        <v>CHECK</v>
      </c>
      <c r="AN25" s="21" t="str">
        <f t="shared" si="11"/>
        <v>OK</v>
      </c>
      <c r="AO25" s="21" t="str">
        <f t="shared" si="12"/>
        <v>OK</v>
      </c>
      <c r="AP25" s="21" t="str">
        <f t="shared" si="13"/>
        <v>OK</v>
      </c>
      <c r="AQ25" s="21" t="str">
        <f t="shared" si="14"/>
        <v>OK</v>
      </c>
      <c r="AR25" s="21" t="str">
        <f t="shared" si="15"/>
        <v>OK</v>
      </c>
      <c r="AS25" s="21" t="str">
        <f t="shared" si="16"/>
        <v>CHECK</v>
      </c>
    </row>
    <row r="26" spans="1:45" ht="16.7" x14ac:dyDescent="0.5">
      <c r="A26" s="5" t="s">
        <v>14</v>
      </c>
      <c r="B26" s="6">
        <v>3.5</v>
      </c>
      <c r="C26" s="6">
        <v>4.75</v>
      </c>
      <c r="D26" s="7">
        <v>14157</v>
      </c>
      <c r="E26" s="8">
        <v>1.3655462199999999</v>
      </c>
      <c r="F26" s="6" t="s">
        <v>15</v>
      </c>
      <c r="G26" s="8">
        <v>-0.69670625552852306</v>
      </c>
      <c r="H26" s="6">
        <v>-3.75</v>
      </c>
      <c r="I26" s="6">
        <v>92.5</v>
      </c>
      <c r="J26" s="6">
        <v>3.5</v>
      </c>
      <c r="K26" s="6">
        <v>-0.38836361259180491</v>
      </c>
      <c r="L26" s="6">
        <v>2.0535806676306443</v>
      </c>
      <c r="N26" s="6">
        <v>0</v>
      </c>
      <c r="P26" s="38" t="s">
        <v>20</v>
      </c>
      <c r="Q26" s="9">
        <f t="shared" si="8"/>
        <v>0</v>
      </c>
      <c r="R26" s="63">
        <f t="shared" si="0"/>
        <v>0</v>
      </c>
      <c r="S26" s="18">
        <f t="shared" si="0"/>
        <v>0</v>
      </c>
      <c r="T26" s="24">
        <f t="shared" si="0"/>
        <v>0</v>
      </c>
      <c r="U26" s="18">
        <f t="shared" si="0"/>
        <v>0</v>
      </c>
      <c r="V26" s="18" t="e">
        <f t="shared" si="0"/>
        <v>#VALUE!</v>
      </c>
      <c r="W26" s="18">
        <f t="shared" si="0"/>
        <v>0</v>
      </c>
      <c r="X26" s="18">
        <f t="shared" si="0"/>
        <v>0</v>
      </c>
      <c r="Y26" s="18">
        <f t="shared" si="0"/>
        <v>0</v>
      </c>
      <c r="Z26" s="63">
        <f t="shared" si="0"/>
        <v>0</v>
      </c>
      <c r="AA26" s="18">
        <f t="shared" si="0"/>
        <v>-1.952258044157773E-5</v>
      </c>
      <c r="AB26" s="39">
        <f t="shared" si="0"/>
        <v>-1.8806274677540813E-5</v>
      </c>
      <c r="AD26" s="51" t="str">
        <f t="shared" ref="AD26:AD34" si="17">IF(AND(R26=0,T26=0),"OK",IF(AND(R26&lt;0,T26&gt;0),"OK",IF(AND(R26&gt;0,T26&lt;0),"OK","CHECK")))</f>
        <v>OK</v>
      </c>
      <c r="AE26" s="21" t="str">
        <f t="shared" ref="AE26:AE34" si="18">IF(AND(R26&gt;=0,AB26&gt;=0),"OK",IF(AND(R26&lt;0,AB26&lt;0),"OK","CHECK"))</f>
        <v>CHECK</v>
      </c>
      <c r="AF26" s="51" t="str">
        <f t="shared" ref="AF26:AF34" si="19">IF(AND(R26=0,W26=0),"OK",IF(AND(R26&lt;0,W26&gt;0),"OK",IF(AND(R26&gt;0,W26&lt;0),"OK","CHECK")))</f>
        <v>OK</v>
      </c>
      <c r="AG26" s="21" t="str">
        <f t="shared" ref="AG26:AG34" si="20">IF(AND(R26=0,X26=0),"OK",IF(AND(R26&lt;0,X26&gt;0),"OK",IF(AND(R26&gt;0,X26&lt;0),"OK","CHECK")))</f>
        <v>OK</v>
      </c>
      <c r="AH26" s="21" t="str">
        <f t="shared" ref="AH26:AH34" si="21">IF(AND(R26=0,U26=0),"OK",IF(AND(R26&lt;0,U26&gt;0),"OK",IF(AND(R26&gt;0,U26&lt;0),"OK","CHECK")))</f>
        <v>OK</v>
      </c>
      <c r="AI26" s="52" t="str">
        <f t="shared" ref="AI26:AI34" si="22">IF(AND(R26&gt;=0,AA26&gt;=0),"OK",IF(AND(R26&lt;0,AA26&lt;0),"OK","CHECK"))</f>
        <v>CHECK</v>
      </c>
      <c r="AJ26" s="46" t="str">
        <f t="shared" si="9"/>
        <v>OK</v>
      </c>
      <c r="AK26" s="33" t="str">
        <f t="shared" si="7"/>
        <v>OK</v>
      </c>
      <c r="AL26" s="21" t="str">
        <f t="shared" si="10"/>
        <v>CHECK</v>
      </c>
      <c r="AN26" s="21" t="str">
        <f t="shared" si="11"/>
        <v>OK</v>
      </c>
      <c r="AO26" s="21" t="str">
        <f t="shared" si="12"/>
        <v>OK</v>
      </c>
      <c r="AP26" s="21" t="str">
        <f t="shared" si="13"/>
        <v>OK</v>
      </c>
      <c r="AQ26" s="21" t="str">
        <f t="shared" si="14"/>
        <v>CHECK</v>
      </c>
      <c r="AR26" s="21" t="str">
        <f t="shared" si="15"/>
        <v>OK</v>
      </c>
      <c r="AS26" s="21" t="str">
        <f t="shared" si="16"/>
        <v>CHECK</v>
      </c>
    </row>
    <row r="27" spans="1:45" ht="16.7" x14ac:dyDescent="0.5">
      <c r="A27" s="5" t="s">
        <v>16</v>
      </c>
      <c r="B27" s="9">
        <v>3.5</v>
      </c>
      <c r="C27" s="9">
        <v>4.75</v>
      </c>
      <c r="D27" s="10">
        <v>14399</v>
      </c>
      <c r="E27" s="6">
        <v>1.3325718600000001</v>
      </c>
      <c r="F27" s="9" t="s">
        <v>15</v>
      </c>
      <c r="G27" s="6">
        <v>7.0666777700000001</v>
      </c>
      <c r="H27" s="9">
        <v>0.59</v>
      </c>
      <c r="I27" s="9">
        <v>92.5</v>
      </c>
      <c r="J27" s="9">
        <v>3.5</v>
      </c>
      <c r="K27" s="9">
        <v>-0.66551641491352176</v>
      </c>
      <c r="L27" s="9">
        <v>0.57603052740640837</v>
      </c>
      <c r="N27" s="9">
        <v>0</v>
      </c>
      <c r="P27" s="38" t="s">
        <v>21</v>
      </c>
      <c r="Q27" s="9">
        <f t="shared" si="8"/>
        <v>0</v>
      </c>
      <c r="R27" s="63">
        <f t="shared" si="0"/>
        <v>0.5</v>
      </c>
      <c r="S27" s="18">
        <f t="shared" si="0"/>
        <v>0</v>
      </c>
      <c r="T27" s="24">
        <f t="shared" si="0"/>
        <v>-60</v>
      </c>
      <c r="U27" s="18">
        <f t="shared" si="0"/>
        <v>-2.1987397500001116E-2</v>
      </c>
      <c r="V27" s="18" t="e">
        <f t="shared" si="0"/>
        <v>#VALUE!</v>
      </c>
      <c r="W27" s="18">
        <f t="shared" si="0"/>
        <v>-0.15000000000000124</v>
      </c>
      <c r="X27" s="18">
        <f t="shared" si="0"/>
        <v>-5.6875950000001119E-2</v>
      </c>
      <c r="Y27" s="18">
        <f t="shared" si="0"/>
        <v>0</v>
      </c>
      <c r="Z27" s="63">
        <f t="shared" si="0"/>
        <v>0.5</v>
      </c>
      <c r="AA27" s="18">
        <f t="shared" si="0"/>
        <v>6.9923596316480374E-2</v>
      </c>
      <c r="AB27" s="39">
        <f t="shared" si="0"/>
        <v>0.11310443486315092</v>
      </c>
      <c r="AD27" s="51" t="str">
        <f t="shared" si="17"/>
        <v>OK</v>
      </c>
      <c r="AE27" s="21" t="str">
        <f t="shared" si="18"/>
        <v>OK</v>
      </c>
      <c r="AF27" s="51" t="str">
        <f t="shared" si="19"/>
        <v>OK</v>
      </c>
      <c r="AG27" s="21" t="str">
        <f t="shared" si="20"/>
        <v>OK</v>
      </c>
      <c r="AH27" s="21" t="str">
        <f t="shared" si="21"/>
        <v>OK</v>
      </c>
      <c r="AI27" s="52" t="str">
        <f t="shared" si="22"/>
        <v>OK</v>
      </c>
      <c r="AJ27" s="46" t="str">
        <f t="shared" si="9"/>
        <v>CHECK</v>
      </c>
      <c r="AK27" s="33" t="str">
        <f t="shared" si="7"/>
        <v>CHECK</v>
      </c>
      <c r="AL27" s="21" t="str">
        <f t="shared" si="10"/>
        <v>OK</v>
      </c>
      <c r="AN27" s="21" t="str">
        <f t="shared" si="11"/>
        <v>OK</v>
      </c>
      <c r="AO27" s="21" t="str">
        <f t="shared" si="12"/>
        <v>OK</v>
      </c>
      <c r="AP27" s="21" t="str">
        <f t="shared" si="13"/>
        <v>OK</v>
      </c>
      <c r="AQ27" s="21" t="str">
        <f t="shared" si="14"/>
        <v>OK</v>
      </c>
      <c r="AR27" s="21" t="str">
        <f t="shared" si="15"/>
        <v>OK</v>
      </c>
      <c r="AS27" s="21" t="str">
        <f t="shared" si="16"/>
        <v>OK</v>
      </c>
    </row>
    <row r="28" spans="1:45" ht="16.7" x14ac:dyDescent="0.5">
      <c r="A28" s="5" t="s">
        <v>17</v>
      </c>
      <c r="B28" s="9">
        <v>3.5</v>
      </c>
      <c r="C28" s="9">
        <v>4.75</v>
      </c>
      <c r="D28" s="11">
        <v>14373</v>
      </c>
      <c r="E28" s="9">
        <v>1.60228897</v>
      </c>
      <c r="F28" s="9" t="s">
        <v>15</v>
      </c>
      <c r="G28" s="9">
        <v>3.50857763</v>
      </c>
      <c r="H28" s="9">
        <v>2.21</v>
      </c>
      <c r="I28" s="9">
        <v>92.5</v>
      </c>
      <c r="J28" s="9">
        <v>3.5</v>
      </c>
      <c r="K28" s="9">
        <v>1.6454110728677405</v>
      </c>
      <c r="L28" s="9">
        <v>2.2374695068584276</v>
      </c>
      <c r="N28" s="9">
        <v>0</v>
      </c>
      <c r="P28" s="38" t="s">
        <v>22</v>
      </c>
      <c r="Q28" s="9">
        <f t="shared" si="8"/>
        <v>0</v>
      </c>
      <c r="R28" s="63">
        <f t="shared" si="0"/>
        <v>1</v>
      </c>
      <c r="S28" s="18">
        <f t="shared" si="0"/>
        <v>0</v>
      </c>
      <c r="T28" s="13">
        <f t="shared" si="0"/>
        <v>-150</v>
      </c>
      <c r="U28" s="18">
        <f t="shared" si="0"/>
        <v>-0.11279767500000037</v>
      </c>
      <c r="V28" s="18" t="e">
        <f t="shared" si="0"/>
        <v>#VALUE!</v>
      </c>
      <c r="W28" s="18">
        <f t="shared" si="0"/>
        <v>-0.20999999999999908</v>
      </c>
      <c r="X28" s="18">
        <f t="shared" si="0"/>
        <v>-0.17999999999999972</v>
      </c>
      <c r="Y28" s="18">
        <f t="shared" si="0"/>
        <v>0</v>
      </c>
      <c r="Z28" s="63">
        <f t="shared" si="0"/>
        <v>1.5</v>
      </c>
      <c r="AA28" s="18">
        <f t="shared" si="0"/>
        <v>0.15036902994268853</v>
      </c>
      <c r="AB28" s="39">
        <f t="shared" si="0"/>
        <v>0.21935749657230574</v>
      </c>
      <c r="AD28" s="51" t="str">
        <f t="shared" si="17"/>
        <v>OK</v>
      </c>
      <c r="AE28" s="21" t="str">
        <f t="shared" si="18"/>
        <v>OK</v>
      </c>
      <c r="AF28" s="51" t="str">
        <f t="shared" si="19"/>
        <v>OK</v>
      </c>
      <c r="AG28" s="21" t="str">
        <f t="shared" si="20"/>
        <v>OK</v>
      </c>
      <c r="AH28" s="21" t="str">
        <f t="shared" si="21"/>
        <v>OK</v>
      </c>
      <c r="AI28" s="52" t="str">
        <f t="shared" si="22"/>
        <v>OK</v>
      </c>
      <c r="AJ28" s="46" t="str">
        <f t="shared" si="9"/>
        <v>CHECK</v>
      </c>
      <c r="AK28" s="33" t="str">
        <f t="shared" si="7"/>
        <v>CHECK</v>
      </c>
      <c r="AL28" s="21" t="str">
        <f t="shared" si="10"/>
        <v>OK</v>
      </c>
      <c r="AN28" s="21" t="str">
        <f t="shared" si="11"/>
        <v>OK</v>
      </c>
      <c r="AO28" s="21" t="str">
        <f t="shared" si="12"/>
        <v>OK</v>
      </c>
      <c r="AP28" s="21" t="str">
        <f t="shared" si="13"/>
        <v>OK</v>
      </c>
      <c r="AQ28" s="21" t="str">
        <f t="shared" si="14"/>
        <v>OK</v>
      </c>
      <c r="AR28" s="21" t="str">
        <f t="shared" si="15"/>
        <v>OK</v>
      </c>
      <c r="AS28" s="21" t="str">
        <f t="shared" si="16"/>
        <v>OK</v>
      </c>
    </row>
    <row r="29" spans="1:45" ht="16.7" x14ac:dyDescent="0.5">
      <c r="A29" s="5" t="s">
        <v>18</v>
      </c>
      <c r="B29" s="12">
        <v>3.5</v>
      </c>
      <c r="C29" s="12">
        <v>4.75</v>
      </c>
      <c r="D29" s="13">
        <v>14259</v>
      </c>
      <c r="E29" s="12">
        <v>1.87</v>
      </c>
      <c r="F29" s="12" t="s">
        <v>15</v>
      </c>
      <c r="G29" s="12">
        <v>5.0199999999999996</v>
      </c>
      <c r="H29" s="12">
        <v>5.24</v>
      </c>
      <c r="I29" s="12">
        <v>92.5</v>
      </c>
      <c r="J29" s="12">
        <v>3.5</v>
      </c>
      <c r="K29" s="12">
        <v>0.507859327039208</v>
      </c>
      <c r="L29" s="12">
        <v>-0.75600885129189144</v>
      </c>
      <c r="N29" s="12">
        <v>0</v>
      </c>
      <c r="P29" s="36">
        <v>2022</v>
      </c>
      <c r="Q29" s="17">
        <f t="shared" si="8"/>
        <v>0</v>
      </c>
      <c r="R29" s="64">
        <f t="shared" si="0"/>
        <v>1</v>
      </c>
      <c r="S29" s="17">
        <f t="shared" si="0"/>
        <v>0</v>
      </c>
      <c r="T29" s="4">
        <f t="shared" si="0"/>
        <v>-50</v>
      </c>
      <c r="U29" s="17">
        <f t="shared" si="0"/>
        <v>-0.11279767500000037</v>
      </c>
      <c r="V29" s="17" t="e">
        <f t="shared" si="0"/>
        <v>#VALUE!</v>
      </c>
      <c r="W29" s="17">
        <f t="shared" si="0"/>
        <v>-8.9999999999999858E-2</v>
      </c>
      <c r="X29" s="17">
        <f t="shared" si="0"/>
        <v>-0.17999999999999972</v>
      </c>
      <c r="Y29" s="17">
        <f t="shared" si="0"/>
        <v>0</v>
      </c>
      <c r="Z29" s="64">
        <f t="shared" si="0"/>
        <v>1.5</v>
      </c>
      <c r="AA29" s="17">
        <f t="shared" si="0"/>
        <v>6.9793269700459293E-2</v>
      </c>
      <c r="AB29" s="37">
        <f t="shared" si="0"/>
        <v>8.2985413825370724E-2</v>
      </c>
      <c r="AD29" s="49" t="str">
        <f t="shared" si="17"/>
        <v>OK</v>
      </c>
      <c r="AE29" s="20" t="str">
        <f t="shared" si="18"/>
        <v>OK</v>
      </c>
      <c r="AF29" s="20" t="str">
        <f t="shared" si="19"/>
        <v>OK</v>
      </c>
      <c r="AG29" s="20" t="str">
        <f t="shared" si="20"/>
        <v>OK</v>
      </c>
      <c r="AH29" s="20" t="str">
        <f t="shared" si="21"/>
        <v>OK</v>
      </c>
      <c r="AI29" s="20" t="str">
        <f t="shared" si="22"/>
        <v>OK</v>
      </c>
      <c r="AJ29" s="45" t="str">
        <f t="shared" si="9"/>
        <v>CHECK</v>
      </c>
      <c r="AK29" s="32" t="str">
        <f t="shared" si="7"/>
        <v>CHECK</v>
      </c>
      <c r="AL29" s="20" t="str">
        <f t="shared" si="10"/>
        <v>OK</v>
      </c>
      <c r="AN29" s="49" t="str">
        <f t="shared" si="11"/>
        <v>OK</v>
      </c>
      <c r="AO29" s="20" t="str">
        <f t="shared" si="12"/>
        <v>OK</v>
      </c>
      <c r="AP29" s="20" t="str">
        <f t="shared" si="13"/>
        <v>OK</v>
      </c>
      <c r="AQ29" s="20" t="str">
        <f t="shared" si="14"/>
        <v>OK</v>
      </c>
      <c r="AR29" s="66" t="str">
        <f t="shared" si="15"/>
        <v>OK</v>
      </c>
      <c r="AS29" s="50" t="str">
        <f t="shared" si="16"/>
        <v>OK</v>
      </c>
    </row>
    <row r="30" spans="1:45" ht="16.7" x14ac:dyDescent="0.5">
      <c r="A30" s="2">
        <v>2021</v>
      </c>
      <c r="B30" s="3">
        <v>3.5</v>
      </c>
      <c r="C30" s="3">
        <v>4.75</v>
      </c>
      <c r="D30" s="4">
        <v>14300</v>
      </c>
      <c r="E30" s="3">
        <v>1.87</v>
      </c>
      <c r="F30" s="3" t="s">
        <v>15</v>
      </c>
      <c r="G30" s="3">
        <v>3.69</v>
      </c>
      <c r="H30" s="3">
        <v>5.24</v>
      </c>
      <c r="I30" s="3">
        <v>92.5</v>
      </c>
      <c r="J30" s="3">
        <v>3.5</v>
      </c>
      <c r="K30" s="3">
        <v>0.29805074343247656</v>
      </c>
      <c r="L30" s="3">
        <v>0.99194111631257209</v>
      </c>
      <c r="N30" s="3">
        <v>0</v>
      </c>
      <c r="P30" s="38" t="s">
        <v>23</v>
      </c>
      <c r="Q30" s="6">
        <f t="shared" si="8"/>
        <v>0</v>
      </c>
      <c r="R30" s="63">
        <f t="shared" si="0"/>
        <v>1</v>
      </c>
      <c r="S30" s="18">
        <f t="shared" si="0"/>
        <v>0</v>
      </c>
      <c r="T30" s="25">
        <f t="shared" si="0"/>
        <v>-180</v>
      </c>
      <c r="U30" s="18">
        <f t="shared" si="0"/>
        <v>-0.21835330499999994</v>
      </c>
      <c r="V30" s="18" t="e">
        <f t="shared" si="0"/>
        <v>#VALUE!</v>
      </c>
      <c r="W30" s="18">
        <f t="shared" si="0"/>
        <v>-0.16500000000000004</v>
      </c>
      <c r="X30" s="18">
        <f t="shared" si="0"/>
        <v>-0.31511511750000043</v>
      </c>
      <c r="Y30" s="18">
        <f t="shared" si="0"/>
        <v>0</v>
      </c>
      <c r="Z30" s="63">
        <f t="shared" si="0"/>
        <v>2.5</v>
      </c>
      <c r="AA30" s="18">
        <f t="shared" si="0"/>
        <v>0.10499999999999976</v>
      </c>
      <c r="AB30" s="39">
        <f t="shared" si="0"/>
        <v>0.26</v>
      </c>
      <c r="AD30" s="51" t="str">
        <f t="shared" si="17"/>
        <v>OK</v>
      </c>
      <c r="AE30" s="21" t="str">
        <f t="shared" si="18"/>
        <v>OK</v>
      </c>
      <c r="AF30" s="51" t="str">
        <f t="shared" si="19"/>
        <v>OK</v>
      </c>
      <c r="AG30" s="21" t="str">
        <f t="shared" si="20"/>
        <v>OK</v>
      </c>
      <c r="AH30" s="21" t="str">
        <f t="shared" si="21"/>
        <v>OK</v>
      </c>
      <c r="AI30" s="52" t="str">
        <f t="shared" si="22"/>
        <v>OK</v>
      </c>
      <c r="AJ30" s="46" t="str">
        <f t="shared" si="9"/>
        <v>CHECK</v>
      </c>
      <c r="AK30" s="33" t="str">
        <f t="shared" si="7"/>
        <v>CHECK</v>
      </c>
      <c r="AL30" s="21" t="str">
        <f t="shared" si="10"/>
        <v>OK</v>
      </c>
      <c r="AN30" s="21" t="str">
        <f t="shared" si="11"/>
        <v>OK</v>
      </c>
      <c r="AO30" s="21" t="str">
        <f t="shared" si="12"/>
        <v>OK</v>
      </c>
      <c r="AP30" s="21" t="str">
        <f t="shared" si="13"/>
        <v>OK</v>
      </c>
      <c r="AQ30" s="21" t="str">
        <f t="shared" si="14"/>
        <v>OK</v>
      </c>
      <c r="AR30" s="21" t="str">
        <f t="shared" si="15"/>
        <v>OK</v>
      </c>
      <c r="AS30" s="21" t="str">
        <f t="shared" si="16"/>
        <v>OK</v>
      </c>
    </row>
    <row r="31" spans="1:45" ht="16.7" x14ac:dyDescent="0.5">
      <c r="A31" s="5" t="s">
        <v>19</v>
      </c>
      <c r="B31" s="6">
        <v>3.5</v>
      </c>
      <c r="C31" s="6">
        <v>4.75</v>
      </c>
      <c r="D31" s="7">
        <v>14344</v>
      </c>
      <c r="E31" s="6">
        <v>2.64</v>
      </c>
      <c r="F31" s="6" t="e">
        <v>#VALUE!</v>
      </c>
      <c r="G31" s="6">
        <v>4.71</v>
      </c>
      <c r="H31" s="6">
        <v>6.65</v>
      </c>
      <c r="I31" s="6">
        <v>92.5</v>
      </c>
      <c r="J31" s="6">
        <v>5</v>
      </c>
      <c r="K31" s="6">
        <v>-0.19331928877555377</v>
      </c>
      <c r="L31" s="6">
        <v>-0.34659772394729538</v>
      </c>
      <c r="N31" s="6">
        <v>0</v>
      </c>
      <c r="P31" s="38" t="s">
        <v>24</v>
      </c>
      <c r="Q31" s="9">
        <f t="shared" si="8"/>
        <v>0</v>
      </c>
      <c r="R31" s="63">
        <f t="shared" si="0"/>
        <v>1</v>
      </c>
      <c r="S31" s="18">
        <f t="shared" si="0"/>
        <v>0</v>
      </c>
      <c r="T31" s="24">
        <f t="shared" si="0"/>
        <v>-220</v>
      </c>
      <c r="U31" s="18">
        <f t="shared" si="0"/>
        <v>-0.36204768000000032</v>
      </c>
      <c r="V31" s="18" t="e">
        <f t="shared" si="0"/>
        <v>#VALUE!</v>
      </c>
      <c r="W31" s="18">
        <f t="shared" si="0"/>
        <v>-0.24433410750000117</v>
      </c>
      <c r="X31" s="18">
        <f t="shared" si="0"/>
        <v>-0.56496352500000135</v>
      </c>
      <c r="Y31" s="18">
        <f t="shared" si="0"/>
        <v>0</v>
      </c>
      <c r="Z31" s="63">
        <f t="shared" si="0"/>
        <v>3.5</v>
      </c>
      <c r="AA31" s="18">
        <f t="shared" si="0"/>
        <v>0.11812968749999997</v>
      </c>
      <c r="AB31" s="39">
        <f t="shared" si="0"/>
        <v>0.29999999999999982</v>
      </c>
      <c r="AD31" s="51" t="str">
        <f t="shared" si="17"/>
        <v>OK</v>
      </c>
      <c r="AE31" s="21" t="str">
        <f t="shared" si="18"/>
        <v>OK</v>
      </c>
      <c r="AF31" s="51" t="str">
        <f t="shared" si="19"/>
        <v>OK</v>
      </c>
      <c r="AG31" s="21" t="str">
        <f t="shared" si="20"/>
        <v>OK</v>
      </c>
      <c r="AH31" s="21" t="str">
        <f t="shared" si="21"/>
        <v>OK</v>
      </c>
      <c r="AI31" s="52" t="str">
        <f t="shared" si="22"/>
        <v>OK</v>
      </c>
      <c r="AJ31" s="46" t="str">
        <f t="shared" si="9"/>
        <v>CHECK</v>
      </c>
      <c r="AK31" s="33" t="str">
        <f t="shared" si="7"/>
        <v>CHECK</v>
      </c>
      <c r="AL31" s="21" t="str">
        <f t="shared" si="10"/>
        <v>OK</v>
      </c>
      <c r="AN31" s="21" t="str">
        <f t="shared" si="11"/>
        <v>OK</v>
      </c>
      <c r="AO31" s="21" t="str">
        <f t="shared" si="12"/>
        <v>OK</v>
      </c>
      <c r="AP31" s="21" t="str">
        <f t="shared" si="13"/>
        <v>OK</v>
      </c>
      <c r="AQ31" s="21" t="str">
        <f t="shared" si="14"/>
        <v>OK</v>
      </c>
      <c r="AR31" s="21" t="str">
        <f t="shared" si="15"/>
        <v>OK</v>
      </c>
      <c r="AS31" s="21" t="str">
        <f t="shared" si="16"/>
        <v>OK</v>
      </c>
    </row>
    <row r="32" spans="1:45" ht="16.7" x14ac:dyDescent="0.5">
      <c r="A32" s="5" t="s">
        <v>20</v>
      </c>
      <c r="B32" s="9">
        <v>3.5</v>
      </c>
      <c r="C32" s="9">
        <v>4.75</v>
      </c>
      <c r="D32" s="10">
        <v>14550</v>
      </c>
      <c r="E32" s="9">
        <v>3.92</v>
      </c>
      <c r="F32" s="9" t="e">
        <v>#VALUE!</v>
      </c>
      <c r="G32" s="6">
        <v>4.92</v>
      </c>
      <c r="H32" s="9">
        <v>7.03</v>
      </c>
      <c r="I32" s="9">
        <v>92.5</v>
      </c>
      <c r="J32" s="9">
        <v>6</v>
      </c>
      <c r="K32" s="9">
        <v>-0.90578047741955847</v>
      </c>
      <c r="L32" s="9">
        <v>1.1891188062746776</v>
      </c>
      <c r="N32" s="9">
        <v>0</v>
      </c>
      <c r="P32" s="38" t="s">
        <v>27</v>
      </c>
      <c r="Q32" s="9">
        <f t="shared" si="8"/>
        <v>0</v>
      </c>
      <c r="R32" s="63">
        <f t="shared" si="0"/>
        <v>1</v>
      </c>
      <c r="S32" s="18">
        <f t="shared" si="0"/>
        <v>0</v>
      </c>
      <c r="T32" s="24">
        <f t="shared" si="0"/>
        <v>-240</v>
      </c>
      <c r="U32" s="18">
        <f t="shared" si="0"/>
        <v>-0.50092600500000017</v>
      </c>
      <c r="V32" s="18" t="e">
        <f t="shared" si="0"/>
        <v>#VALUE!</v>
      </c>
      <c r="W32" s="18">
        <f t="shared" si="0"/>
        <v>-0.26495080500000068</v>
      </c>
      <c r="X32" s="18">
        <f t="shared" si="0"/>
        <v>-0.76080140250000028</v>
      </c>
      <c r="Y32" s="18">
        <f t="shared" si="0"/>
        <v>0</v>
      </c>
      <c r="Z32" s="63">
        <f t="shared" si="0"/>
        <v>3.5</v>
      </c>
      <c r="AA32" s="18">
        <f t="shared" si="0"/>
        <v>0.14999999999999991</v>
      </c>
      <c r="AB32" s="39">
        <f t="shared" si="0"/>
        <v>0.31000000000000005</v>
      </c>
      <c r="AD32" s="51" t="str">
        <f t="shared" si="17"/>
        <v>OK</v>
      </c>
      <c r="AE32" s="21" t="str">
        <f t="shared" si="18"/>
        <v>OK</v>
      </c>
      <c r="AF32" s="51" t="str">
        <f t="shared" si="19"/>
        <v>OK</v>
      </c>
      <c r="AG32" s="21" t="str">
        <f t="shared" si="20"/>
        <v>OK</v>
      </c>
      <c r="AH32" s="21" t="str">
        <f t="shared" si="21"/>
        <v>OK</v>
      </c>
      <c r="AI32" s="52" t="str">
        <f t="shared" si="22"/>
        <v>OK</v>
      </c>
      <c r="AJ32" s="46" t="str">
        <f t="shared" si="9"/>
        <v>CHECK</v>
      </c>
      <c r="AK32" s="33" t="str">
        <f t="shared" si="7"/>
        <v>CHECK</v>
      </c>
      <c r="AL32" s="21" t="str">
        <f t="shared" si="10"/>
        <v>OK</v>
      </c>
      <c r="AN32" s="21" t="str">
        <f t="shared" si="11"/>
        <v>OK</v>
      </c>
      <c r="AO32" s="21" t="str">
        <f t="shared" si="12"/>
        <v>OK</v>
      </c>
      <c r="AP32" s="21" t="str">
        <f t="shared" si="13"/>
        <v>OK</v>
      </c>
      <c r="AQ32" s="21" t="str">
        <f t="shared" si="14"/>
        <v>OK</v>
      </c>
      <c r="AR32" s="21" t="str">
        <f t="shared" si="15"/>
        <v>OK</v>
      </c>
      <c r="AS32" s="21" t="str">
        <f t="shared" si="16"/>
        <v>OK</v>
      </c>
    </row>
    <row r="33" spans="1:45" ht="16.7" x14ac:dyDescent="0.5">
      <c r="A33" s="5" t="s">
        <v>21</v>
      </c>
      <c r="B33" s="9">
        <v>4</v>
      </c>
      <c r="C33" s="9">
        <v>4.75</v>
      </c>
      <c r="D33" s="10">
        <v>14440</v>
      </c>
      <c r="E33" s="9">
        <v>4.2680126024999989</v>
      </c>
      <c r="F33" s="9"/>
      <c r="G33" s="9">
        <v>4.879999999999999</v>
      </c>
      <c r="H33" s="9">
        <v>7.0531240499999992</v>
      </c>
      <c r="I33" s="9">
        <v>92.5</v>
      </c>
      <c r="J33" s="9">
        <v>7</v>
      </c>
      <c r="K33" s="9">
        <v>-1.0166921345611732</v>
      </c>
      <c r="L33" s="9">
        <v>1.93</v>
      </c>
      <c r="N33" s="9">
        <v>0</v>
      </c>
      <c r="P33" s="38" t="s">
        <v>28</v>
      </c>
      <c r="Q33" s="18">
        <f t="shared" si="8"/>
        <v>0</v>
      </c>
      <c r="R33" s="63">
        <f t="shared" si="0"/>
        <v>1</v>
      </c>
      <c r="S33" s="18">
        <f t="shared" si="0"/>
        <v>0</v>
      </c>
      <c r="T33" s="13">
        <f t="shared" si="0"/>
        <v>-250</v>
      </c>
      <c r="U33" s="23">
        <f t="shared" si="0"/>
        <v>-0.58258506749999972</v>
      </c>
      <c r="V33" s="18" t="e">
        <f t="shared" si="0"/>
        <v>#VALUE!</v>
      </c>
      <c r="W33" s="23">
        <f t="shared" si="0"/>
        <v>-0.27551243249999846</v>
      </c>
      <c r="X33" s="18">
        <f t="shared" si="0"/>
        <v>-0.96283097999999789</v>
      </c>
      <c r="Y33" s="18">
        <f t="shared" si="0"/>
        <v>0</v>
      </c>
      <c r="Z33" s="63">
        <f t="shared" si="0"/>
        <v>3.5</v>
      </c>
      <c r="AA33" s="18">
        <f t="shared" si="0"/>
        <v>0.23990234249999998</v>
      </c>
      <c r="AB33" s="39">
        <f t="shared" si="0"/>
        <v>0.31000000000000016</v>
      </c>
      <c r="AD33" s="51" t="str">
        <f t="shared" si="17"/>
        <v>OK</v>
      </c>
      <c r="AE33" s="21" t="str">
        <f t="shared" si="18"/>
        <v>OK</v>
      </c>
      <c r="AF33" s="51" t="str">
        <f t="shared" si="19"/>
        <v>OK</v>
      </c>
      <c r="AG33" s="21" t="str">
        <f t="shared" si="20"/>
        <v>OK</v>
      </c>
      <c r="AH33" s="21" t="str">
        <f t="shared" si="21"/>
        <v>OK</v>
      </c>
      <c r="AI33" s="52" t="str">
        <f t="shared" si="22"/>
        <v>OK</v>
      </c>
      <c r="AJ33" s="46" t="str">
        <f t="shared" si="9"/>
        <v>CHECK</v>
      </c>
      <c r="AK33" s="33" t="str">
        <f t="shared" si="7"/>
        <v>CHECK</v>
      </c>
      <c r="AL33" s="21" t="str">
        <f t="shared" si="10"/>
        <v>OK</v>
      </c>
      <c r="AN33" s="21" t="str">
        <f t="shared" si="11"/>
        <v>OK</v>
      </c>
      <c r="AO33" s="21" t="str">
        <f t="shared" si="12"/>
        <v>OK</v>
      </c>
      <c r="AP33" s="21" t="str">
        <f t="shared" si="13"/>
        <v>OK</v>
      </c>
      <c r="AQ33" s="21" t="str">
        <f t="shared" si="14"/>
        <v>OK</v>
      </c>
      <c r="AR33" s="21" t="str">
        <f t="shared" si="15"/>
        <v>OK</v>
      </c>
      <c r="AS33" s="21" t="str">
        <f t="shared" si="16"/>
        <v>OK</v>
      </c>
    </row>
    <row r="34" spans="1:45" ht="17" thickBot="1" x14ac:dyDescent="0.55000000000000004">
      <c r="A34" s="5" t="s">
        <v>22</v>
      </c>
      <c r="B34" s="9">
        <v>4.5</v>
      </c>
      <c r="C34" s="9">
        <v>4.75</v>
      </c>
      <c r="D34" s="13">
        <v>14390</v>
      </c>
      <c r="E34" s="9">
        <v>4.077202325</v>
      </c>
      <c r="F34" s="9"/>
      <c r="G34" s="9">
        <v>4.5400000000000009</v>
      </c>
      <c r="H34" s="9">
        <v>7.2</v>
      </c>
      <c r="I34" s="9">
        <v>92.5</v>
      </c>
      <c r="J34" s="9">
        <v>8</v>
      </c>
      <c r="K34" s="9">
        <v>-1.2198769900191038</v>
      </c>
      <c r="L34" s="9">
        <v>1.91</v>
      </c>
      <c r="N34" s="9">
        <v>0</v>
      </c>
      <c r="P34" s="40">
        <v>2023</v>
      </c>
      <c r="Q34" s="41">
        <f t="shared" si="8"/>
        <v>0</v>
      </c>
      <c r="R34" s="65">
        <f t="shared" si="0"/>
        <v>1</v>
      </c>
      <c r="S34" s="41">
        <f t="shared" si="0"/>
        <v>0</v>
      </c>
      <c r="T34" s="42">
        <f t="shared" si="0"/>
        <v>-220</v>
      </c>
      <c r="U34" s="41">
        <f t="shared" si="0"/>
        <v>-0.58258506749999972</v>
      </c>
      <c r="V34" s="41" t="e">
        <f t="shared" si="0"/>
        <v>#VALUE!</v>
      </c>
      <c r="W34" s="41">
        <f t="shared" si="0"/>
        <v>-0.24888339562499961</v>
      </c>
      <c r="X34" s="41">
        <f t="shared" si="0"/>
        <v>-0.96283097999999789</v>
      </c>
      <c r="Y34" s="41">
        <f t="shared" si="0"/>
        <v>0</v>
      </c>
      <c r="Z34" s="65">
        <f t="shared" si="0"/>
        <v>3.5</v>
      </c>
      <c r="AA34" s="41">
        <f t="shared" si="0"/>
        <v>0.15325800749999985</v>
      </c>
      <c r="AB34" s="43">
        <f t="shared" si="0"/>
        <v>0.28750000000000009</v>
      </c>
      <c r="AD34" s="49" t="str">
        <f t="shared" si="17"/>
        <v>OK</v>
      </c>
      <c r="AE34" s="20" t="str">
        <f t="shared" si="18"/>
        <v>OK</v>
      </c>
      <c r="AF34" s="20" t="str">
        <f t="shared" si="19"/>
        <v>OK</v>
      </c>
      <c r="AG34" s="20" t="str">
        <f t="shared" si="20"/>
        <v>OK</v>
      </c>
      <c r="AH34" s="20" t="str">
        <f t="shared" si="21"/>
        <v>OK</v>
      </c>
      <c r="AI34" s="20" t="str">
        <f t="shared" si="22"/>
        <v>OK</v>
      </c>
      <c r="AJ34" s="45" t="str">
        <f t="shared" si="9"/>
        <v>CHECK</v>
      </c>
      <c r="AK34" s="32" t="str">
        <f t="shared" si="7"/>
        <v>CHECK</v>
      </c>
      <c r="AL34" s="22" t="str">
        <f t="shared" si="10"/>
        <v>OK</v>
      </c>
      <c r="AN34" s="49" t="str">
        <f t="shared" si="11"/>
        <v>OK</v>
      </c>
      <c r="AO34" s="20" t="str">
        <f t="shared" si="12"/>
        <v>OK</v>
      </c>
      <c r="AP34" s="20" t="str">
        <f t="shared" si="13"/>
        <v>OK</v>
      </c>
      <c r="AQ34" s="20" t="str">
        <f t="shared" si="14"/>
        <v>OK</v>
      </c>
      <c r="AR34" s="66" t="str">
        <f t="shared" si="15"/>
        <v>OK</v>
      </c>
      <c r="AS34" s="50" t="str">
        <f t="shared" si="16"/>
        <v>OK</v>
      </c>
    </row>
    <row r="35" spans="1:45" ht="16.7" x14ac:dyDescent="0.5">
      <c r="A35" s="2">
        <v>2022</v>
      </c>
      <c r="B35" s="3">
        <v>4.5</v>
      </c>
      <c r="C35" s="3">
        <v>4.75</v>
      </c>
      <c r="D35" s="4">
        <v>14430</v>
      </c>
      <c r="E35" s="3">
        <v>4.077202325</v>
      </c>
      <c r="F35" s="3"/>
      <c r="G35" s="3">
        <v>4.76</v>
      </c>
      <c r="H35" s="3">
        <v>7.2</v>
      </c>
      <c r="I35" s="3">
        <v>92.5</v>
      </c>
      <c r="J35" s="3">
        <v>8</v>
      </c>
      <c r="K35" s="3">
        <v>-0.82901051831529171</v>
      </c>
      <c r="L35" s="3">
        <v>1.19</v>
      </c>
      <c r="N35" s="3">
        <v>0</v>
      </c>
    </row>
    <row r="36" spans="1:45" ht="16.7" x14ac:dyDescent="0.5">
      <c r="A36" s="5" t="s">
        <v>23</v>
      </c>
      <c r="B36" s="6">
        <v>4.5</v>
      </c>
      <c r="C36" s="6">
        <v>4.75</v>
      </c>
      <c r="D36" s="14">
        <v>14370</v>
      </c>
      <c r="E36" s="9">
        <v>3.8916466950000004</v>
      </c>
      <c r="F36" s="6"/>
      <c r="G36" s="6">
        <v>4.875</v>
      </c>
      <c r="H36" s="6">
        <v>7.1948848824999994</v>
      </c>
      <c r="I36" s="6">
        <v>92.5</v>
      </c>
      <c r="J36" s="6">
        <v>9</v>
      </c>
      <c r="K36" s="6">
        <v>-1.5450000000000002</v>
      </c>
      <c r="L36" s="6">
        <v>1.38</v>
      </c>
      <c r="N36" s="6">
        <v>0</v>
      </c>
    </row>
    <row r="37" spans="1:45" ht="23.35" x14ac:dyDescent="0.8">
      <c r="A37" s="5" t="s">
        <v>24</v>
      </c>
      <c r="B37" s="9">
        <v>4.5</v>
      </c>
      <c r="C37" s="9">
        <v>4.75</v>
      </c>
      <c r="D37" s="10">
        <v>14340</v>
      </c>
      <c r="E37" s="9">
        <v>3.6779523199999997</v>
      </c>
      <c r="F37" s="9"/>
      <c r="G37" s="9">
        <v>4.8756658924999989</v>
      </c>
      <c r="H37" s="6">
        <v>7.6850364749999986</v>
      </c>
      <c r="I37" s="9">
        <v>92.5</v>
      </c>
      <c r="J37" s="9">
        <v>10</v>
      </c>
      <c r="K37" s="9">
        <v>-1.7318703125000001</v>
      </c>
      <c r="L37" s="9">
        <v>1.43</v>
      </c>
      <c r="N37" s="9">
        <v>0</v>
      </c>
      <c r="Q37" s="62" t="s">
        <v>56</v>
      </c>
    </row>
    <row r="38" spans="1:45" ht="16.7" customHeight="1" x14ac:dyDescent="0.5">
      <c r="A38" s="5" t="s">
        <v>27</v>
      </c>
      <c r="B38" s="9">
        <v>4.5</v>
      </c>
      <c r="C38" s="9">
        <v>4.75</v>
      </c>
      <c r="D38" s="10">
        <v>14320</v>
      </c>
      <c r="E38" s="9">
        <v>3.2990739949999996</v>
      </c>
      <c r="F38" s="9"/>
      <c r="G38" s="9">
        <v>4.9350491949999995</v>
      </c>
      <c r="H38" s="6">
        <v>7.5391985975000004</v>
      </c>
      <c r="I38" s="9">
        <v>92.5</v>
      </c>
      <c r="J38" s="9">
        <v>10</v>
      </c>
      <c r="K38" s="9">
        <v>-1.73</v>
      </c>
      <c r="L38" s="9">
        <v>1.45</v>
      </c>
      <c r="N38" s="9">
        <v>0</v>
      </c>
      <c r="Q38" s="85" t="s">
        <v>60</v>
      </c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45" ht="16.7" customHeight="1" x14ac:dyDescent="0.5">
      <c r="A39" s="5" t="s">
        <v>28</v>
      </c>
      <c r="B39" s="12">
        <v>4.5</v>
      </c>
      <c r="C39" s="12">
        <v>4.75</v>
      </c>
      <c r="D39" s="13">
        <v>14320</v>
      </c>
      <c r="E39" s="15">
        <v>3.0974149325000004</v>
      </c>
      <c r="F39" s="12"/>
      <c r="G39" s="15">
        <v>4.7444875675000011</v>
      </c>
      <c r="H39" s="12">
        <v>7.5571690200000017</v>
      </c>
      <c r="I39" s="12">
        <v>92.5</v>
      </c>
      <c r="J39" s="12">
        <v>10</v>
      </c>
      <c r="K39" s="12">
        <v>-1.5400976575000001</v>
      </c>
      <c r="L39" s="12">
        <v>1.29</v>
      </c>
      <c r="N39" s="12">
        <v>0</v>
      </c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45" ht="16.7" customHeight="1" x14ac:dyDescent="0.5">
      <c r="A40" s="2">
        <v>2023</v>
      </c>
      <c r="B40" s="3">
        <v>4.5</v>
      </c>
      <c r="C40" s="3">
        <v>4.75</v>
      </c>
      <c r="D40" s="4">
        <v>14340</v>
      </c>
      <c r="E40" s="3">
        <v>3.0974149325000004</v>
      </c>
      <c r="F40" s="3"/>
      <c r="G40" s="3">
        <v>4.851116604375</v>
      </c>
      <c r="H40" s="3">
        <v>7.5571690200000017</v>
      </c>
      <c r="I40" s="3">
        <v>92.5</v>
      </c>
      <c r="J40" s="3">
        <v>10</v>
      </c>
      <c r="K40" s="3">
        <v>-1.6367419925000002</v>
      </c>
      <c r="L40" s="3">
        <v>1.38</v>
      </c>
      <c r="N40" s="3">
        <v>0</v>
      </c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45" ht="14.35" customHeight="1" x14ac:dyDescent="0.5"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45" ht="14.35" customHeight="1" x14ac:dyDescent="0.5"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45" ht="14.35" customHeight="1" x14ac:dyDescent="0.5"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45" ht="14.35" customHeight="1" x14ac:dyDescent="0.5"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45" ht="14.35" customHeight="1" x14ac:dyDescent="0.5"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45" ht="14.35" customHeight="1" x14ac:dyDescent="0.5"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</row>
    <row r="47" spans="1:45" ht="14.35" customHeight="1" x14ac:dyDescent="0.5"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1:45" ht="58.7" customHeight="1" x14ac:dyDescent="0.5"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</row>
    <row r="50" spans="17:27" ht="23.35" x14ac:dyDescent="0.8">
      <c r="Q50" s="62" t="s">
        <v>55</v>
      </c>
    </row>
    <row r="51" spans="17:27" ht="22" customHeight="1" x14ac:dyDescent="0.5">
      <c r="Q51" s="85" t="s">
        <v>57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spans="17:27" ht="22" customHeight="1" x14ac:dyDescent="0.5"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spans="17:27" ht="88" customHeight="1" x14ac:dyDescent="0.5"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spans="17:27" ht="29.35" customHeight="1" x14ac:dyDescent="0.5"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spans="17:27" ht="29.35" customHeight="1" x14ac:dyDescent="0.5"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</sheetData>
  <mergeCells count="13">
    <mergeCell ref="A2:L2"/>
    <mergeCell ref="A3:A4"/>
    <mergeCell ref="B3:L3"/>
    <mergeCell ref="P17:P18"/>
    <mergeCell ref="Q17:AB17"/>
    <mergeCell ref="AN17:AS17"/>
    <mergeCell ref="Q51:AA55"/>
    <mergeCell ref="AD17:AI17"/>
    <mergeCell ref="AJ17:AL17"/>
    <mergeCell ref="A22:L22"/>
    <mergeCell ref="A23:A24"/>
    <mergeCell ref="B23:L23"/>
    <mergeCell ref="Q38:AA48"/>
  </mergeCells>
  <conditionalFormatting sqref="AD25:AD28 AD20:AD23">
    <cfRule type="expression" dxfId="151" priority="217">
      <formula>AD20="CHECK"</formula>
    </cfRule>
    <cfRule type="expression" dxfId="150" priority="218">
      <formula>AD20="OK"</formula>
    </cfRule>
  </conditionalFormatting>
  <conditionalFormatting sqref="AE30:AE33 AE20:AE23 AE25:AE28">
    <cfRule type="expression" dxfId="149" priority="213">
      <formula>AE20="CHECK"</formula>
    </cfRule>
    <cfRule type="expression" dxfId="148" priority="214">
      <formula>AE20="OK"</formula>
    </cfRule>
  </conditionalFormatting>
  <conditionalFormatting sqref="AG30:AH33 AG20:AH22 AG25:AH28">
    <cfRule type="expression" dxfId="147" priority="185">
      <formula>AG20="CHECK"</formula>
    </cfRule>
    <cfRule type="expression" dxfId="146" priority="186">
      <formula>AG20="OK"</formula>
    </cfRule>
  </conditionalFormatting>
  <conditionalFormatting sqref="AI30:AI33 AI20:AI23 AI25:AI28">
    <cfRule type="expression" dxfId="145" priority="177">
      <formula>AI20="CHECK"</formula>
    </cfRule>
    <cfRule type="expression" dxfId="144" priority="178">
      <formula>AI20="OK"</formula>
    </cfRule>
  </conditionalFormatting>
  <conditionalFormatting sqref="AJ25:AJ27">
    <cfRule type="expression" dxfId="143" priority="171">
      <formula>AJ25="CHECK"</formula>
    </cfRule>
    <cfRule type="expression" dxfId="142" priority="172">
      <formula>AJ25="OK"</formula>
    </cfRule>
  </conditionalFormatting>
  <conditionalFormatting sqref="AJ30:AJ32">
    <cfRule type="expression" dxfId="141" priority="169">
      <formula>AJ30="CHECK"</formula>
    </cfRule>
    <cfRule type="expression" dxfId="140" priority="170">
      <formula>AJ30="OK"</formula>
    </cfRule>
  </conditionalFormatting>
  <conditionalFormatting sqref="AJ20:AJ22">
    <cfRule type="expression" dxfId="139" priority="167">
      <formula>AJ20="CHECK"</formula>
    </cfRule>
    <cfRule type="expression" dxfId="138" priority="168">
      <formula>AJ20="OK"</formula>
    </cfRule>
  </conditionalFormatting>
  <conditionalFormatting sqref="AJ28">
    <cfRule type="expression" dxfId="137" priority="165">
      <formula>AJ28="CHECK"</formula>
    </cfRule>
    <cfRule type="expression" dxfId="136" priority="166">
      <formula>AJ28="OK"</formula>
    </cfRule>
  </conditionalFormatting>
  <conditionalFormatting sqref="AJ23">
    <cfRule type="expression" dxfId="135" priority="163">
      <formula>AJ23="CHECK"</formula>
    </cfRule>
    <cfRule type="expression" dxfId="134" priority="164">
      <formula>AJ23="OK"</formula>
    </cfRule>
  </conditionalFormatting>
  <conditionalFormatting sqref="AJ33">
    <cfRule type="expression" dxfId="133" priority="161">
      <formula>AJ33="CHECK"</formula>
    </cfRule>
    <cfRule type="expression" dxfId="132" priority="162">
      <formula>AJ33="OK"</formula>
    </cfRule>
  </conditionalFormatting>
  <conditionalFormatting sqref="AK20:AK23">
    <cfRule type="expression" dxfId="131" priority="159">
      <formula>AK20="CHECK"</formula>
    </cfRule>
    <cfRule type="expression" dxfId="130" priority="160">
      <formula>AK20="OK"</formula>
    </cfRule>
  </conditionalFormatting>
  <conditionalFormatting sqref="AK25:AK28">
    <cfRule type="expression" dxfId="129" priority="157">
      <formula>AK25="CHECK"</formula>
    </cfRule>
    <cfRule type="expression" dxfId="128" priority="158">
      <formula>AK25="OK"</formula>
    </cfRule>
  </conditionalFormatting>
  <conditionalFormatting sqref="AK30:AK32">
    <cfRule type="expression" dxfId="127" priority="155">
      <formula>AK30="CHECK"</formula>
    </cfRule>
    <cfRule type="expression" dxfId="126" priority="156">
      <formula>AK30="OK"</formula>
    </cfRule>
  </conditionalFormatting>
  <conditionalFormatting sqref="AK33">
    <cfRule type="expression" dxfId="125" priority="153">
      <formula>AK33="CHECK"</formula>
    </cfRule>
    <cfRule type="expression" dxfId="124" priority="154">
      <formula>AK33="OK"</formula>
    </cfRule>
  </conditionalFormatting>
  <conditionalFormatting sqref="AL25:AL27">
    <cfRule type="expression" dxfId="123" priority="151">
      <formula>AL25="CHECK"</formula>
    </cfRule>
    <cfRule type="expression" dxfId="122" priority="152">
      <formula>AL25="OK"</formula>
    </cfRule>
  </conditionalFormatting>
  <conditionalFormatting sqref="AL30:AL32">
    <cfRule type="expression" dxfId="121" priority="149">
      <formula>AL30="CHECK"</formula>
    </cfRule>
    <cfRule type="expression" dxfId="120" priority="150">
      <formula>AL30="OK"</formula>
    </cfRule>
  </conditionalFormatting>
  <conditionalFormatting sqref="AL20:AL22">
    <cfRule type="expression" dxfId="119" priority="147">
      <formula>AL20="CHECK"</formula>
    </cfRule>
    <cfRule type="expression" dxfId="118" priority="148">
      <formula>AL20="OK"</formula>
    </cfRule>
  </conditionalFormatting>
  <conditionalFormatting sqref="AL28">
    <cfRule type="expression" dxfId="117" priority="145">
      <formula>AL28="CHECK"</formula>
    </cfRule>
    <cfRule type="expression" dxfId="116" priority="146">
      <formula>AL28="OK"</formula>
    </cfRule>
  </conditionalFormatting>
  <conditionalFormatting sqref="AL23">
    <cfRule type="expression" dxfId="115" priority="143">
      <formula>AL23="CHECK"</formula>
    </cfRule>
    <cfRule type="expression" dxfId="114" priority="144">
      <formula>AL23="OK"</formula>
    </cfRule>
  </conditionalFormatting>
  <conditionalFormatting sqref="AL33">
    <cfRule type="expression" dxfId="113" priority="141">
      <formula>AL33="CHECK"</formula>
    </cfRule>
    <cfRule type="expression" dxfId="112" priority="142">
      <formula>AL33="OK"</formula>
    </cfRule>
  </conditionalFormatting>
  <conditionalFormatting sqref="AD30:AD33">
    <cfRule type="expression" dxfId="111" priority="91">
      <formula>AD30="CHECK"</formula>
    </cfRule>
    <cfRule type="expression" dxfId="110" priority="92">
      <formula>AD30="OK"</formula>
    </cfRule>
  </conditionalFormatting>
  <conditionalFormatting sqref="AF30:AF33 AF20:AF23 AF25:AF28">
    <cfRule type="expression" dxfId="109" priority="45">
      <formula>AF20="CHECK"</formula>
    </cfRule>
    <cfRule type="expression" dxfId="108" priority="46">
      <formula>AF20="OK"</formula>
    </cfRule>
  </conditionalFormatting>
  <conditionalFormatting sqref="AG23:AH23">
    <cfRule type="expression" dxfId="107" priority="37">
      <formula>AG23="CHECK"</formula>
    </cfRule>
    <cfRule type="expression" dxfId="106" priority="38">
      <formula>AG23="OK"</formula>
    </cfRule>
  </conditionalFormatting>
  <conditionalFormatting sqref="AN20:AN23">
    <cfRule type="expression" dxfId="105" priority="35">
      <formula>AN20="CHECK"</formula>
    </cfRule>
    <cfRule type="expression" dxfId="104" priority="36">
      <formula>AN20="OK"</formula>
    </cfRule>
  </conditionalFormatting>
  <conditionalFormatting sqref="AN25:AN28">
    <cfRule type="expression" dxfId="103" priority="33">
      <formula>AN25="CHECK"</formula>
    </cfRule>
    <cfRule type="expression" dxfId="102" priority="34">
      <formula>AN25="OK"</formula>
    </cfRule>
  </conditionalFormatting>
  <conditionalFormatting sqref="AN30:AN33">
    <cfRule type="expression" dxfId="101" priority="31">
      <formula>AN30="CHECK"</formula>
    </cfRule>
    <cfRule type="expression" dxfId="100" priority="32">
      <formula>AN30="OK"</formula>
    </cfRule>
  </conditionalFormatting>
  <conditionalFormatting sqref="AO20:AP23">
    <cfRule type="expression" dxfId="99" priority="29">
      <formula>AO20="CHECK"</formula>
    </cfRule>
    <cfRule type="expression" dxfId="98" priority="30">
      <formula>AO20="OK"</formula>
    </cfRule>
  </conditionalFormatting>
  <conditionalFormatting sqref="AO25:AP28">
    <cfRule type="expression" dxfId="97" priority="27">
      <formula>AO25="CHECK"</formula>
    </cfRule>
    <cfRule type="expression" dxfId="96" priority="28">
      <formula>AO25="OK"</formula>
    </cfRule>
  </conditionalFormatting>
  <conditionalFormatting sqref="AO30:AP33">
    <cfRule type="expression" dxfId="95" priority="25">
      <formula>AO30="CHECK"</formula>
    </cfRule>
    <cfRule type="expression" dxfId="94" priority="26">
      <formula>AO30="OK"</formula>
    </cfRule>
  </conditionalFormatting>
  <conditionalFormatting sqref="AQ20:AQ23">
    <cfRule type="expression" dxfId="93" priority="23">
      <formula>AQ20="CHECK"</formula>
    </cfRule>
    <cfRule type="expression" dxfId="92" priority="24">
      <formula>AQ20="OK"</formula>
    </cfRule>
  </conditionalFormatting>
  <conditionalFormatting sqref="AQ25:AQ28">
    <cfRule type="expression" dxfId="91" priority="21">
      <formula>AQ25="CHECK"</formula>
    </cfRule>
    <cfRule type="expression" dxfId="90" priority="22">
      <formula>AQ25="OK"</formula>
    </cfRule>
  </conditionalFormatting>
  <conditionalFormatting sqref="AQ30:AQ33">
    <cfRule type="expression" dxfId="89" priority="19">
      <formula>AQ30="CHECK"</formula>
    </cfRule>
    <cfRule type="expression" dxfId="88" priority="20">
      <formula>AQ30="OK"</formula>
    </cfRule>
  </conditionalFormatting>
  <conditionalFormatting sqref="AR20:AR23">
    <cfRule type="expression" dxfId="87" priority="11">
      <formula>AR20="CHECK"</formula>
    </cfRule>
    <cfRule type="expression" dxfId="86" priority="12">
      <formula>AR20="OK"</formula>
    </cfRule>
  </conditionalFormatting>
  <conditionalFormatting sqref="AR25:AR28">
    <cfRule type="expression" dxfId="85" priority="9">
      <formula>AR25="CHECK"</formula>
    </cfRule>
    <cfRule type="expression" dxfId="84" priority="10">
      <formula>AR25="OK"</formula>
    </cfRule>
  </conditionalFormatting>
  <conditionalFormatting sqref="AR30:AR33">
    <cfRule type="expression" dxfId="83" priority="7">
      <formula>AR30="CHECK"</formula>
    </cfRule>
    <cfRule type="expression" dxfId="82" priority="8">
      <formula>AR30="OK"</formula>
    </cfRule>
  </conditionalFormatting>
  <conditionalFormatting sqref="AS20:AS23">
    <cfRule type="expression" dxfId="81" priority="5">
      <formula>AS20="CHECK"</formula>
    </cfRule>
    <cfRule type="expression" dxfId="80" priority="6">
      <formula>AS20="OK"</formula>
    </cfRule>
  </conditionalFormatting>
  <conditionalFormatting sqref="AS25:AS28">
    <cfRule type="expression" dxfId="79" priority="3">
      <formula>AS25="CHECK"</formula>
    </cfRule>
    <cfRule type="expression" dxfId="78" priority="4">
      <formula>AS25="OK"</formula>
    </cfRule>
  </conditionalFormatting>
  <conditionalFormatting sqref="AS30:AS33">
    <cfRule type="expression" dxfId="77" priority="1">
      <formula>AS30="CHECK"</formula>
    </cfRule>
    <cfRule type="expression" dxfId="76" priority="2">
      <formula>AS30="OK"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C77F-263D-4DA9-89AD-DE5AC2323F5C}">
  <dimension ref="A2:AS55"/>
  <sheetViews>
    <sheetView tabSelected="1" topLeftCell="H12" zoomScale="55" zoomScaleNormal="55" workbookViewId="0">
      <selection activeCell="J48" sqref="J48"/>
    </sheetView>
  </sheetViews>
  <sheetFormatPr defaultRowHeight="14.35" x14ac:dyDescent="0.5"/>
  <cols>
    <col min="1" max="1" width="15.703125" customWidth="1"/>
    <col min="6" max="6" width="7.5859375" hidden="1" customWidth="1"/>
    <col min="22" max="22" width="0" hidden="1" customWidth="1"/>
    <col min="27" max="27" width="9.703125" bestFit="1" customWidth="1"/>
    <col min="30" max="30" width="8.8203125" customWidth="1"/>
    <col min="36" max="38" width="0" hidden="1" customWidth="1"/>
  </cols>
  <sheetData>
    <row r="2" spans="1:14" ht="16.7" x14ac:dyDescent="0.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15.7" customHeight="1" x14ac:dyDescent="0.5">
      <c r="A3" s="67" t="s">
        <v>61</v>
      </c>
      <c r="B3" s="68" t="s">
        <v>62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15.7" customHeight="1" x14ac:dyDescent="0.5">
      <c r="A4" s="67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N4" s="1" t="s">
        <v>44</v>
      </c>
    </row>
    <row r="5" spans="1:14" ht="16.7" x14ac:dyDescent="0.5">
      <c r="A5" s="2">
        <v>2020</v>
      </c>
      <c r="B5" s="3">
        <v>3.75</v>
      </c>
      <c r="C5" s="3">
        <v>5</v>
      </c>
      <c r="D5" s="4">
        <v>14530</v>
      </c>
      <c r="E5" s="3">
        <v>1.68</v>
      </c>
      <c r="F5" s="3">
        <v>0</v>
      </c>
      <c r="G5" s="3">
        <v>-2.0699999999999998</v>
      </c>
      <c r="H5" s="3">
        <v>-2.41</v>
      </c>
      <c r="I5" s="3">
        <v>92.5</v>
      </c>
      <c r="J5" s="3">
        <v>4</v>
      </c>
      <c r="K5" s="3">
        <v>-0.41799480846663573</v>
      </c>
      <c r="L5" s="3">
        <v>0.74339824304009483</v>
      </c>
      <c r="N5" s="3">
        <v>0</v>
      </c>
    </row>
    <row r="6" spans="1:14" ht="16.7" x14ac:dyDescent="0.5">
      <c r="A6" s="5" t="s">
        <v>14</v>
      </c>
      <c r="B6" s="6">
        <v>3.5</v>
      </c>
      <c r="C6" s="6">
        <v>4.75</v>
      </c>
      <c r="D6" s="7">
        <v>14157</v>
      </c>
      <c r="E6" s="6">
        <v>1.3655462199999999</v>
      </c>
      <c r="F6" s="6" t="s">
        <v>15</v>
      </c>
      <c r="G6" s="8">
        <v>-0.69670625552852306</v>
      </c>
      <c r="H6" s="6">
        <v>-3.75</v>
      </c>
      <c r="I6" s="6">
        <v>92.5</v>
      </c>
      <c r="J6" s="6">
        <v>3.5</v>
      </c>
      <c r="K6" s="6">
        <v>-0.38831273832687324</v>
      </c>
      <c r="L6" s="6">
        <v>2.0566084601610712</v>
      </c>
      <c r="N6" s="6">
        <v>0</v>
      </c>
    </row>
    <row r="7" spans="1:14" ht="16.7" x14ac:dyDescent="0.5">
      <c r="A7" s="5" t="s">
        <v>16</v>
      </c>
      <c r="B7" s="9">
        <v>3.5</v>
      </c>
      <c r="C7" s="9">
        <v>4.75</v>
      </c>
      <c r="D7" s="10">
        <v>14399</v>
      </c>
      <c r="E7" s="9">
        <v>1.3325718600000001</v>
      </c>
      <c r="F7" s="9" t="s">
        <v>15</v>
      </c>
      <c r="G7" s="6">
        <v>7.0666777700000001</v>
      </c>
      <c r="H7" s="9">
        <v>0.59</v>
      </c>
      <c r="I7" s="9">
        <v>92.5</v>
      </c>
      <c r="J7" s="9">
        <v>3.5</v>
      </c>
      <c r="K7" s="9">
        <v>-0.66525904729115015</v>
      </c>
      <c r="L7" s="9">
        <v>0.57620219924772642</v>
      </c>
      <c r="N7" s="9">
        <v>0</v>
      </c>
    </row>
    <row r="8" spans="1:14" ht="16.7" x14ac:dyDescent="0.5">
      <c r="A8" s="5" t="s">
        <v>17</v>
      </c>
      <c r="B8" s="9">
        <v>3.5</v>
      </c>
      <c r="C8" s="9">
        <v>4.75</v>
      </c>
      <c r="D8" s="11">
        <v>14373</v>
      </c>
      <c r="E8" s="9">
        <v>1.60228897</v>
      </c>
      <c r="F8" s="9" t="s">
        <v>15</v>
      </c>
      <c r="G8" s="9">
        <v>3.50857763</v>
      </c>
      <c r="H8" s="9">
        <v>2.21</v>
      </c>
      <c r="I8" s="9">
        <v>92.5</v>
      </c>
      <c r="J8" s="9">
        <v>3.5</v>
      </c>
      <c r="K8" s="9">
        <v>1.6455741010149509</v>
      </c>
      <c r="L8" s="9">
        <v>2.232917130309866</v>
      </c>
      <c r="N8" s="9">
        <v>0</v>
      </c>
    </row>
    <row r="9" spans="1:14" ht="16.7" x14ac:dyDescent="0.5">
      <c r="A9" s="5" t="s">
        <v>18</v>
      </c>
      <c r="B9" s="12">
        <v>3.5</v>
      </c>
      <c r="C9" s="12">
        <v>4.75</v>
      </c>
      <c r="D9" s="13">
        <v>14259</v>
      </c>
      <c r="E9" s="15">
        <v>1.87</v>
      </c>
      <c r="F9" s="12" t="s">
        <v>15</v>
      </c>
      <c r="G9" s="12">
        <v>5.0199999999999996</v>
      </c>
      <c r="H9" s="12">
        <v>5.24</v>
      </c>
      <c r="I9" s="12">
        <v>92.5</v>
      </c>
      <c r="J9" s="12">
        <v>3.5</v>
      </c>
      <c r="K9" s="12">
        <v>0.47428278081506148</v>
      </c>
      <c r="L9" s="12">
        <v>-0.71338613391206007</v>
      </c>
      <c r="N9" s="12">
        <v>0</v>
      </c>
    </row>
    <row r="10" spans="1:14" ht="16.7" x14ac:dyDescent="0.5">
      <c r="A10" s="2">
        <v>2021</v>
      </c>
      <c r="B10" s="3">
        <v>3.5</v>
      </c>
      <c r="C10" s="3">
        <v>4.75</v>
      </c>
      <c r="D10" s="4">
        <v>14300</v>
      </c>
      <c r="E10" s="3">
        <v>1.87</v>
      </c>
      <c r="F10" s="3" t="s">
        <v>15</v>
      </c>
      <c r="G10" s="3">
        <v>3.69</v>
      </c>
      <c r="H10" s="3">
        <v>5.24</v>
      </c>
      <c r="I10" s="3">
        <v>92.5</v>
      </c>
      <c r="J10" s="3">
        <v>3.5</v>
      </c>
      <c r="K10" s="3">
        <v>0.28923758943936856</v>
      </c>
      <c r="L10" s="3">
        <v>1.0028781977812313</v>
      </c>
      <c r="N10" s="3">
        <v>0</v>
      </c>
    </row>
    <row r="11" spans="1:14" ht="16.7" x14ac:dyDescent="0.5">
      <c r="A11" s="5" t="s">
        <v>19</v>
      </c>
      <c r="B11" s="6">
        <v>3.5</v>
      </c>
      <c r="C11" s="6"/>
      <c r="D11" s="7">
        <v>14344</v>
      </c>
      <c r="E11" s="6">
        <v>2.6415632985216098</v>
      </c>
      <c r="F11" s="6" t="s">
        <v>15</v>
      </c>
      <c r="G11" s="6">
        <v>5.01</v>
      </c>
      <c r="H11" s="6">
        <v>6.65</v>
      </c>
      <c r="I11" s="6"/>
      <c r="J11" s="6">
        <v>5</v>
      </c>
      <c r="K11" s="6">
        <v>7.0307553241936924E-2</v>
      </c>
      <c r="L11" s="6">
        <v>-0.54152072828064191</v>
      </c>
      <c r="N11" s="6">
        <v>0</v>
      </c>
    </row>
    <row r="12" spans="1:14" ht="16.7" x14ac:dyDescent="0.5">
      <c r="A12" s="5" t="s">
        <v>20</v>
      </c>
      <c r="B12" s="9">
        <v>3.5</v>
      </c>
      <c r="C12" s="9"/>
      <c r="D12" s="10">
        <v>14550</v>
      </c>
      <c r="E12" s="9">
        <v>4.01</v>
      </c>
      <c r="F12" s="9" t="s">
        <v>15</v>
      </c>
      <c r="G12" s="9">
        <v>5.07</v>
      </c>
      <c r="H12" s="9">
        <v>7.39</v>
      </c>
      <c r="I12" s="9"/>
      <c r="J12" s="9">
        <v>6</v>
      </c>
      <c r="K12" s="9">
        <v>-0.55492197086076633</v>
      </c>
      <c r="L12" s="9">
        <v>1.0544931694957222</v>
      </c>
      <c r="N12" s="9">
        <v>0</v>
      </c>
    </row>
    <row r="13" spans="1:14" ht="16.7" x14ac:dyDescent="0.5">
      <c r="A13" s="5" t="s">
        <v>21</v>
      </c>
      <c r="B13" s="9">
        <v>3.5</v>
      </c>
      <c r="C13" s="9"/>
      <c r="D13" s="87">
        <v>14550</v>
      </c>
      <c r="E13" s="9">
        <v>4.25</v>
      </c>
      <c r="F13" s="9" t="s">
        <v>15</v>
      </c>
      <c r="G13" s="9">
        <v>5.31</v>
      </c>
      <c r="H13" s="9">
        <v>7.44</v>
      </c>
      <c r="I13" s="9"/>
      <c r="J13" s="9">
        <v>6.5</v>
      </c>
      <c r="K13" s="9">
        <v>-1.0099293180841851</v>
      </c>
      <c r="L13" s="9">
        <v>1.7350988052804512</v>
      </c>
      <c r="N13" s="9">
        <v>0</v>
      </c>
    </row>
    <row r="14" spans="1:14" ht="16.7" x14ac:dyDescent="0.5">
      <c r="A14" s="5" t="s">
        <v>22</v>
      </c>
      <c r="B14" s="9">
        <v>3.5</v>
      </c>
      <c r="C14" s="9"/>
      <c r="D14" s="11">
        <v>14600</v>
      </c>
      <c r="E14" s="9">
        <v>4.0999999999999996</v>
      </c>
      <c r="F14" s="9" t="s">
        <v>15</v>
      </c>
      <c r="G14" s="9">
        <v>4.7699999999999996</v>
      </c>
      <c r="H14" s="9">
        <v>7.52</v>
      </c>
      <c r="I14" s="9"/>
      <c r="J14" s="9">
        <v>6.5</v>
      </c>
      <c r="K14" s="9">
        <v>-1.25806396636741</v>
      </c>
      <c r="L14" s="9">
        <v>2.4049543236474875</v>
      </c>
      <c r="N14" s="9">
        <v>0</v>
      </c>
    </row>
    <row r="15" spans="1:14" ht="16.7" x14ac:dyDescent="0.5">
      <c r="A15" s="2">
        <v>2022</v>
      </c>
      <c r="B15" s="3">
        <v>3.5</v>
      </c>
      <c r="C15" s="3"/>
      <c r="D15" s="4">
        <v>14510</v>
      </c>
      <c r="E15" s="3">
        <v>4.0999999999999996</v>
      </c>
      <c r="F15" s="3" t="s">
        <v>15</v>
      </c>
      <c r="G15" s="3">
        <v>5.04</v>
      </c>
      <c r="H15" s="3">
        <v>7.52</v>
      </c>
      <c r="I15" s="3"/>
      <c r="J15" s="3">
        <v>6.5</v>
      </c>
      <c r="K15" s="3">
        <v>-0.69901886655019496</v>
      </c>
      <c r="L15" s="3">
        <v>1.1869215083076547</v>
      </c>
      <c r="N15" s="3">
        <v>0</v>
      </c>
    </row>
    <row r="16" spans="1:14" ht="17" thickBot="1" x14ac:dyDescent="0.55000000000000004">
      <c r="A16" s="5" t="s">
        <v>23</v>
      </c>
      <c r="B16" s="6">
        <v>3.5</v>
      </c>
      <c r="C16" s="6"/>
      <c r="D16" s="14">
        <v>14610</v>
      </c>
      <c r="E16" s="6">
        <v>4.0500000000000007</v>
      </c>
      <c r="F16" s="6"/>
      <c r="G16" s="6">
        <v>5.0599999999999996</v>
      </c>
      <c r="H16" s="6">
        <v>7.65</v>
      </c>
      <c r="I16" s="6"/>
      <c r="J16" s="6">
        <v>6.5</v>
      </c>
      <c r="K16" s="6">
        <v>-1.67</v>
      </c>
      <c r="L16" s="6">
        <v>1.1000000000000001</v>
      </c>
      <c r="N16" s="6">
        <v>0</v>
      </c>
    </row>
    <row r="17" spans="1:45" ht="20.7" customHeight="1" thickBot="1" x14ac:dyDescent="0.55000000000000004">
      <c r="A17" s="5" t="s">
        <v>24</v>
      </c>
      <c r="B17" s="9">
        <v>3.5</v>
      </c>
      <c r="C17" s="9"/>
      <c r="D17" s="10">
        <v>14620</v>
      </c>
      <c r="E17" s="9">
        <v>3.99</v>
      </c>
      <c r="F17" s="9"/>
      <c r="G17" s="9">
        <v>5.15</v>
      </c>
      <c r="H17" s="9">
        <v>8.39</v>
      </c>
      <c r="I17" s="9"/>
      <c r="J17" s="9">
        <v>6.5</v>
      </c>
      <c r="K17" s="9">
        <v>-1.88</v>
      </c>
      <c r="L17" s="9">
        <v>1.1199999999999999</v>
      </c>
      <c r="N17" s="9">
        <v>0</v>
      </c>
      <c r="P17" s="75" t="s">
        <v>25</v>
      </c>
      <c r="Q17" s="79" t="s">
        <v>26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D17" s="82" t="s">
        <v>3</v>
      </c>
      <c r="AE17" s="83"/>
      <c r="AF17" s="83"/>
      <c r="AG17" s="83"/>
      <c r="AH17" s="83"/>
      <c r="AI17" s="84"/>
      <c r="AJ17" s="69" t="s">
        <v>44</v>
      </c>
      <c r="AK17" s="70"/>
      <c r="AL17" s="71"/>
      <c r="AN17" s="82" t="s">
        <v>11</v>
      </c>
      <c r="AO17" s="83"/>
      <c r="AP17" s="83"/>
      <c r="AQ17" s="83"/>
      <c r="AR17" s="83"/>
      <c r="AS17" s="84"/>
    </row>
    <row r="18" spans="1:45" ht="16.7" customHeight="1" x14ac:dyDescent="0.5">
      <c r="A18" s="5" t="s">
        <v>27</v>
      </c>
      <c r="B18" s="9">
        <v>3.5</v>
      </c>
      <c r="C18" s="9"/>
      <c r="D18" s="10">
        <v>14620</v>
      </c>
      <c r="E18" s="9">
        <v>3.76</v>
      </c>
      <c r="F18" s="9"/>
      <c r="G18" s="9">
        <v>5.27</v>
      </c>
      <c r="H18" s="9">
        <v>8.4700000000000006</v>
      </c>
      <c r="I18" s="9"/>
      <c r="J18" s="9">
        <v>6.5</v>
      </c>
      <c r="K18" s="9">
        <v>-1.92</v>
      </c>
      <c r="L18" s="9">
        <v>1.1299999999999999</v>
      </c>
      <c r="N18" s="9">
        <v>0</v>
      </c>
      <c r="P18" s="76"/>
      <c r="Q18" s="16" t="s">
        <v>44</v>
      </c>
      <c r="R18" s="16" t="s">
        <v>3</v>
      </c>
      <c r="S18" s="16" t="s">
        <v>4</v>
      </c>
      <c r="T18" s="16" t="s">
        <v>5</v>
      </c>
      <c r="U18" s="16" t="s">
        <v>6</v>
      </c>
      <c r="V18" s="16" t="s">
        <v>7</v>
      </c>
      <c r="W18" s="16" t="s">
        <v>8</v>
      </c>
      <c r="X18" s="16" t="s">
        <v>9</v>
      </c>
      <c r="Y18" s="16" t="s">
        <v>10</v>
      </c>
      <c r="Z18" s="16" t="s">
        <v>11</v>
      </c>
      <c r="AA18" s="16" t="s">
        <v>12</v>
      </c>
      <c r="AB18" s="35" t="s">
        <v>13</v>
      </c>
      <c r="AD18" s="47" t="s">
        <v>5</v>
      </c>
      <c r="AE18" s="19" t="s">
        <v>13</v>
      </c>
      <c r="AF18" s="19" t="s">
        <v>8</v>
      </c>
      <c r="AG18" s="19" t="s">
        <v>58</v>
      </c>
      <c r="AH18" s="48" t="s">
        <v>59</v>
      </c>
      <c r="AI18" s="48" t="s">
        <v>12</v>
      </c>
      <c r="AJ18" s="44" t="s">
        <v>5</v>
      </c>
      <c r="AK18" s="34" t="s">
        <v>8</v>
      </c>
      <c r="AL18" s="34" t="s">
        <v>12</v>
      </c>
      <c r="AN18" s="19" t="s">
        <v>58</v>
      </c>
      <c r="AO18" s="19" t="s">
        <v>8</v>
      </c>
      <c r="AP18" s="48" t="s">
        <v>59</v>
      </c>
      <c r="AQ18" s="48" t="s">
        <v>12</v>
      </c>
      <c r="AR18" s="47" t="s">
        <v>5</v>
      </c>
      <c r="AS18" s="19" t="s">
        <v>13</v>
      </c>
    </row>
    <row r="19" spans="1:45" ht="16.7" customHeight="1" x14ac:dyDescent="0.5">
      <c r="A19" s="5" t="s">
        <v>28</v>
      </c>
      <c r="B19" s="12">
        <v>3.5</v>
      </c>
      <c r="C19" s="12"/>
      <c r="D19" s="13">
        <v>14630</v>
      </c>
      <c r="E19" s="15">
        <v>3.66</v>
      </c>
      <c r="F19" s="12"/>
      <c r="G19" s="9">
        <v>5.08</v>
      </c>
      <c r="H19" s="12">
        <v>8.59</v>
      </c>
      <c r="I19" s="12"/>
      <c r="J19" s="12">
        <v>6.5</v>
      </c>
      <c r="K19" s="12">
        <v>-1.8</v>
      </c>
      <c r="L19" s="12">
        <v>0.96</v>
      </c>
      <c r="N19" s="12">
        <v>0</v>
      </c>
      <c r="P19" s="36">
        <v>2020</v>
      </c>
      <c r="Q19" s="17">
        <f>N25-N5</f>
        <v>0</v>
      </c>
      <c r="R19" s="17">
        <f t="shared" ref="R19:AB34" si="0">B25-B5</f>
        <v>0</v>
      </c>
      <c r="S19" s="17">
        <f t="shared" si="0"/>
        <v>0</v>
      </c>
      <c r="T19" s="4">
        <f t="shared" si="0"/>
        <v>0</v>
      </c>
      <c r="U19" s="17">
        <f t="shared" si="0"/>
        <v>0</v>
      </c>
      <c r="V19" s="17">
        <f t="shared" si="0"/>
        <v>0</v>
      </c>
      <c r="W19" s="17">
        <f t="shared" si="0"/>
        <v>0</v>
      </c>
      <c r="X19" s="17">
        <f t="shared" si="0"/>
        <v>0</v>
      </c>
      <c r="Y19" s="17">
        <f t="shared" si="0"/>
        <v>0</v>
      </c>
      <c r="Z19" s="17">
        <f t="shared" si="0"/>
        <v>0</v>
      </c>
      <c r="AA19" s="17">
        <f t="shared" si="0"/>
        <v>0</v>
      </c>
      <c r="AB19" s="37">
        <f t="shared" si="0"/>
        <v>0</v>
      </c>
      <c r="AD19" s="49" t="str">
        <f t="shared" ref="AD19:AD24" si="1">IF(AND(R19=0,T19=0),"OK",IF(AND(R19&lt;0,T19&gt;0),"OK",IF(AND(R19&gt;0,T19&lt;0),"OK","CHECK")))</f>
        <v>OK</v>
      </c>
      <c r="AE19" s="20" t="str">
        <f t="shared" ref="AE19:AE24" si="2">IF(AND(R19&gt;=0,AB19&gt;=0),"OK",IF(AND(R19&lt;0,AB19&lt;0),"OK","CHECK"))</f>
        <v>OK</v>
      </c>
      <c r="AF19" s="20" t="str">
        <f t="shared" ref="AF19:AF24" si="3">IF(AND(R19=0,W19=0),"OK",IF(AND(R19&lt;0,W19&gt;0),"OK",IF(AND(R19&gt;0,W19&lt;0),"OK","CHECK")))</f>
        <v>OK</v>
      </c>
      <c r="AG19" s="20" t="str">
        <f t="shared" ref="AG19:AG24" si="4">IF(AND(R19=0,X19=0),"OK",IF(AND(R19&lt;0,X19&gt;0),"OK",IF(AND(R19&gt;0,X19&lt;0),"OK","CHECK")))</f>
        <v>OK</v>
      </c>
      <c r="AH19" s="20" t="str">
        <f t="shared" ref="AH19:AH24" si="5">IF(AND(R19=0,U19=0),"OK",IF(AND(R19&lt;0,U19&gt;0),"OK",IF(AND(R19&gt;0,U19&lt;0),"OK","CHECK")))</f>
        <v>OK</v>
      </c>
      <c r="AI19" s="20" t="str">
        <f t="shared" ref="AI19:AI24" si="6">IF(AND(R19&gt;=0,AA19&gt;=0),"OK",IF(AND(R19&lt;0,AA19&lt;0),"OK","CHECK"))</f>
        <v>OK</v>
      </c>
      <c r="AJ19" s="45" t="str">
        <f>IF(AND(Q19=0,T19=0),"OK",IF(AND(Q19&lt;0,T19&gt;0),"OK",IF(AND(Q19&gt;0,T19&lt;0),"OK","CHECK")))</f>
        <v>OK</v>
      </c>
      <c r="AK19" s="32" t="str">
        <f t="shared" ref="AK19:AK34" si="7">IF(AND(T19=0,W19=0),"OK",IF(AND(T19&lt;0,W19&gt;0),"OK",IF(AND(T19&gt;0,W19&lt;0),"OK","CHECK")))</f>
        <v>OK</v>
      </c>
      <c r="AL19" s="20" t="str">
        <f>IF(AND(W19=0,AA19=0),"OK",IF(AND(W19&lt;0,AA19&gt;0),"OK",IF(AND(W19&gt;0,AA19&lt;0),"OK","CHECK")))</f>
        <v>OK</v>
      </c>
      <c r="AN19" s="49" t="str">
        <f>IF(AND(Z19=0,X19=0),"OK",IF(AND(Z19&lt;0,X19&gt;0),"OK",IF(AND(Z19&gt;0,X19&lt;0),"OK","CHECK")))</f>
        <v>OK</v>
      </c>
      <c r="AO19" s="20" t="str">
        <f>IF(AND(Z19=0,W19=0),"OK",IF(AND(Z19&lt;0,W19&gt;0),"OK",IF(AND(Z19&gt;0,W19&lt;0),"OK","CHECK")))</f>
        <v>OK</v>
      </c>
      <c r="AP19" s="20" t="str">
        <f>IF(AND(Z19=0,U19=0),"OK",IF(AND(Z19&lt;0,U19&gt;0),"OK",IF(AND(Z19&gt;0,U19&lt;0),"OK","CHECK")))</f>
        <v>OK</v>
      </c>
      <c r="AQ19" s="20" t="str">
        <f>IF(AND(Z19&gt;=0,AA19&gt;=0),"OK",IF(AND(Z19&lt;0,AA19&lt;0),"OK","CHECK"))</f>
        <v>OK</v>
      </c>
      <c r="AR19" s="66" t="str">
        <f>IF(AND(Z19=0,T19=0),"OK",IF(AND(Z19&lt;0,T19&gt;0),"OK",IF(AND(Z19&gt;0,T19&lt;0),"OK","CHECK")))</f>
        <v>OK</v>
      </c>
      <c r="AS19" s="50" t="str">
        <f>IF(AND(Z19&gt;=0,AB19&gt;=0),"OK",IF(AND(Z19&lt;0,AB19&lt;0),"OK","CHECK"))</f>
        <v>OK</v>
      </c>
    </row>
    <row r="20" spans="1:45" ht="16.7" x14ac:dyDescent="0.5">
      <c r="A20" s="2">
        <v>2023</v>
      </c>
      <c r="B20" s="3">
        <v>3.5</v>
      </c>
      <c r="C20" s="3"/>
      <c r="D20" s="4">
        <v>14620</v>
      </c>
      <c r="E20" s="3">
        <v>3.66</v>
      </c>
      <c r="F20" s="3"/>
      <c r="G20" s="3">
        <v>5.1400000000000006</v>
      </c>
      <c r="H20" s="3">
        <v>8.59</v>
      </c>
      <c r="I20" s="3"/>
      <c r="J20" s="3">
        <v>6.5</v>
      </c>
      <c r="K20" s="3">
        <v>-1.8174999999999999</v>
      </c>
      <c r="L20" s="3">
        <v>1.0774999999999999</v>
      </c>
      <c r="N20" s="3">
        <v>0</v>
      </c>
      <c r="P20" s="38" t="s">
        <v>14</v>
      </c>
      <c r="Q20" s="6">
        <f t="shared" ref="Q20:Q34" si="8">N26-N6</f>
        <v>0</v>
      </c>
      <c r="R20" s="18">
        <f t="shared" si="0"/>
        <v>0</v>
      </c>
      <c r="S20" s="18">
        <f t="shared" si="0"/>
        <v>0</v>
      </c>
      <c r="T20" s="13">
        <f t="shared" si="0"/>
        <v>0</v>
      </c>
      <c r="U20" s="23">
        <f t="shared" si="0"/>
        <v>0</v>
      </c>
      <c r="V20" s="18" t="e">
        <f t="shared" si="0"/>
        <v>#VALUE!</v>
      </c>
      <c r="W20" s="23">
        <f t="shared" si="0"/>
        <v>0</v>
      </c>
      <c r="X20" s="18">
        <f t="shared" si="0"/>
        <v>0</v>
      </c>
      <c r="Y20" s="18">
        <f t="shared" si="0"/>
        <v>0</v>
      </c>
      <c r="Z20" s="18">
        <f t="shared" si="0"/>
        <v>0</v>
      </c>
      <c r="AA20" s="18">
        <f t="shared" si="0"/>
        <v>0</v>
      </c>
      <c r="AB20" s="39">
        <f t="shared" si="0"/>
        <v>0</v>
      </c>
      <c r="AD20" s="51" t="str">
        <f t="shared" si="1"/>
        <v>OK</v>
      </c>
      <c r="AE20" s="21" t="str">
        <f t="shared" si="2"/>
        <v>OK</v>
      </c>
      <c r="AF20" s="51" t="str">
        <f t="shared" si="3"/>
        <v>OK</v>
      </c>
      <c r="AG20" s="21" t="str">
        <f t="shared" si="4"/>
        <v>OK</v>
      </c>
      <c r="AH20" s="21" t="str">
        <f t="shared" si="5"/>
        <v>OK</v>
      </c>
      <c r="AI20" s="52" t="str">
        <f t="shared" si="6"/>
        <v>OK</v>
      </c>
      <c r="AJ20" s="46" t="str">
        <f t="shared" ref="AJ20:AJ34" si="9">IF(AND(Q20=0,T20=0),"OK",IF(AND(Q20&lt;0,T20&gt;0),"OK",IF(AND(Q20&gt;0,T20&lt;0),"OK","CHECK")))</f>
        <v>OK</v>
      </c>
      <c r="AK20" s="33" t="str">
        <f t="shared" si="7"/>
        <v>OK</v>
      </c>
      <c r="AL20" s="21" t="str">
        <f t="shared" ref="AL20:AL34" si="10">IF(AND(W20=0,AA20=0),"OK",IF(AND(W20&lt;0,AA20&gt;0),"OK",IF(AND(W20&gt;0,AA20&lt;0),"OK","CHECK")))</f>
        <v>OK</v>
      </c>
      <c r="AN20" s="21" t="str">
        <f t="shared" ref="AN20:AN34" si="11">IF(AND(Z20=0,X20=0),"OK",IF(AND(Z20&lt;0,X20&gt;0),"OK",IF(AND(Z20&gt;0,X20&lt;0),"OK","CHECK")))</f>
        <v>OK</v>
      </c>
      <c r="AO20" s="21" t="str">
        <f t="shared" ref="AO20:AO34" si="12">IF(AND(Z20=0,W20=0),"OK",IF(AND(Z20&lt;0,W20&gt;0),"OK",IF(AND(Z20&gt;0,W20&lt;0),"OK","CHECK")))</f>
        <v>OK</v>
      </c>
      <c r="AP20" s="21" t="str">
        <f t="shared" ref="AP20:AP34" si="13">IF(AND(Z20=0,U20=0),"OK",IF(AND(Z20&lt;0,U20&gt;0),"OK",IF(AND(Z20&gt;0,U20&lt;0),"OK","CHECK")))</f>
        <v>OK</v>
      </c>
      <c r="AQ20" s="21" t="str">
        <f t="shared" ref="AQ20:AQ34" si="14">IF(AND(Z20&gt;=0,AA20&gt;=0),"OK",IF(AND(Z20&lt;0,AA20&lt;0),"OK","CHECK"))</f>
        <v>OK</v>
      </c>
      <c r="AR20" s="21" t="str">
        <f t="shared" ref="AR20:AR34" si="15">IF(AND(Z20=0,T20=0),"OK",IF(AND(Z20&lt;0,T20&gt;0),"OK",IF(AND(Z20&gt;0,T20&lt;0),"OK","CHECK")))</f>
        <v>OK</v>
      </c>
      <c r="AS20" s="21" t="str">
        <f t="shared" ref="AS20:AS34" si="16">IF(AND(Z20&gt;=0,AB20&gt;=0),"OK",IF(AND(Z20&lt;0,AB20&lt;0),"OK","CHECK"))</f>
        <v>OK</v>
      </c>
    </row>
    <row r="21" spans="1:45" ht="16.7" x14ac:dyDescent="0.5">
      <c r="P21" s="38" t="s">
        <v>16</v>
      </c>
      <c r="Q21" s="9">
        <f t="shared" si="8"/>
        <v>0</v>
      </c>
      <c r="R21" s="18">
        <f t="shared" si="0"/>
        <v>0</v>
      </c>
      <c r="S21" s="18">
        <f t="shared" si="0"/>
        <v>0</v>
      </c>
      <c r="T21" s="24">
        <f t="shared" si="0"/>
        <v>0</v>
      </c>
      <c r="U21" s="18">
        <f t="shared" si="0"/>
        <v>0</v>
      </c>
      <c r="V21" s="18" t="e">
        <f t="shared" si="0"/>
        <v>#VALUE!</v>
      </c>
      <c r="W21" s="18">
        <f t="shared" si="0"/>
        <v>0</v>
      </c>
      <c r="X21" s="18">
        <f t="shared" si="0"/>
        <v>0</v>
      </c>
      <c r="Y21" s="18">
        <f t="shared" si="0"/>
        <v>0</v>
      </c>
      <c r="Z21" s="18">
        <f t="shared" si="0"/>
        <v>0</v>
      </c>
      <c r="AA21" s="18">
        <f t="shared" si="0"/>
        <v>0</v>
      </c>
      <c r="AB21" s="39">
        <f t="shared" si="0"/>
        <v>0</v>
      </c>
      <c r="AD21" s="51" t="str">
        <f t="shared" si="1"/>
        <v>OK</v>
      </c>
      <c r="AE21" s="21" t="str">
        <f t="shared" si="2"/>
        <v>OK</v>
      </c>
      <c r="AF21" s="51" t="str">
        <f t="shared" si="3"/>
        <v>OK</v>
      </c>
      <c r="AG21" s="21" t="str">
        <f t="shared" si="4"/>
        <v>OK</v>
      </c>
      <c r="AH21" s="21" t="str">
        <f t="shared" si="5"/>
        <v>OK</v>
      </c>
      <c r="AI21" s="52" t="str">
        <f t="shared" si="6"/>
        <v>OK</v>
      </c>
      <c r="AJ21" s="46" t="str">
        <f t="shared" si="9"/>
        <v>OK</v>
      </c>
      <c r="AK21" s="33" t="str">
        <f t="shared" si="7"/>
        <v>OK</v>
      </c>
      <c r="AL21" s="21" t="str">
        <f t="shared" si="10"/>
        <v>OK</v>
      </c>
      <c r="AN21" s="21" t="str">
        <f t="shared" si="11"/>
        <v>OK</v>
      </c>
      <c r="AO21" s="21" t="str">
        <f t="shared" si="12"/>
        <v>OK</v>
      </c>
      <c r="AP21" s="21" t="str">
        <f t="shared" si="13"/>
        <v>OK</v>
      </c>
      <c r="AQ21" s="21" t="str">
        <f t="shared" si="14"/>
        <v>OK</v>
      </c>
      <c r="AR21" s="21" t="str">
        <f t="shared" si="15"/>
        <v>OK</v>
      </c>
      <c r="AS21" s="21" t="str">
        <f t="shared" si="16"/>
        <v>OK</v>
      </c>
    </row>
    <row r="22" spans="1:45" ht="16.7" x14ac:dyDescent="0.5">
      <c r="A22" s="72" t="s">
        <v>29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P22" s="38" t="s">
        <v>17</v>
      </c>
      <c r="Q22" s="9">
        <f t="shared" si="8"/>
        <v>0</v>
      </c>
      <c r="R22" s="18">
        <f t="shared" si="0"/>
        <v>0</v>
      </c>
      <c r="S22" s="18">
        <f t="shared" si="0"/>
        <v>0</v>
      </c>
      <c r="T22" s="13">
        <f t="shared" si="0"/>
        <v>0</v>
      </c>
      <c r="U22" s="18">
        <f t="shared" si="0"/>
        <v>0</v>
      </c>
      <c r="V22" s="18" t="e">
        <f t="shared" si="0"/>
        <v>#VALUE!</v>
      </c>
      <c r="W22" s="18">
        <f t="shared" si="0"/>
        <v>0</v>
      </c>
      <c r="X22" s="18">
        <f t="shared" si="0"/>
        <v>0</v>
      </c>
      <c r="Y22" s="18">
        <f t="shared" si="0"/>
        <v>0</v>
      </c>
      <c r="Z22" s="18">
        <f t="shared" si="0"/>
        <v>0</v>
      </c>
      <c r="AA22" s="18">
        <f t="shared" si="0"/>
        <v>0</v>
      </c>
      <c r="AB22" s="39">
        <f t="shared" si="0"/>
        <v>0</v>
      </c>
      <c r="AD22" s="51" t="str">
        <f t="shared" si="1"/>
        <v>OK</v>
      </c>
      <c r="AE22" s="21" t="str">
        <f t="shared" si="2"/>
        <v>OK</v>
      </c>
      <c r="AF22" s="51" t="str">
        <f t="shared" si="3"/>
        <v>OK</v>
      </c>
      <c r="AG22" s="21" t="str">
        <f t="shared" si="4"/>
        <v>OK</v>
      </c>
      <c r="AH22" s="21" t="str">
        <f t="shared" si="5"/>
        <v>OK</v>
      </c>
      <c r="AI22" s="52" t="str">
        <f t="shared" si="6"/>
        <v>OK</v>
      </c>
      <c r="AJ22" s="46" t="str">
        <f t="shared" si="9"/>
        <v>OK</v>
      </c>
      <c r="AK22" s="33" t="str">
        <f t="shared" si="7"/>
        <v>OK</v>
      </c>
      <c r="AL22" s="21" t="str">
        <f t="shared" si="10"/>
        <v>OK</v>
      </c>
      <c r="AN22" s="21" t="str">
        <f t="shared" si="11"/>
        <v>OK</v>
      </c>
      <c r="AO22" s="21" t="str">
        <f t="shared" si="12"/>
        <v>OK</v>
      </c>
      <c r="AP22" s="21" t="str">
        <f t="shared" si="13"/>
        <v>OK</v>
      </c>
      <c r="AQ22" s="21" t="str">
        <f t="shared" si="14"/>
        <v>OK</v>
      </c>
      <c r="AR22" s="21" t="str">
        <f t="shared" si="15"/>
        <v>OK</v>
      </c>
      <c r="AS22" s="21" t="str">
        <f t="shared" si="16"/>
        <v>OK</v>
      </c>
    </row>
    <row r="23" spans="1:45" ht="20.7" customHeight="1" x14ac:dyDescent="0.5">
      <c r="A23" s="67" t="s">
        <v>63</v>
      </c>
      <c r="B23" s="68" t="s">
        <v>64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P23" s="38" t="s">
        <v>18</v>
      </c>
      <c r="Q23" s="18">
        <f t="shared" si="8"/>
        <v>0</v>
      </c>
      <c r="R23" s="18">
        <f t="shared" si="0"/>
        <v>0</v>
      </c>
      <c r="S23" s="18">
        <f t="shared" si="0"/>
        <v>0</v>
      </c>
      <c r="T23" s="13">
        <f t="shared" si="0"/>
        <v>0</v>
      </c>
      <c r="U23" s="18">
        <f t="shared" si="0"/>
        <v>0</v>
      </c>
      <c r="V23" s="18" t="e">
        <f t="shared" si="0"/>
        <v>#VALUE!</v>
      </c>
      <c r="W23" s="18">
        <f t="shared" si="0"/>
        <v>0</v>
      </c>
      <c r="X23" s="18">
        <f t="shared" si="0"/>
        <v>0</v>
      </c>
      <c r="Y23" s="18">
        <f t="shared" si="0"/>
        <v>0</v>
      </c>
      <c r="Z23" s="18">
        <f t="shared" si="0"/>
        <v>0</v>
      </c>
      <c r="AA23" s="18">
        <f t="shared" si="0"/>
        <v>0</v>
      </c>
      <c r="AB23" s="39">
        <f t="shared" si="0"/>
        <v>0</v>
      </c>
      <c r="AD23" s="51" t="str">
        <f t="shared" si="1"/>
        <v>OK</v>
      </c>
      <c r="AE23" s="21" t="str">
        <f t="shared" si="2"/>
        <v>OK</v>
      </c>
      <c r="AF23" s="51" t="str">
        <f t="shared" si="3"/>
        <v>OK</v>
      </c>
      <c r="AG23" s="21" t="str">
        <f t="shared" si="4"/>
        <v>OK</v>
      </c>
      <c r="AH23" s="21" t="str">
        <f t="shared" si="5"/>
        <v>OK</v>
      </c>
      <c r="AI23" s="52" t="str">
        <f t="shared" si="6"/>
        <v>OK</v>
      </c>
      <c r="AJ23" s="46" t="str">
        <f t="shared" si="9"/>
        <v>OK</v>
      </c>
      <c r="AK23" s="33" t="str">
        <f t="shared" si="7"/>
        <v>OK</v>
      </c>
      <c r="AL23" s="21" t="str">
        <f t="shared" si="10"/>
        <v>OK</v>
      </c>
      <c r="AN23" s="21" t="str">
        <f t="shared" si="11"/>
        <v>OK</v>
      </c>
      <c r="AO23" s="21" t="str">
        <f t="shared" si="12"/>
        <v>OK</v>
      </c>
      <c r="AP23" s="21" t="str">
        <f t="shared" si="13"/>
        <v>OK</v>
      </c>
      <c r="AQ23" s="21" t="str">
        <f t="shared" si="14"/>
        <v>OK</v>
      </c>
      <c r="AR23" s="21" t="str">
        <f t="shared" si="15"/>
        <v>OK</v>
      </c>
      <c r="AS23" s="21" t="str">
        <f t="shared" si="16"/>
        <v>OK</v>
      </c>
    </row>
    <row r="24" spans="1:45" ht="16.7" customHeight="1" x14ac:dyDescent="0.5">
      <c r="A24" s="67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N24" s="1" t="s">
        <v>44</v>
      </c>
      <c r="P24" s="36">
        <v>2021</v>
      </c>
      <c r="Q24" s="17">
        <f t="shared" si="8"/>
        <v>0</v>
      </c>
      <c r="R24" s="17">
        <f t="shared" si="0"/>
        <v>0</v>
      </c>
      <c r="S24" s="17">
        <f t="shared" si="0"/>
        <v>0</v>
      </c>
      <c r="T24" s="4">
        <f t="shared" si="0"/>
        <v>0</v>
      </c>
      <c r="U24" s="17">
        <f t="shared" si="0"/>
        <v>0</v>
      </c>
      <c r="V24" s="17" t="e">
        <f t="shared" si="0"/>
        <v>#VALUE!</v>
      </c>
      <c r="W24" s="17">
        <f t="shared" si="0"/>
        <v>0</v>
      </c>
      <c r="X24" s="17">
        <f t="shared" si="0"/>
        <v>0</v>
      </c>
      <c r="Y24" s="17">
        <f t="shared" si="0"/>
        <v>0</v>
      </c>
      <c r="Z24" s="17">
        <f t="shared" si="0"/>
        <v>0</v>
      </c>
      <c r="AA24" s="17">
        <f t="shared" si="0"/>
        <v>0</v>
      </c>
      <c r="AB24" s="37">
        <f t="shared" si="0"/>
        <v>0</v>
      </c>
      <c r="AD24" s="49" t="str">
        <f t="shared" si="1"/>
        <v>OK</v>
      </c>
      <c r="AE24" s="20" t="str">
        <f t="shared" si="2"/>
        <v>OK</v>
      </c>
      <c r="AF24" s="20" t="str">
        <f t="shared" si="3"/>
        <v>OK</v>
      </c>
      <c r="AG24" s="20" t="str">
        <f t="shared" si="4"/>
        <v>OK</v>
      </c>
      <c r="AH24" s="20" t="str">
        <f t="shared" si="5"/>
        <v>OK</v>
      </c>
      <c r="AI24" s="20" t="str">
        <f t="shared" si="6"/>
        <v>OK</v>
      </c>
      <c r="AJ24" s="45" t="str">
        <f t="shared" si="9"/>
        <v>OK</v>
      </c>
      <c r="AK24" s="32" t="str">
        <f t="shared" si="7"/>
        <v>OK</v>
      </c>
      <c r="AL24" s="20" t="str">
        <f t="shared" si="10"/>
        <v>OK</v>
      </c>
      <c r="AN24" s="49" t="str">
        <f t="shared" si="11"/>
        <v>OK</v>
      </c>
      <c r="AO24" s="20" t="str">
        <f t="shared" si="12"/>
        <v>OK</v>
      </c>
      <c r="AP24" s="20" t="str">
        <f t="shared" si="13"/>
        <v>OK</v>
      </c>
      <c r="AQ24" s="20" t="str">
        <f t="shared" si="14"/>
        <v>OK</v>
      </c>
      <c r="AR24" s="66" t="str">
        <f t="shared" si="15"/>
        <v>OK</v>
      </c>
      <c r="AS24" s="50" t="str">
        <f t="shared" si="16"/>
        <v>OK</v>
      </c>
    </row>
    <row r="25" spans="1:45" ht="16.7" x14ac:dyDescent="0.5">
      <c r="A25" s="2">
        <v>2020</v>
      </c>
      <c r="B25" s="3">
        <v>3.75</v>
      </c>
      <c r="C25" s="3">
        <v>5</v>
      </c>
      <c r="D25" s="4">
        <v>14530</v>
      </c>
      <c r="E25" s="3">
        <v>1.68</v>
      </c>
      <c r="F25" s="3">
        <v>0</v>
      </c>
      <c r="G25" s="3">
        <v>-2.0699999999999998</v>
      </c>
      <c r="H25" s="3">
        <v>-2.41</v>
      </c>
      <c r="I25" s="3">
        <v>92.5</v>
      </c>
      <c r="J25" s="3">
        <v>4</v>
      </c>
      <c r="K25" s="3">
        <v>-0.41799480846663573</v>
      </c>
      <c r="L25" s="3">
        <v>0.74339824304009483</v>
      </c>
      <c r="N25" s="3">
        <v>0</v>
      </c>
      <c r="P25" s="38" t="s">
        <v>19</v>
      </c>
      <c r="Q25" s="6">
        <f t="shared" si="8"/>
        <v>0</v>
      </c>
      <c r="R25" s="63">
        <f t="shared" si="0"/>
        <v>0</v>
      </c>
      <c r="S25" s="18">
        <f t="shared" si="0"/>
        <v>0</v>
      </c>
      <c r="T25" s="25">
        <f t="shared" si="0"/>
        <v>0</v>
      </c>
      <c r="U25" s="18">
        <f t="shared" si="0"/>
        <v>0</v>
      </c>
      <c r="V25" s="18" t="e">
        <f t="shared" si="0"/>
        <v>#VALUE!</v>
      </c>
      <c r="W25" s="18">
        <f t="shared" si="0"/>
        <v>0</v>
      </c>
      <c r="X25" s="18">
        <f t="shared" si="0"/>
        <v>0</v>
      </c>
      <c r="Y25" s="18">
        <f t="shared" si="0"/>
        <v>0</v>
      </c>
      <c r="Z25" s="63">
        <f t="shared" si="0"/>
        <v>0</v>
      </c>
      <c r="AA25" s="18">
        <f t="shared" si="0"/>
        <v>0</v>
      </c>
      <c r="AB25" s="39">
        <f t="shared" si="0"/>
        <v>0</v>
      </c>
      <c r="AD25" s="51" t="str">
        <f>IF(AND(R25=0,T25=0),"OK",IF(AND(R25&lt;0,T25&gt;0),"OK",IF(AND(R25&gt;0,T25&lt;0),"OK","CHECK")))</f>
        <v>OK</v>
      </c>
      <c r="AE25" s="21" t="str">
        <f>IF(AND(R25&gt;=0,AB25&gt;=0),"OK",IF(AND(R25&lt;0,AB25&lt;0),"OK","CHECK"))</f>
        <v>OK</v>
      </c>
      <c r="AF25" s="51" t="str">
        <f>IF(AND(R25=0,W25=0),"OK",IF(AND(R25&lt;0,W25&gt;0),"OK",IF(AND(R25&gt;0,W25&lt;0),"OK","CHECK")))</f>
        <v>OK</v>
      </c>
      <c r="AG25" s="21" t="str">
        <f>IF(AND(R25=0,X25=0),"OK",IF(AND(R25&lt;0,X25&gt;0),"OK",IF(AND(R25&gt;0,X25&lt;0),"OK","CHECK")))</f>
        <v>OK</v>
      </c>
      <c r="AH25" s="21" t="str">
        <f>IF(AND(R25=0,U25=0),"OK",IF(AND(R25&lt;0,U25&gt;0),"OK",IF(AND(R25&gt;0,U25&lt;0),"OK","CHECK")))</f>
        <v>OK</v>
      </c>
      <c r="AI25" s="52" t="str">
        <f>IF(AND(R25&gt;=0,AA25&gt;=0),"OK",IF(AND(R25&lt;0,AA25&lt;0),"OK","CHECK"))</f>
        <v>OK</v>
      </c>
      <c r="AJ25" s="46" t="str">
        <f t="shared" si="9"/>
        <v>OK</v>
      </c>
      <c r="AK25" s="33" t="str">
        <f t="shared" si="7"/>
        <v>OK</v>
      </c>
      <c r="AL25" s="21" t="str">
        <f t="shared" si="10"/>
        <v>OK</v>
      </c>
      <c r="AN25" s="21" t="str">
        <f t="shared" si="11"/>
        <v>OK</v>
      </c>
      <c r="AO25" s="21" t="str">
        <f t="shared" si="12"/>
        <v>OK</v>
      </c>
      <c r="AP25" s="21" t="str">
        <f t="shared" si="13"/>
        <v>OK</v>
      </c>
      <c r="AQ25" s="21" t="str">
        <f t="shared" si="14"/>
        <v>OK</v>
      </c>
      <c r="AR25" s="21" t="str">
        <f t="shared" si="15"/>
        <v>OK</v>
      </c>
      <c r="AS25" s="21" t="str">
        <f t="shared" si="16"/>
        <v>OK</v>
      </c>
    </row>
    <row r="26" spans="1:45" ht="16.7" x14ac:dyDescent="0.5">
      <c r="A26" s="5" t="s">
        <v>14</v>
      </c>
      <c r="B26" s="6">
        <v>3.5</v>
      </c>
      <c r="C26" s="6">
        <v>4.75</v>
      </c>
      <c r="D26" s="7">
        <v>14157</v>
      </c>
      <c r="E26" s="6">
        <v>1.3655462199999999</v>
      </c>
      <c r="F26" s="6" t="s">
        <v>15</v>
      </c>
      <c r="G26" s="8">
        <v>-0.69670625552852306</v>
      </c>
      <c r="H26" s="6">
        <v>-3.75</v>
      </c>
      <c r="I26" s="6">
        <v>92.5</v>
      </c>
      <c r="J26" s="6">
        <v>3.5</v>
      </c>
      <c r="K26" s="6">
        <v>-0.38831273832687324</v>
      </c>
      <c r="L26" s="6">
        <v>2.0566084601610712</v>
      </c>
      <c r="N26" s="6">
        <v>0</v>
      </c>
      <c r="P26" s="38" t="s">
        <v>20</v>
      </c>
      <c r="Q26" s="9">
        <f t="shared" si="8"/>
        <v>0</v>
      </c>
      <c r="R26" s="63">
        <f t="shared" si="0"/>
        <v>0</v>
      </c>
      <c r="S26" s="18">
        <f t="shared" si="0"/>
        <v>0</v>
      </c>
      <c r="T26" s="24">
        <f t="shared" si="0"/>
        <v>0</v>
      </c>
      <c r="U26" s="18">
        <f t="shared" si="0"/>
        <v>0</v>
      </c>
      <c r="V26" s="18" t="e">
        <f t="shared" si="0"/>
        <v>#VALUE!</v>
      </c>
      <c r="W26" s="18">
        <f t="shared" si="0"/>
        <v>0</v>
      </c>
      <c r="X26" s="18">
        <f t="shared" si="0"/>
        <v>0</v>
      </c>
      <c r="Y26" s="18">
        <f t="shared" si="0"/>
        <v>0</v>
      </c>
      <c r="Z26" s="63">
        <f t="shared" si="0"/>
        <v>0</v>
      </c>
      <c r="AA26" s="18">
        <f t="shared" si="0"/>
        <v>0</v>
      </c>
      <c r="AB26" s="39">
        <f t="shared" si="0"/>
        <v>0</v>
      </c>
      <c r="AD26" s="51" t="str">
        <f t="shared" ref="AD26:AD34" si="17">IF(AND(R26=0,T26=0),"OK",IF(AND(R26&lt;0,T26&gt;0),"OK",IF(AND(R26&gt;0,T26&lt;0),"OK","CHECK")))</f>
        <v>OK</v>
      </c>
      <c r="AE26" s="21" t="str">
        <f t="shared" ref="AE26:AE34" si="18">IF(AND(R26&gt;=0,AB26&gt;=0),"OK",IF(AND(R26&lt;0,AB26&lt;0),"OK","CHECK"))</f>
        <v>OK</v>
      </c>
      <c r="AF26" s="51" t="str">
        <f t="shared" ref="AF26:AF34" si="19">IF(AND(R26=0,W26=0),"OK",IF(AND(R26&lt;0,W26&gt;0),"OK",IF(AND(R26&gt;0,W26&lt;0),"OK","CHECK")))</f>
        <v>OK</v>
      </c>
      <c r="AG26" s="21" t="str">
        <f t="shared" ref="AG26:AG34" si="20">IF(AND(R26=0,X26=0),"OK",IF(AND(R26&lt;0,X26&gt;0),"OK",IF(AND(R26&gt;0,X26&lt;0),"OK","CHECK")))</f>
        <v>OK</v>
      </c>
      <c r="AH26" s="21" t="str">
        <f t="shared" ref="AH26:AH34" si="21">IF(AND(R26=0,U26=0),"OK",IF(AND(R26&lt;0,U26&gt;0),"OK",IF(AND(R26&gt;0,U26&lt;0),"OK","CHECK")))</f>
        <v>OK</v>
      </c>
      <c r="AI26" s="52" t="str">
        <f t="shared" ref="AI26:AI34" si="22">IF(AND(R26&gt;=0,AA26&gt;=0),"OK",IF(AND(R26&lt;0,AA26&lt;0),"OK","CHECK"))</f>
        <v>OK</v>
      </c>
      <c r="AJ26" s="46" t="str">
        <f t="shared" si="9"/>
        <v>OK</v>
      </c>
      <c r="AK26" s="33" t="str">
        <f t="shared" si="7"/>
        <v>OK</v>
      </c>
      <c r="AL26" s="21" t="str">
        <f t="shared" si="10"/>
        <v>OK</v>
      </c>
      <c r="AN26" s="21" t="str">
        <f t="shared" si="11"/>
        <v>OK</v>
      </c>
      <c r="AO26" s="21" t="str">
        <f t="shared" si="12"/>
        <v>OK</v>
      </c>
      <c r="AP26" s="21" t="str">
        <f t="shared" si="13"/>
        <v>OK</v>
      </c>
      <c r="AQ26" s="21" t="str">
        <f t="shared" si="14"/>
        <v>OK</v>
      </c>
      <c r="AR26" s="21" t="str">
        <f t="shared" si="15"/>
        <v>OK</v>
      </c>
      <c r="AS26" s="21" t="str">
        <f t="shared" si="16"/>
        <v>OK</v>
      </c>
    </row>
    <row r="27" spans="1:45" ht="16.7" x14ac:dyDescent="0.5">
      <c r="A27" s="5" t="s">
        <v>16</v>
      </c>
      <c r="B27" s="9">
        <v>3.5</v>
      </c>
      <c r="C27" s="9">
        <v>4.75</v>
      </c>
      <c r="D27" s="10">
        <v>14399</v>
      </c>
      <c r="E27" s="9">
        <v>1.3325718600000001</v>
      </c>
      <c r="F27" s="9" t="s">
        <v>15</v>
      </c>
      <c r="G27" s="6">
        <v>7.0666777700000001</v>
      </c>
      <c r="H27" s="9">
        <v>0.59</v>
      </c>
      <c r="I27" s="9">
        <v>92.5</v>
      </c>
      <c r="J27" s="9">
        <v>3.5</v>
      </c>
      <c r="K27" s="9">
        <v>-0.66525904729115015</v>
      </c>
      <c r="L27" s="9">
        <v>0.57620219924772642</v>
      </c>
      <c r="N27" s="9">
        <v>0</v>
      </c>
      <c r="P27" s="38" t="s">
        <v>21</v>
      </c>
      <c r="Q27" s="9">
        <f t="shared" si="8"/>
        <v>0</v>
      </c>
      <c r="R27" s="63">
        <f t="shared" si="0"/>
        <v>0.5</v>
      </c>
      <c r="S27" s="18">
        <f t="shared" si="0"/>
        <v>0</v>
      </c>
      <c r="T27" s="24">
        <f t="shared" si="0"/>
        <v>-70</v>
      </c>
      <c r="U27" s="18">
        <f t="shared" si="0"/>
        <v>-4.9999999999999822E-2</v>
      </c>
      <c r="V27" s="18" t="e">
        <f t="shared" si="0"/>
        <v>#VALUE!</v>
      </c>
      <c r="W27" s="18">
        <f t="shared" si="0"/>
        <v>-0.11999999999999922</v>
      </c>
      <c r="X27" s="18">
        <f t="shared" si="0"/>
        <v>-0.14000000000000057</v>
      </c>
      <c r="Y27" s="18">
        <f t="shared" si="0"/>
        <v>46.25</v>
      </c>
      <c r="Z27" s="63">
        <f t="shared" si="0"/>
        <v>1</v>
      </c>
      <c r="AA27" s="18">
        <f t="shared" si="0"/>
        <v>6.9929318084185121E-2</v>
      </c>
      <c r="AB27" s="39">
        <f t="shared" si="0"/>
        <v>9.9752322844548713E-2</v>
      </c>
      <c r="AD27" s="51" t="str">
        <f t="shared" si="17"/>
        <v>OK</v>
      </c>
      <c r="AE27" s="21" t="str">
        <f t="shared" si="18"/>
        <v>OK</v>
      </c>
      <c r="AF27" s="51" t="str">
        <f t="shared" si="19"/>
        <v>OK</v>
      </c>
      <c r="AG27" s="21" t="str">
        <f t="shared" si="20"/>
        <v>OK</v>
      </c>
      <c r="AH27" s="21" t="str">
        <f t="shared" si="21"/>
        <v>OK</v>
      </c>
      <c r="AI27" s="52" t="str">
        <f t="shared" si="22"/>
        <v>OK</v>
      </c>
      <c r="AJ27" s="46" t="str">
        <f t="shared" si="9"/>
        <v>CHECK</v>
      </c>
      <c r="AK27" s="33" t="str">
        <f t="shared" si="7"/>
        <v>CHECK</v>
      </c>
      <c r="AL27" s="21" t="str">
        <f t="shared" si="10"/>
        <v>OK</v>
      </c>
      <c r="AN27" s="21" t="str">
        <f t="shared" si="11"/>
        <v>OK</v>
      </c>
      <c r="AO27" s="21" t="str">
        <f t="shared" si="12"/>
        <v>OK</v>
      </c>
      <c r="AP27" s="21" t="str">
        <f t="shared" si="13"/>
        <v>OK</v>
      </c>
      <c r="AQ27" s="21" t="str">
        <f t="shared" si="14"/>
        <v>OK</v>
      </c>
      <c r="AR27" s="21" t="str">
        <f t="shared" si="15"/>
        <v>OK</v>
      </c>
      <c r="AS27" s="21" t="str">
        <f t="shared" si="16"/>
        <v>OK</v>
      </c>
    </row>
    <row r="28" spans="1:45" ht="16.7" x14ac:dyDescent="0.5">
      <c r="A28" s="5" t="s">
        <v>17</v>
      </c>
      <c r="B28" s="9">
        <v>3.5</v>
      </c>
      <c r="C28" s="9">
        <v>4.75</v>
      </c>
      <c r="D28" s="11">
        <v>14373</v>
      </c>
      <c r="E28" s="9">
        <v>1.60228897</v>
      </c>
      <c r="F28" s="9" t="s">
        <v>15</v>
      </c>
      <c r="G28" s="9">
        <v>3.50857763</v>
      </c>
      <c r="H28" s="9">
        <v>2.21</v>
      </c>
      <c r="I28" s="9">
        <v>92.5</v>
      </c>
      <c r="J28" s="9">
        <v>3.5</v>
      </c>
      <c r="K28" s="9">
        <v>1.6455741010149509</v>
      </c>
      <c r="L28" s="9">
        <v>2.232917130309866</v>
      </c>
      <c r="N28" s="9">
        <v>0</v>
      </c>
      <c r="P28" s="38" t="s">
        <v>22</v>
      </c>
      <c r="Q28" s="9">
        <f t="shared" si="8"/>
        <v>0</v>
      </c>
      <c r="R28" s="63">
        <f t="shared" si="0"/>
        <v>0.5</v>
      </c>
      <c r="S28" s="18">
        <f t="shared" si="0"/>
        <v>0</v>
      </c>
      <c r="T28" s="13">
        <f t="shared" si="0"/>
        <v>-110</v>
      </c>
      <c r="U28" s="18">
        <f t="shared" si="0"/>
        <v>-0.12999999999999945</v>
      </c>
      <c r="V28" s="18" t="e">
        <f t="shared" si="0"/>
        <v>#VALUE!</v>
      </c>
      <c r="W28" s="18">
        <f t="shared" si="0"/>
        <v>-0.1899999999999995</v>
      </c>
      <c r="X28" s="18">
        <f t="shared" si="0"/>
        <v>-0.21999999999999975</v>
      </c>
      <c r="Y28" s="18">
        <f t="shared" si="0"/>
        <v>23.125</v>
      </c>
      <c r="Z28" s="63">
        <f t="shared" si="0"/>
        <v>2.5</v>
      </c>
      <c r="AA28" s="18">
        <f t="shared" si="0"/>
        <v>0.17806396636740995</v>
      </c>
      <c r="AB28" s="39">
        <f t="shared" si="0"/>
        <v>0.18376735447751225</v>
      </c>
      <c r="AD28" s="51" t="str">
        <f t="shared" si="17"/>
        <v>OK</v>
      </c>
      <c r="AE28" s="21" t="str">
        <f t="shared" si="18"/>
        <v>OK</v>
      </c>
      <c r="AF28" s="51" t="str">
        <f t="shared" si="19"/>
        <v>OK</v>
      </c>
      <c r="AG28" s="21" t="str">
        <f t="shared" si="20"/>
        <v>OK</v>
      </c>
      <c r="AH28" s="21" t="str">
        <f t="shared" si="21"/>
        <v>OK</v>
      </c>
      <c r="AI28" s="52" t="str">
        <f t="shared" si="22"/>
        <v>OK</v>
      </c>
      <c r="AJ28" s="46" t="str">
        <f t="shared" si="9"/>
        <v>CHECK</v>
      </c>
      <c r="AK28" s="33" t="str">
        <f t="shared" si="7"/>
        <v>CHECK</v>
      </c>
      <c r="AL28" s="21" t="str">
        <f t="shared" si="10"/>
        <v>OK</v>
      </c>
      <c r="AN28" s="21" t="str">
        <f t="shared" si="11"/>
        <v>OK</v>
      </c>
      <c r="AO28" s="21" t="str">
        <f t="shared" si="12"/>
        <v>OK</v>
      </c>
      <c r="AP28" s="21" t="str">
        <f t="shared" si="13"/>
        <v>OK</v>
      </c>
      <c r="AQ28" s="21" t="str">
        <f t="shared" si="14"/>
        <v>OK</v>
      </c>
      <c r="AR28" s="21" t="str">
        <f t="shared" si="15"/>
        <v>OK</v>
      </c>
      <c r="AS28" s="21" t="str">
        <f t="shared" si="16"/>
        <v>OK</v>
      </c>
    </row>
    <row r="29" spans="1:45" ht="16.7" x14ac:dyDescent="0.5">
      <c r="A29" s="5" t="s">
        <v>18</v>
      </c>
      <c r="B29" s="12">
        <v>3.5</v>
      </c>
      <c r="C29" s="12">
        <v>4.75</v>
      </c>
      <c r="D29" s="13">
        <v>14259</v>
      </c>
      <c r="E29" s="15">
        <v>1.87</v>
      </c>
      <c r="F29" s="12" t="s">
        <v>15</v>
      </c>
      <c r="G29" s="12">
        <v>5.0199999999999996</v>
      </c>
      <c r="H29" s="12">
        <v>5.24</v>
      </c>
      <c r="I29" s="12">
        <v>92.5</v>
      </c>
      <c r="J29" s="12">
        <v>3.5</v>
      </c>
      <c r="K29" s="12">
        <v>0.47428278081506148</v>
      </c>
      <c r="L29" s="12">
        <v>-0.71338613391206007</v>
      </c>
      <c r="N29" s="12">
        <v>0</v>
      </c>
      <c r="P29" s="36">
        <v>2022</v>
      </c>
      <c r="Q29" s="17">
        <f t="shared" si="8"/>
        <v>0</v>
      </c>
      <c r="R29" s="64">
        <f t="shared" si="0"/>
        <v>0.5</v>
      </c>
      <c r="S29" s="17">
        <f t="shared" si="0"/>
        <v>0</v>
      </c>
      <c r="T29" s="4">
        <f t="shared" si="0"/>
        <v>-40</v>
      </c>
      <c r="U29" s="17">
        <f t="shared" si="0"/>
        <v>-0.12999999999999945</v>
      </c>
      <c r="V29" s="17" t="e">
        <f t="shared" si="0"/>
        <v>#VALUE!</v>
      </c>
      <c r="W29" s="17">
        <f t="shared" si="0"/>
        <v>-8.0000000000000071E-2</v>
      </c>
      <c r="X29" s="17">
        <f t="shared" si="0"/>
        <v>-0.21999999999999975</v>
      </c>
      <c r="Y29" s="17">
        <f t="shared" si="0"/>
        <v>0</v>
      </c>
      <c r="Z29" s="64">
        <f t="shared" si="0"/>
        <v>2.5</v>
      </c>
      <c r="AA29" s="17">
        <f t="shared" si="0"/>
        <v>5.9018866550194948E-2</v>
      </c>
      <c r="AB29" s="37">
        <f t="shared" si="0"/>
        <v>7.647689968382565E-2</v>
      </c>
      <c r="AD29" s="49" t="str">
        <f t="shared" si="17"/>
        <v>OK</v>
      </c>
      <c r="AE29" s="20" t="str">
        <f t="shared" si="18"/>
        <v>OK</v>
      </c>
      <c r="AF29" s="20" t="str">
        <f t="shared" si="19"/>
        <v>OK</v>
      </c>
      <c r="AG29" s="20" t="str">
        <f t="shared" si="20"/>
        <v>OK</v>
      </c>
      <c r="AH29" s="20" t="str">
        <f t="shared" si="21"/>
        <v>OK</v>
      </c>
      <c r="AI29" s="20" t="str">
        <f t="shared" si="22"/>
        <v>OK</v>
      </c>
      <c r="AJ29" s="45" t="str">
        <f t="shared" si="9"/>
        <v>CHECK</v>
      </c>
      <c r="AK29" s="32" t="str">
        <f t="shared" si="7"/>
        <v>CHECK</v>
      </c>
      <c r="AL29" s="20" t="str">
        <f t="shared" si="10"/>
        <v>OK</v>
      </c>
      <c r="AN29" s="49" t="str">
        <f t="shared" si="11"/>
        <v>OK</v>
      </c>
      <c r="AO29" s="20" t="str">
        <f t="shared" si="12"/>
        <v>OK</v>
      </c>
      <c r="AP29" s="20" t="str">
        <f t="shared" si="13"/>
        <v>OK</v>
      </c>
      <c r="AQ29" s="20" t="str">
        <f t="shared" si="14"/>
        <v>OK</v>
      </c>
      <c r="AR29" s="66" t="str">
        <f t="shared" si="15"/>
        <v>OK</v>
      </c>
      <c r="AS29" s="50" t="str">
        <f t="shared" si="16"/>
        <v>OK</v>
      </c>
    </row>
    <row r="30" spans="1:45" ht="16.7" x14ac:dyDescent="0.5">
      <c r="A30" s="2">
        <v>2021</v>
      </c>
      <c r="B30" s="3">
        <v>3.5</v>
      </c>
      <c r="C30" s="3">
        <v>4.75</v>
      </c>
      <c r="D30" s="4">
        <v>14300</v>
      </c>
      <c r="E30" s="3">
        <v>1.87</v>
      </c>
      <c r="F30" s="3" t="s">
        <v>15</v>
      </c>
      <c r="G30" s="3">
        <v>3.69</v>
      </c>
      <c r="H30" s="3">
        <v>5.24</v>
      </c>
      <c r="I30" s="3">
        <v>92.5</v>
      </c>
      <c r="J30" s="3">
        <v>3.5</v>
      </c>
      <c r="K30" s="3">
        <v>0.28923758943936856</v>
      </c>
      <c r="L30" s="3">
        <v>1.0028781977812313</v>
      </c>
      <c r="N30" s="3">
        <v>0</v>
      </c>
      <c r="P30" s="38" t="s">
        <v>23</v>
      </c>
      <c r="Q30" s="6">
        <f t="shared" si="8"/>
        <v>0</v>
      </c>
      <c r="R30" s="63">
        <f t="shared" si="0"/>
        <v>0.5</v>
      </c>
      <c r="S30" s="18">
        <f t="shared" si="0"/>
        <v>0</v>
      </c>
      <c r="T30" s="25">
        <f t="shared" si="0"/>
        <v>-130</v>
      </c>
      <c r="U30" s="18">
        <f t="shared" si="0"/>
        <v>-0.20000000000000062</v>
      </c>
      <c r="V30" s="18" t="e">
        <f t="shared" si="0"/>
        <v>#VALUE!</v>
      </c>
      <c r="W30" s="18">
        <f t="shared" si="0"/>
        <v>-0.15999999999999925</v>
      </c>
      <c r="X30" s="18">
        <f t="shared" si="0"/>
        <v>-0.32000000000000028</v>
      </c>
      <c r="Y30" s="18">
        <f t="shared" si="0"/>
        <v>46.25</v>
      </c>
      <c r="Z30" s="63">
        <f t="shared" si="0"/>
        <v>2.5</v>
      </c>
      <c r="AA30" s="18">
        <f t="shared" si="0"/>
        <v>0.12999999999999989</v>
      </c>
      <c r="AB30" s="39">
        <f t="shared" si="0"/>
        <v>0.22711796375000004</v>
      </c>
      <c r="AD30" s="51" t="str">
        <f t="shared" si="17"/>
        <v>OK</v>
      </c>
      <c r="AE30" s="21" t="str">
        <f t="shared" si="18"/>
        <v>OK</v>
      </c>
      <c r="AF30" s="51" t="str">
        <f t="shared" si="19"/>
        <v>OK</v>
      </c>
      <c r="AG30" s="21" t="str">
        <f t="shared" si="20"/>
        <v>OK</v>
      </c>
      <c r="AH30" s="21" t="str">
        <f t="shared" si="21"/>
        <v>OK</v>
      </c>
      <c r="AI30" s="52" t="str">
        <f t="shared" si="22"/>
        <v>OK</v>
      </c>
      <c r="AJ30" s="46" t="str">
        <f t="shared" si="9"/>
        <v>CHECK</v>
      </c>
      <c r="AK30" s="33" t="str">
        <f t="shared" si="7"/>
        <v>CHECK</v>
      </c>
      <c r="AL30" s="21" t="str">
        <f t="shared" si="10"/>
        <v>OK</v>
      </c>
      <c r="AN30" s="21" t="str">
        <f t="shared" si="11"/>
        <v>OK</v>
      </c>
      <c r="AO30" s="21" t="str">
        <f t="shared" si="12"/>
        <v>OK</v>
      </c>
      <c r="AP30" s="21" t="str">
        <f t="shared" si="13"/>
        <v>OK</v>
      </c>
      <c r="AQ30" s="21" t="str">
        <f t="shared" si="14"/>
        <v>OK</v>
      </c>
      <c r="AR30" s="21" t="str">
        <f t="shared" si="15"/>
        <v>OK</v>
      </c>
      <c r="AS30" s="21" t="str">
        <f t="shared" si="16"/>
        <v>OK</v>
      </c>
    </row>
    <row r="31" spans="1:45" ht="16.7" x14ac:dyDescent="0.5">
      <c r="A31" s="5" t="s">
        <v>19</v>
      </c>
      <c r="B31" s="6">
        <v>3.5</v>
      </c>
      <c r="C31" s="6">
        <v>0</v>
      </c>
      <c r="D31" s="7">
        <v>14344</v>
      </c>
      <c r="E31" s="6">
        <v>2.6415632985216098</v>
      </c>
      <c r="F31" s="6" t="e">
        <v>#VALUE!</v>
      </c>
      <c r="G31" s="6">
        <v>5.01</v>
      </c>
      <c r="H31" s="6">
        <v>6.65</v>
      </c>
      <c r="I31" s="6">
        <v>0</v>
      </c>
      <c r="J31" s="6">
        <v>5</v>
      </c>
      <c r="K31" s="6">
        <v>7.0307553241936924E-2</v>
      </c>
      <c r="L31" s="6">
        <v>-0.54152072828064191</v>
      </c>
      <c r="N31" s="6">
        <v>0</v>
      </c>
      <c r="P31" s="38" t="s">
        <v>24</v>
      </c>
      <c r="Q31" s="9">
        <f t="shared" si="8"/>
        <v>0</v>
      </c>
      <c r="R31" s="63">
        <f t="shared" si="0"/>
        <v>0.5</v>
      </c>
      <c r="S31" s="18">
        <f t="shared" si="0"/>
        <v>0</v>
      </c>
      <c r="T31" s="24">
        <f t="shared" si="0"/>
        <v>-120</v>
      </c>
      <c r="U31" s="18">
        <f t="shared" si="0"/>
        <v>-0.27</v>
      </c>
      <c r="V31" s="18" t="e">
        <f t="shared" si="0"/>
        <v>#VALUE!</v>
      </c>
      <c r="W31" s="18">
        <f t="shared" si="0"/>
        <v>-0.20000000000000018</v>
      </c>
      <c r="X31" s="18">
        <f t="shared" si="0"/>
        <v>-0.48000000000000043</v>
      </c>
      <c r="Y31" s="18">
        <f t="shared" si="0"/>
        <v>46.25</v>
      </c>
      <c r="Z31" s="63">
        <f t="shared" si="0"/>
        <v>2.5</v>
      </c>
      <c r="AA31" s="18">
        <f t="shared" si="0"/>
        <v>0.12999999999999989</v>
      </c>
      <c r="AB31" s="39">
        <f t="shared" si="0"/>
        <v>0.21802345750000018</v>
      </c>
      <c r="AD31" s="51" t="str">
        <f t="shared" si="17"/>
        <v>OK</v>
      </c>
      <c r="AE31" s="21" t="str">
        <f t="shared" si="18"/>
        <v>OK</v>
      </c>
      <c r="AF31" s="51" t="str">
        <f t="shared" si="19"/>
        <v>OK</v>
      </c>
      <c r="AG31" s="21" t="str">
        <f t="shared" si="20"/>
        <v>OK</v>
      </c>
      <c r="AH31" s="21" t="str">
        <f t="shared" si="21"/>
        <v>OK</v>
      </c>
      <c r="AI31" s="52" t="str">
        <f t="shared" si="22"/>
        <v>OK</v>
      </c>
      <c r="AJ31" s="46" t="str">
        <f t="shared" si="9"/>
        <v>CHECK</v>
      </c>
      <c r="AK31" s="33" t="str">
        <f t="shared" si="7"/>
        <v>CHECK</v>
      </c>
      <c r="AL31" s="21" t="str">
        <f t="shared" si="10"/>
        <v>OK</v>
      </c>
      <c r="AN31" s="21" t="str">
        <f t="shared" si="11"/>
        <v>OK</v>
      </c>
      <c r="AO31" s="21" t="str">
        <f t="shared" si="12"/>
        <v>OK</v>
      </c>
      <c r="AP31" s="21" t="str">
        <f t="shared" si="13"/>
        <v>OK</v>
      </c>
      <c r="AQ31" s="21" t="str">
        <f t="shared" si="14"/>
        <v>OK</v>
      </c>
      <c r="AR31" s="21" t="str">
        <f t="shared" si="15"/>
        <v>OK</v>
      </c>
      <c r="AS31" s="21" t="str">
        <f t="shared" si="16"/>
        <v>OK</v>
      </c>
    </row>
    <row r="32" spans="1:45" ht="16.7" x14ac:dyDescent="0.5">
      <c r="A32" s="5" t="s">
        <v>20</v>
      </c>
      <c r="B32" s="9">
        <v>3.5</v>
      </c>
      <c r="C32" s="9">
        <v>0</v>
      </c>
      <c r="D32" s="10">
        <v>14550</v>
      </c>
      <c r="E32" s="9">
        <v>4.01</v>
      </c>
      <c r="F32" s="9" t="e">
        <v>#VALUE!</v>
      </c>
      <c r="G32" s="9">
        <v>5.07</v>
      </c>
      <c r="H32" s="9">
        <v>7.39</v>
      </c>
      <c r="I32" s="9">
        <v>0</v>
      </c>
      <c r="J32" s="9">
        <v>6</v>
      </c>
      <c r="K32" s="9">
        <v>-0.55492197086076633</v>
      </c>
      <c r="L32" s="9">
        <v>1.0544931694957222</v>
      </c>
      <c r="N32" s="9">
        <v>0</v>
      </c>
      <c r="P32" s="38" t="s">
        <v>27</v>
      </c>
      <c r="Q32" s="9">
        <f t="shared" si="8"/>
        <v>0</v>
      </c>
      <c r="R32" s="63">
        <f t="shared" si="0"/>
        <v>0.5</v>
      </c>
      <c r="S32" s="18">
        <f t="shared" si="0"/>
        <v>0</v>
      </c>
      <c r="T32" s="24">
        <f t="shared" si="0"/>
        <v>-130</v>
      </c>
      <c r="U32" s="18">
        <f t="shared" si="0"/>
        <v>-0.30999999999999961</v>
      </c>
      <c r="V32" s="18" t="e">
        <f t="shared" si="0"/>
        <v>#VALUE!</v>
      </c>
      <c r="W32" s="18">
        <f t="shared" si="0"/>
        <v>-0.16999999999999993</v>
      </c>
      <c r="X32" s="18">
        <f t="shared" si="0"/>
        <v>-0.52000000000000046</v>
      </c>
      <c r="Y32" s="18">
        <f t="shared" si="0"/>
        <v>46.25</v>
      </c>
      <c r="Z32" s="63">
        <f t="shared" si="0"/>
        <v>2.5</v>
      </c>
      <c r="AA32" s="18">
        <f t="shared" si="0"/>
        <v>0.1399999999999999</v>
      </c>
      <c r="AB32" s="39">
        <f t="shared" si="0"/>
        <v>0.22500880687500002</v>
      </c>
      <c r="AD32" s="51" t="str">
        <f t="shared" si="17"/>
        <v>OK</v>
      </c>
      <c r="AE32" s="21" t="str">
        <f t="shared" si="18"/>
        <v>OK</v>
      </c>
      <c r="AF32" s="51" t="str">
        <f t="shared" si="19"/>
        <v>OK</v>
      </c>
      <c r="AG32" s="21" t="str">
        <f t="shared" si="20"/>
        <v>OK</v>
      </c>
      <c r="AH32" s="21" t="str">
        <f t="shared" si="21"/>
        <v>OK</v>
      </c>
      <c r="AI32" s="52" t="str">
        <f t="shared" si="22"/>
        <v>OK</v>
      </c>
      <c r="AJ32" s="46" t="str">
        <f t="shared" si="9"/>
        <v>CHECK</v>
      </c>
      <c r="AK32" s="33" t="str">
        <f t="shared" si="7"/>
        <v>CHECK</v>
      </c>
      <c r="AL32" s="21" t="str">
        <f t="shared" si="10"/>
        <v>OK</v>
      </c>
      <c r="AN32" s="21" t="str">
        <f t="shared" si="11"/>
        <v>OK</v>
      </c>
      <c r="AO32" s="21" t="str">
        <f t="shared" si="12"/>
        <v>OK</v>
      </c>
      <c r="AP32" s="21" t="str">
        <f t="shared" si="13"/>
        <v>OK</v>
      </c>
      <c r="AQ32" s="21" t="str">
        <f t="shared" si="14"/>
        <v>OK</v>
      </c>
      <c r="AR32" s="21" t="str">
        <f t="shared" si="15"/>
        <v>OK</v>
      </c>
      <c r="AS32" s="21" t="str">
        <f t="shared" si="16"/>
        <v>OK</v>
      </c>
    </row>
    <row r="33" spans="1:45" ht="16.7" x14ac:dyDescent="0.5">
      <c r="A33" s="5" t="s">
        <v>21</v>
      </c>
      <c r="B33" s="9">
        <v>4</v>
      </c>
      <c r="C33" s="9">
        <v>0</v>
      </c>
      <c r="D33" s="87">
        <v>14480</v>
      </c>
      <c r="E33" s="9">
        <v>4.2</v>
      </c>
      <c r="F33" s="9" t="e">
        <v>#VALUE!</v>
      </c>
      <c r="G33" s="9">
        <v>5.19</v>
      </c>
      <c r="H33" s="9">
        <v>7.3</v>
      </c>
      <c r="I33" s="9">
        <v>46.25</v>
      </c>
      <c r="J33" s="9">
        <v>7.5</v>
      </c>
      <c r="K33" s="9">
        <v>-0.94</v>
      </c>
      <c r="L33" s="9">
        <v>1.834851128125</v>
      </c>
      <c r="N33" s="9">
        <v>0</v>
      </c>
      <c r="P33" s="38" t="s">
        <v>28</v>
      </c>
      <c r="Q33" s="18">
        <f t="shared" si="8"/>
        <v>0</v>
      </c>
      <c r="R33" s="63">
        <f t="shared" si="0"/>
        <v>0.5</v>
      </c>
      <c r="S33" s="18">
        <f t="shared" si="0"/>
        <v>0</v>
      </c>
      <c r="T33" s="13">
        <f t="shared" si="0"/>
        <v>-140</v>
      </c>
      <c r="U33" s="23">
        <f t="shared" si="0"/>
        <v>-0.36000000000000032</v>
      </c>
      <c r="V33" s="18" t="e">
        <f t="shared" si="0"/>
        <v>#VALUE!</v>
      </c>
      <c r="W33" s="23">
        <f t="shared" si="0"/>
        <v>-0.16999999999999993</v>
      </c>
      <c r="X33" s="18">
        <f t="shared" si="0"/>
        <v>-0.62999999999999989</v>
      </c>
      <c r="Y33" s="18">
        <f t="shared" si="0"/>
        <v>46.25</v>
      </c>
      <c r="Z33" s="63">
        <f t="shared" si="0"/>
        <v>2.5</v>
      </c>
      <c r="AA33" s="18">
        <f t="shared" si="0"/>
        <v>0.17000000000000015</v>
      </c>
      <c r="AB33" s="39">
        <f t="shared" si="0"/>
        <v>0.20763564812500013</v>
      </c>
      <c r="AD33" s="51" t="str">
        <f t="shared" si="17"/>
        <v>OK</v>
      </c>
      <c r="AE33" s="21" t="str">
        <f t="shared" si="18"/>
        <v>OK</v>
      </c>
      <c r="AF33" s="51" t="str">
        <f t="shared" si="19"/>
        <v>OK</v>
      </c>
      <c r="AG33" s="21" t="str">
        <f t="shared" si="20"/>
        <v>OK</v>
      </c>
      <c r="AH33" s="21" t="str">
        <f t="shared" si="21"/>
        <v>OK</v>
      </c>
      <c r="AI33" s="52" t="str">
        <f t="shared" si="22"/>
        <v>OK</v>
      </c>
      <c r="AJ33" s="46" t="str">
        <f t="shared" si="9"/>
        <v>CHECK</v>
      </c>
      <c r="AK33" s="33" t="str">
        <f t="shared" si="7"/>
        <v>CHECK</v>
      </c>
      <c r="AL33" s="21" t="str">
        <f t="shared" si="10"/>
        <v>OK</v>
      </c>
      <c r="AN33" s="21" t="str">
        <f t="shared" si="11"/>
        <v>OK</v>
      </c>
      <c r="AO33" s="21" t="str">
        <f t="shared" si="12"/>
        <v>OK</v>
      </c>
      <c r="AP33" s="21" t="str">
        <f t="shared" si="13"/>
        <v>OK</v>
      </c>
      <c r="AQ33" s="21" t="str">
        <f t="shared" si="14"/>
        <v>OK</v>
      </c>
      <c r="AR33" s="21" t="str">
        <f t="shared" si="15"/>
        <v>OK</v>
      </c>
      <c r="AS33" s="21" t="str">
        <f t="shared" si="16"/>
        <v>OK</v>
      </c>
    </row>
    <row r="34" spans="1:45" ht="17" thickBot="1" x14ac:dyDescent="0.55000000000000004">
      <c r="A34" s="5" t="s">
        <v>22</v>
      </c>
      <c r="B34" s="9">
        <v>4</v>
      </c>
      <c r="C34" s="9">
        <v>0</v>
      </c>
      <c r="D34" s="11">
        <v>14490</v>
      </c>
      <c r="E34" s="9">
        <v>3.97</v>
      </c>
      <c r="F34" s="9" t="e">
        <v>#VALUE!</v>
      </c>
      <c r="G34" s="9">
        <v>4.58</v>
      </c>
      <c r="H34" s="9">
        <v>7.3</v>
      </c>
      <c r="I34" s="9">
        <v>23.125</v>
      </c>
      <c r="J34" s="9">
        <v>9</v>
      </c>
      <c r="K34" s="9">
        <v>-1.08</v>
      </c>
      <c r="L34" s="9">
        <v>2.5887216781249998</v>
      </c>
      <c r="N34" s="9">
        <v>0</v>
      </c>
      <c r="P34" s="40">
        <v>2023</v>
      </c>
      <c r="Q34" s="41">
        <f t="shared" si="8"/>
        <v>0</v>
      </c>
      <c r="R34" s="65">
        <f t="shared" si="0"/>
        <v>0.5</v>
      </c>
      <c r="S34" s="41">
        <f t="shared" si="0"/>
        <v>0</v>
      </c>
      <c r="T34" s="42">
        <f t="shared" si="0"/>
        <v>-130</v>
      </c>
      <c r="U34" s="41">
        <f t="shared" si="0"/>
        <v>-0.36000000000000032</v>
      </c>
      <c r="V34" s="41" t="e">
        <f t="shared" si="0"/>
        <v>#VALUE!</v>
      </c>
      <c r="W34" s="41">
        <f t="shared" si="0"/>
        <v>-0.17000000000000082</v>
      </c>
      <c r="X34" s="41">
        <f t="shared" si="0"/>
        <v>-0.62999999999999989</v>
      </c>
      <c r="Y34" s="41">
        <f t="shared" si="0"/>
        <v>0</v>
      </c>
      <c r="Z34" s="65">
        <f t="shared" si="0"/>
        <v>2.5</v>
      </c>
      <c r="AA34" s="41">
        <f t="shared" si="0"/>
        <v>0.14249999999999985</v>
      </c>
      <c r="AB34" s="43">
        <f t="shared" si="0"/>
        <v>0.2194464690625002</v>
      </c>
      <c r="AD34" s="49" t="str">
        <f t="shared" si="17"/>
        <v>OK</v>
      </c>
      <c r="AE34" s="20" t="str">
        <f t="shared" si="18"/>
        <v>OK</v>
      </c>
      <c r="AF34" s="20" t="str">
        <f t="shared" si="19"/>
        <v>OK</v>
      </c>
      <c r="AG34" s="20" t="str">
        <f t="shared" si="20"/>
        <v>OK</v>
      </c>
      <c r="AH34" s="20" t="str">
        <f t="shared" si="21"/>
        <v>OK</v>
      </c>
      <c r="AI34" s="20" t="str">
        <f t="shared" si="22"/>
        <v>OK</v>
      </c>
      <c r="AJ34" s="45" t="str">
        <f t="shared" si="9"/>
        <v>CHECK</v>
      </c>
      <c r="AK34" s="32" t="str">
        <f t="shared" si="7"/>
        <v>CHECK</v>
      </c>
      <c r="AL34" s="22" t="str">
        <f t="shared" si="10"/>
        <v>OK</v>
      </c>
      <c r="AN34" s="49" t="str">
        <f t="shared" si="11"/>
        <v>OK</v>
      </c>
      <c r="AO34" s="20" t="str">
        <f t="shared" si="12"/>
        <v>OK</v>
      </c>
      <c r="AP34" s="20" t="str">
        <f t="shared" si="13"/>
        <v>OK</v>
      </c>
      <c r="AQ34" s="20" t="str">
        <f t="shared" si="14"/>
        <v>OK</v>
      </c>
      <c r="AR34" s="66" t="str">
        <f t="shared" si="15"/>
        <v>OK</v>
      </c>
      <c r="AS34" s="50" t="str">
        <f t="shared" si="16"/>
        <v>OK</v>
      </c>
    </row>
    <row r="35" spans="1:45" ht="16.7" x14ac:dyDescent="0.5">
      <c r="A35" s="2">
        <v>2022</v>
      </c>
      <c r="B35" s="3">
        <v>4</v>
      </c>
      <c r="C35" s="3">
        <v>0</v>
      </c>
      <c r="D35" s="4">
        <f>ROUND(AVERAGE(D31:D34),-1)</f>
        <v>14470</v>
      </c>
      <c r="E35" s="3">
        <v>3.97</v>
      </c>
      <c r="F35" s="3" t="e">
        <v>#VALUE!</v>
      </c>
      <c r="G35" s="3">
        <v>4.96</v>
      </c>
      <c r="H35" s="3">
        <v>7.3</v>
      </c>
      <c r="I35" s="3">
        <v>0</v>
      </c>
      <c r="J35" s="3">
        <v>9</v>
      </c>
      <c r="K35" s="3">
        <v>-0.64</v>
      </c>
      <c r="L35" s="3">
        <v>1.2633984079914804</v>
      </c>
      <c r="N35" s="3">
        <v>0</v>
      </c>
    </row>
    <row r="36" spans="1:45" ht="16.7" x14ac:dyDescent="0.5">
      <c r="A36" s="5" t="s">
        <v>23</v>
      </c>
      <c r="B36" s="6">
        <v>4</v>
      </c>
      <c r="C36" s="6">
        <v>0</v>
      </c>
      <c r="D36" s="14">
        <v>14480</v>
      </c>
      <c r="E36" s="6">
        <v>3.85</v>
      </c>
      <c r="F36" s="6" t="e">
        <v>#VALUE!</v>
      </c>
      <c r="G36" s="6">
        <v>4.9000000000000004</v>
      </c>
      <c r="H36" s="6">
        <v>7.33</v>
      </c>
      <c r="I36" s="6">
        <v>46.25</v>
      </c>
      <c r="J36" s="6">
        <v>9</v>
      </c>
      <c r="K36" s="6">
        <v>-1.54</v>
      </c>
      <c r="L36" s="6">
        <v>1.3271179637500001</v>
      </c>
      <c r="N36" s="6">
        <v>0</v>
      </c>
    </row>
    <row r="37" spans="1:45" ht="23.35" x14ac:dyDescent="0.8">
      <c r="A37" s="5" t="s">
        <v>24</v>
      </c>
      <c r="B37" s="9">
        <v>4</v>
      </c>
      <c r="C37" s="9">
        <v>0</v>
      </c>
      <c r="D37" s="10">
        <v>14500</v>
      </c>
      <c r="E37" s="9">
        <v>3.72</v>
      </c>
      <c r="F37" s="9" t="e">
        <v>#VALUE!</v>
      </c>
      <c r="G37" s="9">
        <v>4.95</v>
      </c>
      <c r="H37" s="9">
        <v>7.91</v>
      </c>
      <c r="I37" s="9">
        <v>46.25</v>
      </c>
      <c r="J37" s="9">
        <v>9</v>
      </c>
      <c r="K37" s="9">
        <v>-1.75</v>
      </c>
      <c r="L37" s="9">
        <v>1.3380234575000001</v>
      </c>
      <c r="N37" s="9">
        <v>0</v>
      </c>
      <c r="Q37" s="62" t="s">
        <v>65</v>
      </c>
    </row>
    <row r="38" spans="1:45" ht="16.7" customHeight="1" x14ac:dyDescent="0.5">
      <c r="A38" s="5" t="s">
        <v>27</v>
      </c>
      <c r="B38" s="9">
        <v>4</v>
      </c>
      <c r="C38" s="9">
        <v>0</v>
      </c>
      <c r="D38" s="10">
        <v>14490</v>
      </c>
      <c r="E38" s="9">
        <v>3.45</v>
      </c>
      <c r="F38" s="9" t="e">
        <v>#VALUE!</v>
      </c>
      <c r="G38" s="9">
        <v>5.0999999999999996</v>
      </c>
      <c r="H38" s="9">
        <v>7.95</v>
      </c>
      <c r="I38" s="9">
        <v>46.25</v>
      </c>
      <c r="J38" s="9">
        <v>9</v>
      </c>
      <c r="K38" s="9">
        <v>-1.78</v>
      </c>
      <c r="L38" s="9">
        <v>1.3550088068749999</v>
      </c>
      <c r="N38" s="9">
        <v>0</v>
      </c>
      <c r="Q38" s="85" t="s">
        <v>60</v>
      </c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45" ht="16.7" customHeight="1" x14ac:dyDescent="0.5">
      <c r="A39" s="5" t="s">
        <v>28</v>
      </c>
      <c r="B39" s="12">
        <v>4</v>
      </c>
      <c r="C39" s="12">
        <v>0</v>
      </c>
      <c r="D39" s="13">
        <v>14490</v>
      </c>
      <c r="E39" s="15">
        <v>3.3</v>
      </c>
      <c r="F39" s="12" t="e">
        <v>#VALUE!</v>
      </c>
      <c r="G39" s="9">
        <v>4.91</v>
      </c>
      <c r="H39" s="12">
        <v>7.96</v>
      </c>
      <c r="I39" s="12">
        <v>46.25</v>
      </c>
      <c r="J39" s="12">
        <v>9</v>
      </c>
      <c r="K39" s="12">
        <v>-1.63</v>
      </c>
      <c r="L39" s="12">
        <v>1.1676356481250001</v>
      </c>
      <c r="N39" s="12">
        <v>0</v>
      </c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45" ht="16.7" customHeight="1" x14ac:dyDescent="0.5">
      <c r="A40" s="2">
        <v>2023</v>
      </c>
      <c r="B40" s="3">
        <v>4</v>
      </c>
      <c r="C40" s="3">
        <v>0</v>
      </c>
      <c r="D40" s="4">
        <f>ROUND(AVERAGE(D36:D39),-1)</f>
        <v>14490</v>
      </c>
      <c r="E40" s="3">
        <v>3.3</v>
      </c>
      <c r="F40" s="3" t="e">
        <v>#VALUE!</v>
      </c>
      <c r="G40" s="3">
        <v>4.97</v>
      </c>
      <c r="H40" s="3">
        <v>7.96</v>
      </c>
      <c r="I40" s="3">
        <v>0</v>
      </c>
      <c r="J40" s="3">
        <v>9</v>
      </c>
      <c r="K40" s="3">
        <f>AVERAGE(K36:K39)</f>
        <v>-1.675</v>
      </c>
      <c r="L40" s="3">
        <f>AVERAGE(L36:L39)</f>
        <v>1.2969464690625001</v>
      </c>
      <c r="N40" s="3">
        <v>0</v>
      </c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45" ht="14.35" customHeight="1" x14ac:dyDescent="0.5"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45" ht="14.35" customHeight="1" x14ac:dyDescent="0.5"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45" ht="14.35" customHeight="1" x14ac:dyDescent="0.5"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45" ht="14.35" customHeight="1" x14ac:dyDescent="0.5"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45" ht="14.35" customHeight="1" x14ac:dyDescent="0.5"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45" ht="14.35" customHeight="1" x14ac:dyDescent="0.5"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</row>
    <row r="47" spans="1:45" ht="14.35" customHeight="1" x14ac:dyDescent="0.5"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1:45" ht="58.7" customHeight="1" x14ac:dyDescent="0.5"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</row>
    <row r="50" spans="17:27" ht="23.35" x14ac:dyDescent="0.8">
      <c r="Q50" s="62" t="s">
        <v>66</v>
      </c>
    </row>
    <row r="51" spans="17:27" ht="22" customHeight="1" x14ac:dyDescent="0.5">
      <c r="Q51" s="85" t="s">
        <v>57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spans="17:27" ht="22" customHeight="1" x14ac:dyDescent="0.5"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spans="17:27" ht="88" customHeight="1" x14ac:dyDescent="0.5"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spans="17:27" ht="29.35" customHeight="1" x14ac:dyDescent="0.5"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spans="17:27" ht="29.35" customHeight="1" x14ac:dyDescent="0.5"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</sheetData>
  <mergeCells count="13">
    <mergeCell ref="Q51:AA55"/>
    <mergeCell ref="AJ17:AL17"/>
    <mergeCell ref="AN17:AS17"/>
    <mergeCell ref="A22:L22"/>
    <mergeCell ref="A23:A24"/>
    <mergeCell ref="B23:L23"/>
    <mergeCell ref="Q38:AA48"/>
    <mergeCell ref="A2:L2"/>
    <mergeCell ref="A3:A4"/>
    <mergeCell ref="B3:L3"/>
    <mergeCell ref="P17:P18"/>
    <mergeCell ref="Q17:AB17"/>
    <mergeCell ref="AD17:AI17"/>
  </mergeCells>
  <conditionalFormatting sqref="AD25:AD28 AD20:AD23">
    <cfRule type="expression" dxfId="75" priority="75">
      <formula>AD20="CHECK"</formula>
    </cfRule>
    <cfRule type="expression" dxfId="74" priority="76">
      <formula>AD20="OK"</formula>
    </cfRule>
  </conditionalFormatting>
  <conditionalFormatting sqref="AE30:AE33 AE20:AE23 AE25:AE28">
    <cfRule type="expression" dxfId="73" priority="73">
      <formula>AE20="CHECK"</formula>
    </cfRule>
    <cfRule type="expression" dxfId="72" priority="74">
      <formula>AE20="OK"</formula>
    </cfRule>
  </conditionalFormatting>
  <conditionalFormatting sqref="AG30:AH33 AG20:AH22 AG25:AH28">
    <cfRule type="expression" dxfId="71" priority="71">
      <formula>AG20="CHECK"</formula>
    </cfRule>
    <cfRule type="expression" dxfId="70" priority="72">
      <formula>AG20="OK"</formula>
    </cfRule>
  </conditionalFormatting>
  <conditionalFormatting sqref="AI30:AI33 AI20:AI23 AI25:AI28">
    <cfRule type="expression" dxfId="69" priority="69">
      <formula>AI20="CHECK"</formula>
    </cfRule>
    <cfRule type="expression" dxfId="68" priority="70">
      <formula>AI20="OK"</formula>
    </cfRule>
  </conditionalFormatting>
  <conditionalFormatting sqref="AJ25:AJ27">
    <cfRule type="expression" dxfId="67" priority="67">
      <formula>AJ25="CHECK"</formula>
    </cfRule>
    <cfRule type="expression" dxfId="66" priority="68">
      <formula>AJ25="OK"</formula>
    </cfRule>
  </conditionalFormatting>
  <conditionalFormatting sqref="AJ30:AJ32">
    <cfRule type="expression" dxfId="65" priority="65">
      <formula>AJ30="CHECK"</formula>
    </cfRule>
    <cfRule type="expression" dxfId="64" priority="66">
      <formula>AJ30="OK"</formula>
    </cfRule>
  </conditionalFormatting>
  <conditionalFormatting sqref="AJ20:AJ22">
    <cfRule type="expression" dxfId="63" priority="63">
      <formula>AJ20="CHECK"</formula>
    </cfRule>
    <cfRule type="expression" dxfId="62" priority="64">
      <formula>AJ20="OK"</formula>
    </cfRule>
  </conditionalFormatting>
  <conditionalFormatting sqref="AJ28">
    <cfRule type="expression" dxfId="61" priority="61">
      <formula>AJ28="CHECK"</formula>
    </cfRule>
    <cfRule type="expression" dxfId="60" priority="62">
      <formula>AJ28="OK"</formula>
    </cfRule>
  </conditionalFormatting>
  <conditionalFormatting sqref="AJ23">
    <cfRule type="expression" dxfId="59" priority="59">
      <formula>AJ23="CHECK"</formula>
    </cfRule>
    <cfRule type="expression" dxfId="58" priority="60">
      <formula>AJ23="OK"</formula>
    </cfRule>
  </conditionalFormatting>
  <conditionalFormatting sqref="AJ33">
    <cfRule type="expression" dxfId="57" priority="57">
      <formula>AJ33="CHECK"</formula>
    </cfRule>
    <cfRule type="expression" dxfId="56" priority="58">
      <formula>AJ33="OK"</formula>
    </cfRule>
  </conditionalFormatting>
  <conditionalFormatting sqref="AK20:AK23">
    <cfRule type="expression" dxfId="55" priority="55">
      <formula>AK20="CHECK"</formula>
    </cfRule>
    <cfRule type="expression" dxfId="54" priority="56">
      <formula>AK20="OK"</formula>
    </cfRule>
  </conditionalFormatting>
  <conditionalFormatting sqref="AK25:AK28">
    <cfRule type="expression" dxfId="53" priority="53">
      <formula>AK25="CHECK"</formula>
    </cfRule>
    <cfRule type="expression" dxfId="52" priority="54">
      <formula>AK25="OK"</formula>
    </cfRule>
  </conditionalFormatting>
  <conditionalFormatting sqref="AK30:AK32">
    <cfRule type="expression" dxfId="51" priority="51">
      <formula>AK30="CHECK"</formula>
    </cfRule>
    <cfRule type="expression" dxfId="50" priority="52">
      <formula>AK30="OK"</formula>
    </cfRule>
  </conditionalFormatting>
  <conditionalFormatting sqref="AK33">
    <cfRule type="expression" dxfId="49" priority="49">
      <formula>AK33="CHECK"</formula>
    </cfRule>
    <cfRule type="expression" dxfId="48" priority="50">
      <formula>AK33="OK"</formula>
    </cfRule>
  </conditionalFormatting>
  <conditionalFormatting sqref="AL25:AL27">
    <cfRule type="expression" dxfId="47" priority="47">
      <formula>AL25="CHECK"</formula>
    </cfRule>
    <cfRule type="expression" dxfId="46" priority="48">
      <formula>AL25="OK"</formula>
    </cfRule>
  </conditionalFormatting>
  <conditionalFormatting sqref="AL30:AL32">
    <cfRule type="expression" dxfId="45" priority="45">
      <formula>AL30="CHECK"</formula>
    </cfRule>
    <cfRule type="expression" dxfId="44" priority="46">
      <formula>AL30="OK"</formula>
    </cfRule>
  </conditionalFormatting>
  <conditionalFormatting sqref="AL20:AL22">
    <cfRule type="expression" dxfId="43" priority="43">
      <formula>AL20="CHECK"</formula>
    </cfRule>
    <cfRule type="expression" dxfId="42" priority="44">
      <formula>AL20="OK"</formula>
    </cfRule>
  </conditionalFormatting>
  <conditionalFormatting sqref="AL28">
    <cfRule type="expression" dxfId="41" priority="41">
      <formula>AL28="CHECK"</formula>
    </cfRule>
    <cfRule type="expression" dxfId="40" priority="42">
      <formula>AL28="OK"</formula>
    </cfRule>
  </conditionalFormatting>
  <conditionalFormatting sqref="AL23">
    <cfRule type="expression" dxfId="39" priority="39">
      <formula>AL23="CHECK"</formula>
    </cfRule>
    <cfRule type="expression" dxfId="38" priority="40">
      <formula>AL23="OK"</formula>
    </cfRule>
  </conditionalFormatting>
  <conditionalFormatting sqref="AL33">
    <cfRule type="expression" dxfId="37" priority="37">
      <formula>AL33="CHECK"</formula>
    </cfRule>
    <cfRule type="expression" dxfId="36" priority="38">
      <formula>AL33="OK"</formula>
    </cfRule>
  </conditionalFormatting>
  <conditionalFormatting sqref="AD30:AD33">
    <cfRule type="expression" dxfId="35" priority="35">
      <formula>AD30="CHECK"</formula>
    </cfRule>
    <cfRule type="expression" dxfId="34" priority="36">
      <formula>AD30="OK"</formula>
    </cfRule>
  </conditionalFormatting>
  <conditionalFormatting sqref="AF30:AF33 AF20:AF23 AF25:AF28">
    <cfRule type="expression" dxfId="33" priority="33">
      <formula>AF20="CHECK"</formula>
    </cfRule>
    <cfRule type="expression" dxfId="32" priority="34">
      <formula>AF20="OK"</formula>
    </cfRule>
  </conditionalFormatting>
  <conditionalFormatting sqref="AG23:AH23">
    <cfRule type="expression" dxfId="31" priority="31">
      <formula>AG23="CHECK"</formula>
    </cfRule>
    <cfRule type="expression" dxfId="30" priority="32">
      <formula>AG23="OK"</formula>
    </cfRule>
  </conditionalFormatting>
  <conditionalFormatting sqref="AN20:AN23">
    <cfRule type="expression" dxfId="29" priority="29">
      <formula>AN20="CHECK"</formula>
    </cfRule>
    <cfRule type="expression" dxfId="28" priority="30">
      <formula>AN20="OK"</formula>
    </cfRule>
  </conditionalFormatting>
  <conditionalFormatting sqref="AN25:AN28">
    <cfRule type="expression" dxfId="27" priority="27">
      <formula>AN25="CHECK"</formula>
    </cfRule>
    <cfRule type="expression" dxfId="26" priority="28">
      <formula>AN25="OK"</formula>
    </cfRule>
  </conditionalFormatting>
  <conditionalFormatting sqref="AN30:AN33">
    <cfRule type="expression" dxfId="25" priority="25">
      <formula>AN30="CHECK"</formula>
    </cfRule>
    <cfRule type="expression" dxfId="24" priority="26">
      <formula>AN30="OK"</formula>
    </cfRule>
  </conditionalFormatting>
  <conditionalFormatting sqref="AO20:AP23">
    <cfRule type="expression" dxfId="23" priority="23">
      <formula>AO20="CHECK"</formula>
    </cfRule>
    <cfRule type="expression" dxfId="22" priority="24">
      <formula>AO20="OK"</formula>
    </cfRule>
  </conditionalFormatting>
  <conditionalFormatting sqref="AO25:AP28">
    <cfRule type="expression" dxfId="21" priority="21">
      <formula>AO25="CHECK"</formula>
    </cfRule>
    <cfRule type="expression" dxfId="20" priority="22">
      <formula>AO25="OK"</formula>
    </cfRule>
  </conditionalFormatting>
  <conditionalFormatting sqref="AO30:AP33">
    <cfRule type="expression" dxfId="19" priority="19">
      <formula>AO30="CHECK"</formula>
    </cfRule>
    <cfRule type="expression" dxfId="18" priority="20">
      <formula>AO30="OK"</formula>
    </cfRule>
  </conditionalFormatting>
  <conditionalFormatting sqref="AQ20:AQ23">
    <cfRule type="expression" dxfId="17" priority="17">
      <formula>AQ20="CHECK"</formula>
    </cfRule>
    <cfRule type="expression" dxfId="16" priority="18">
      <formula>AQ20="OK"</formula>
    </cfRule>
  </conditionalFormatting>
  <conditionalFormatting sqref="AQ25:AQ28">
    <cfRule type="expression" dxfId="15" priority="15">
      <formula>AQ25="CHECK"</formula>
    </cfRule>
    <cfRule type="expression" dxfId="14" priority="16">
      <formula>AQ25="OK"</formula>
    </cfRule>
  </conditionalFormatting>
  <conditionalFormatting sqref="AQ30:AQ33">
    <cfRule type="expression" dxfId="13" priority="13">
      <formula>AQ30="CHECK"</formula>
    </cfRule>
    <cfRule type="expression" dxfId="12" priority="14">
      <formula>AQ30="OK"</formula>
    </cfRule>
  </conditionalFormatting>
  <conditionalFormatting sqref="AR20:AR23">
    <cfRule type="expression" dxfId="11" priority="11">
      <formula>AR20="CHECK"</formula>
    </cfRule>
    <cfRule type="expression" dxfId="10" priority="12">
      <formula>AR20="OK"</formula>
    </cfRule>
  </conditionalFormatting>
  <conditionalFormatting sqref="AR25:AR28">
    <cfRule type="expression" dxfId="9" priority="9">
      <formula>AR25="CHECK"</formula>
    </cfRule>
    <cfRule type="expression" dxfId="8" priority="10">
      <formula>AR25="OK"</formula>
    </cfRule>
  </conditionalFormatting>
  <conditionalFormatting sqref="AR30:AR33">
    <cfRule type="expression" dxfId="7" priority="7">
      <formula>AR30="CHECK"</formula>
    </cfRule>
    <cfRule type="expression" dxfId="6" priority="8">
      <formula>AR30="OK"</formula>
    </cfRule>
  </conditionalFormatting>
  <conditionalFormatting sqref="AS20:AS23">
    <cfRule type="expression" dxfId="5" priority="5">
      <formula>AS20="CHECK"</formula>
    </cfRule>
    <cfRule type="expression" dxfId="4" priority="6">
      <formula>AS20="OK"</formula>
    </cfRule>
  </conditionalFormatting>
  <conditionalFormatting sqref="AS25:AS28">
    <cfRule type="expression" dxfId="3" priority="3">
      <formula>AS25="CHECK"</formula>
    </cfRule>
    <cfRule type="expression" dxfId="2" priority="4">
      <formula>AS25="OK"</formula>
    </cfRule>
  </conditionalFormatting>
  <conditionalFormatting sqref="AS30:AS33">
    <cfRule type="expression" dxfId="1" priority="1">
      <formula>AS30="CHECK"</formula>
    </cfRule>
    <cfRule type="expression" dxfId="0" priority="2">
      <formula>AS30="OK"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</vt:lpstr>
      <vt:lpstr>RDG MARET</vt:lpstr>
      <vt:lpstr>RDG APRIL</vt:lpstr>
      <vt:lpstr>Simulasi Kebijakan RDG APRIL'21</vt:lpstr>
      <vt:lpstr>Simulasi Kebijakan RDG MEI'21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Rachman</dc:creator>
  <cp:lastModifiedBy>Fauzan Rachman</cp:lastModifiedBy>
  <dcterms:created xsi:type="dcterms:W3CDTF">2022-03-29T04:16:51Z</dcterms:created>
  <dcterms:modified xsi:type="dcterms:W3CDTF">2022-05-18T06:17:04Z</dcterms:modified>
</cp:coreProperties>
</file>