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F342D3E9-F2FF-4F60-BA9D-46B22FCC8D18}" xr6:coauthVersionLast="45" xr6:coauthVersionMax="45" xr10:uidLastSave="{00000000-0000-0000-0000-000000000000}"/>
  <bookViews>
    <workbookView xWindow="-98" yWindow="-98" windowWidth="28996" windowHeight="15796" activeTab="4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I57" i="26" s="1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L261" i="26" l="1"/>
  <c r="L121" i="26" s="1"/>
  <c r="N36" i="27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M255" i="26" l="1"/>
  <c r="M115" i="26" s="1"/>
  <c r="M267" i="26"/>
  <c r="M127" i="26" s="1"/>
  <c r="N24" i="27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<sst xmlns="http://schemas.openxmlformats.org/spreadsheetml/2006/main" count="3231" uniqueCount="209">
  <si>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</si>
  <si>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</si>
  <si>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</si>
  <si>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</si>
  <si>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</si>
  <si>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</si>
  <si>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</si>
  <si>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</si>
  <si>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</si>
  <si>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</si>
  <si>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</si>
  <si>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</si>
  <si>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</si>
  <si>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</si>
  <si>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</si>
  <si>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</si>
  <si>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</si>
  <si>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</si>
  <si>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</si>
  <si>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</si>
  <si>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</si>
  <si>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</si>
  <si>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</si>
  <si>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</si>
  <si>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</si>
  <si>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</si>
  <si>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</si>
  <si>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</si>
  <si>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</si>
  <si>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</si>
  <si>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</si>
  <si>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</si>
  <si>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</si>
  <si>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</si>
  <si>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</si>
  <si>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</si>
  <si>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</si>
  <si>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</si>
  <si>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</si>
  <si>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</si>
  <si>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</si>
  <si>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</si>
  <si>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</si>
  <si>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</si>
  <si>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</si>
  <si>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</si>
  <si>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</si>
  <si>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</si>
  <si>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</si>
  <si>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</si>
  <si>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</si>
  <si>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</si>
  <si>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</si>
  <si>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</si>
  <si>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</si>
  <si>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</si>
  <si>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</si>
  <si>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</si>
  <si>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</si>
  <si>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</si>
  <si>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</si>
  <si>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</si>
  <si>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</si>
  <si>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</si>
  <si>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</si>
  <si>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</si>
  <si>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</si>
  <si>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</si>
  <si>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</si>
  <si>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</si>
  <si>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</si>
  <si>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</si>
  <si>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</si>
  <si>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</si>
  <si>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</si>
  <si>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</si>
  <si>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</si>
  <si>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</si>
  <si>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</si>
  <si>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</si>
  <si>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</si>
  <si>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</si>
  <si>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</si>
  <si>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</si>
  <si>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</si>
  <si>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</si>
  <si>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</si>
  <si>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</si>
  <si>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</si>
  <si>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</si>
  <si>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</si>
  <si>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</si>
  <si>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</si>
  <si>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</si>
  <si>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</si>
  <si>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</si>
  <si>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</si>
  <si>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</si>
  <si>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</si>
  <si>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</si>
  <si>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</si>
  <si>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</si>
  <si>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</si>
  <si>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</si>
  <si>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</si>
  <si>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</si>
  <si>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</si>
  <si>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</si>
  <si>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</si>
  <si>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</si>
  <si>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</si>
  <si>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</si>
  <si>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</si>
  <si>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</si>
  <si>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</si>
  <si>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</si>
  <si>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</si>
  <si>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</si>
  <si>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</si>
  <si>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</si>
  <si>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</si>
  <si>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</si>
  <si>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</si>
  <si>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</si>
  <si>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</si>
  <si>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</si>
  <si>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</si>
  <si>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</si>
  <si>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</si>
  <si>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</si>
  <si>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</si>
  <si>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</si>
  <si>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</si>
  <si>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</si>
  <si>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</si>
  <si>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</si>
  <si>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</si>
  <si>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</si>
  <si>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</si>
  <si>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</si>
  <si>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</si>
  <si>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</si>
  <si>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</si>
  <si>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</si>
  <si>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</si>
  <si>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</si>
  <si>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</si>
  <si>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</si>
  <si>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</si>
  <si>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</si>
  <si>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</si>
  <si>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</si>
  <si>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</si>
  <si>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</si>
  <si>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</si>
  <si>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</si>
  <si>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</si>
  <si>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</si>
  <si>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</si>
  <si>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</si>
  <si>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</si>
  <si>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</si>
  <si>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</si>
  <si>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</si>
  <si>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</si>
  <si>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</si>
  <si>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</si>
  <si>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</si>
  <si>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</si>
  <si>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</si>
  <si>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</si>
  <si>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</si>
  <si>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</si>
  <si>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</si>
  <si>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</si>
  <si>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</si>
  <si>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</si>
  <si>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</si>
  <si>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Duel++</t>
  </si>
  <si>
    <t>Cond++</t>
  </si>
  <si>
    <t>Implant+ ? No -&gt; max dexterity</t>
  </si>
  <si>
    <t>Juhani</t>
  </si>
  <si>
    <t>critical++</t>
  </si>
  <si>
    <t>Droid++</t>
  </si>
  <si>
    <t>push++</t>
  </si>
  <si>
    <t>shock/shock+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</si>
  <si>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</si>
  <si>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</si>
  <si>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</si>
  <si>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</si>
  <si>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</si>
  <si>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</si>
  <si>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</si>
  <si>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</si>
  <si>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Statis+</t>
  </si>
  <si>
    <t>Slow+</t>
  </si>
  <si>
    <t>Critical</t>
  </si>
  <si>
    <t>Slow++</t>
  </si>
  <si>
    <t>Statis++</t>
  </si>
  <si>
    <t>Critical+</t>
  </si>
  <si>
    <t>Valor/Stastis+</t>
  </si>
  <si>
    <t>Stasis++</t>
  </si>
  <si>
    <t>E-Res</t>
  </si>
  <si>
    <t>LightSab+</t>
  </si>
  <si>
    <t>E-Res+</t>
  </si>
  <si>
    <t>Droid++/Throw+</t>
  </si>
  <si>
    <t>Throw+</t>
  </si>
  <si>
    <t>Nothing better</t>
  </si>
  <si>
    <t>Duel+? Implants++?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</si>
</sst>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opLeftCell="E4" workbookViewId="0">
      <selection activeCell="Q23" sqref="Q23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191</v>
      </c>
      <c r="D6" t="s">
        <v>190</v>
      </c>
      <c r="E6" t="s">
        <v>189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89" priority="64" operator="equal">
      <formula>-1</formula>
    </cfRule>
    <cfRule type="cellIs" dxfId="288" priority="65" operator="equal">
      <formula>1</formula>
    </cfRule>
  </conditionalFormatting>
  <conditionalFormatting sqref="B197:U204">
    <cfRule type="cellIs" dxfId="287" priority="63" operator="greaterThan">
      <formula>0</formula>
    </cfRule>
  </conditionalFormatting>
  <conditionalFormatting sqref="B190:U195">
    <cfRule type="expression" dxfId="286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85" priority="58" stopIfTrue="1">
      <formula>B224&gt;0.75</formula>
    </cfRule>
    <cfRule type="expression" dxfId="284" priority="59" stopIfTrue="1">
      <formula>B224&gt;0.5</formula>
    </cfRule>
    <cfRule type="expression" dxfId="283" priority="60">
      <formula>B224&lt;=0.5</formula>
    </cfRule>
  </conditionalFormatting>
  <conditionalFormatting sqref="B9:U14">
    <cfRule type="expression" dxfId="282" priority="4">
      <formula>B$7&lt;=$B$5</formula>
    </cfRule>
    <cfRule type="expression" dxfId="281" priority="8">
      <formula>A9&lt;B9</formula>
    </cfRule>
  </conditionalFormatting>
  <conditionalFormatting sqref="B8:U8">
    <cfRule type="cellIs" dxfId="280" priority="6" operator="lessThan">
      <formula>0</formula>
    </cfRule>
    <cfRule type="cellIs" dxfId="279" priority="7" operator="greaterThan">
      <formula>0</formula>
    </cfRule>
  </conditionalFormatting>
  <conditionalFormatting sqref="B25:U25">
    <cfRule type="expression" dxfId="278" priority="2">
      <formula>B$7&lt;=$B$5</formula>
    </cfRule>
    <cfRule type="expression" dxfId="277" priority="9">
      <formula>B24&gt;0</formula>
    </cfRule>
  </conditionalFormatting>
  <conditionalFormatting sqref="B27:U27">
    <cfRule type="expression" dxfId="276" priority="1">
      <formula>B$7&lt;=$B$5</formula>
    </cfRule>
    <cfRule type="expression" dxfId="275" priority="5">
      <formula>B26&gt;0</formula>
    </cfRule>
  </conditionalFormatting>
  <conditionalFormatting sqref="B15:U15">
    <cfRule type="cellIs" dxfId="274" priority="10" operator="lessThan">
      <formula>0</formula>
    </cfRule>
    <cfRule type="cellIs" dxfId="273" priority="11" operator="greaterThan">
      <formula>0</formula>
    </cfRule>
    <cfRule type="cellIs" dxfId="272" priority="12" operator="greaterThan">
      <formula>$C$221</formula>
    </cfRule>
  </conditionalFormatting>
  <conditionalFormatting sqref="C16:U23">
    <cfRule type="expression" dxfId="271" priority="13" stopIfTrue="1">
      <formula>C16&gt;B16</formula>
    </cfRule>
    <cfRule type="expression" dxfId="270" priority="14">
      <formula>C89=1</formula>
    </cfRule>
  </conditionalFormatting>
  <conditionalFormatting sqref="A16:A23">
    <cfRule type="expression" dxfId="269" priority="15" stopIfTrue="1">
      <formula>B89=0</formula>
    </cfRule>
    <cfRule type="expression" dxfId="268" priority="16">
      <formula>$B89=1</formula>
    </cfRule>
  </conditionalFormatting>
  <conditionalFormatting sqref="B16:U23">
    <cfRule type="expression" dxfId="267" priority="3">
      <formula>B$7&lt;=$B$5</formula>
    </cfRule>
    <cfRule type="expression" dxfId="26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B3" workbookViewId="0">
      <selection activeCell="S25" sqref="S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177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5</v>
      </c>
      <c r="I19" s="20">
        <v>5</v>
      </c>
      <c r="J19" s="20">
        <v>5</v>
      </c>
      <c r="K19" s="20">
        <v>5</v>
      </c>
      <c r="L19" s="20">
        <v>5</v>
      </c>
      <c r="M19" s="20">
        <v>5</v>
      </c>
      <c r="N19" s="20">
        <v>5</v>
      </c>
      <c r="O19" s="20">
        <v>5</v>
      </c>
      <c r="P19" s="20">
        <v>5</v>
      </c>
      <c r="Q19" s="20">
        <v>5</v>
      </c>
      <c r="R19" s="20">
        <v>5</v>
      </c>
      <c r="S19" s="20">
        <v>5</v>
      </c>
      <c r="T19" s="20">
        <v>5</v>
      </c>
      <c r="U19" s="20">
        <v>5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5</v>
      </c>
      <c r="I23" s="70">
        <v>6</v>
      </c>
      <c r="J23" s="70">
        <v>7</v>
      </c>
      <c r="K23" s="20">
        <v>8</v>
      </c>
      <c r="L23" s="70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203</v>
      </c>
      <c r="K25" s="186"/>
      <c r="L25" s="96"/>
      <c r="M25" s="96" t="s">
        <v>100</v>
      </c>
      <c r="N25" s="96"/>
      <c r="O25" s="96"/>
      <c r="P25" s="96" t="s">
        <v>179</v>
      </c>
      <c r="Q25" s="96"/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87</v>
      </c>
      <c r="I27" s="96" t="s">
        <v>202</v>
      </c>
      <c r="J27" s="204" t="s">
        <v>200</v>
      </c>
      <c r="K27" s="187" t="s">
        <v>107</v>
      </c>
      <c r="L27" s="96" t="s">
        <v>204</v>
      </c>
      <c r="M27" s="96" t="s">
        <v>160</v>
      </c>
      <c r="N27" s="96" t="s">
        <v>205</v>
      </c>
      <c r="O27" s="96" t="s">
        <v>104</v>
      </c>
      <c r="P27" s="96" t="s">
        <v>186</v>
      </c>
      <c r="Q27" s="96" t="s">
        <v>201</v>
      </c>
      <c r="R27" s="96" t="s">
        <v>185</v>
      </c>
      <c r="T27" s="96" t="s">
        <v>184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7</v>
      </c>
      <c r="I42" s="8">
        <f t="shared" si="7"/>
        <v>8</v>
      </c>
      <c r="J42" s="8">
        <f t="shared" si="7"/>
        <v>8</v>
      </c>
      <c r="K42" s="8">
        <f t="shared" si="7"/>
        <v>8</v>
      </c>
      <c r="L42" s="8">
        <f t="shared" si="7"/>
        <v>8</v>
      </c>
      <c r="M42" s="8">
        <f t="shared" si="7"/>
        <v>8</v>
      </c>
      <c r="N42" s="8">
        <f t="shared" si="7"/>
        <v>8</v>
      </c>
      <c r="O42" s="8">
        <f t="shared" si="7"/>
        <v>8</v>
      </c>
      <c r="P42" s="8">
        <f t="shared" si="7"/>
        <v>8</v>
      </c>
      <c r="Q42" s="8">
        <f t="shared" si="7"/>
        <v>8</v>
      </c>
      <c r="R42" s="8">
        <f t="shared" si="7"/>
        <v>8</v>
      </c>
      <c r="S42" s="8">
        <f t="shared" si="7"/>
        <v>8</v>
      </c>
      <c r="T42" s="8">
        <f t="shared" si="7"/>
        <v>8</v>
      </c>
      <c r="U42" s="8">
        <f t="shared" si="7"/>
        <v>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7</v>
      </c>
      <c r="I46" s="8">
        <f t="shared" si="10"/>
        <v>9</v>
      </c>
      <c r="J46" s="8">
        <f t="shared" si="10"/>
        <v>10</v>
      </c>
      <c r="K46" s="8">
        <f t="shared" si="10"/>
        <v>11</v>
      </c>
      <c r="L46" s="8">
        <f t="shared" si="10"/>
        <v>12</v>
      </c>
      <c r="M46" s="8">
        <f t="shared" si="10"/>
        <v>13</v>
      </c>
      <c r="N46" s="8">
        <f t="shared" si="10"/>
        <v>14</v>
      </c>
      <c r="O46" s="8">
        <f t="shared" si="10"/>
        <v>15</v>
      </c>
      <c r="P46" s="8">
        <f t="shared" si="10"/>
        <v>16</v>
      </c>
      <c r="Q46" s="8">
        <f t="shared" si="10"/>
        <v>17</v>
      </c>
      <c r="R46" s="8">
        <f t="shared" si="10"/>
        <v>18</v>
      </c>
      <c r="S46" s="8">
        <f t="shared" si="10"/>
        <v>19</v>
      </c>
      <c r="T46" s="8">
        <f t="shared" si="10"/>
        <v>20</v>
      </c>
      <c r="U46" s="8">
        <f t="shared" si="10"/>
        <v>21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0.30158730158730157</v>
      </c>
      <c r="K53" s="89">
        <f t="shared" si="14"/>
        <v>0.2857142857142857</v>
      </c>
      <c r="L53" s="176">
        <f t="shared" si="14"/>
        <v>0.27272727272727271</v>
      </c>
      <c r="M53" s="89">
        <f t="shared" si="14"/>
        <v>0.27380952380952384</v>
      </c>
      <c r="N53" s="89">
        <f t="shared" si="14"/>
        <v>0.26373626373626374</v>
      </c>
      <c r="O53" s="89">
        <f t="shared" si="14"/>
        <v>0.25510204081632654</v>
      </c>
      <c r="P53" s="89">
        <f t="shared" si="14"/>
        <v>0.24761904761904763</v>
      </c>
      <c r="Q53" s="89">
        <f t="shared" si="14"/>
        <v>0.24107142857142858</v>
      </c>
      <c r="R53" s="89">
        <f t="shared" si="14"/>
        <v>0.23529411764705882</v>
      </c>
      <c r="S53" s="89">
        <f t="shared" si="14"/>
        <v>0.23015873015873015</v>
      </c>
      <c r="T53" s="89">
        <f t="shared" si="14"/>
        <v>0.22556390977443608</v>
      </c>
      <c r="U53" s="89">
        <f t="shared" si="14"/>
        <v>0.19375000000000001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0.38095238095238093</v>
      </c>
      <c r="K54" s="89">
        <f t="shared" si="15"/>
        <v>0.35714285714285715</v>
      </c>
      <c r="L54" s="176">
        <f t="shared" si="15"/>
        <v>0.33766233766233766</v>
      </c>
      <c r="M54" s="89">
        <f t="shared" si="15"/>
        <v>0.33333333333333331</v>
      </c>
      <c r="N54" s="89">
        <f t="shared" si="15"/>
        <v>0.31868131868131866</v>
      </c>
      <c r="O54" s="89">
        <f t="shared" si="15"/>
        <v>0.30612244897959184</v>
      </c>
      <c r="P54" s="89">
        <f t="shared" si="15"/>
        <v>0.29523809523809524</v>
      </c>
      <c r="Q54" s="89">
        <f t="shared" si="15"/>
        <v>0.2857142857142857</v>
      </c>
      <c r="R54" s="89">
        <f t="shared" si="15"/>
        <v>0.27731092436974791</v>
      </c>
      <c r="S54" s="89">
        <f t="shared" si="15"/>
        <v>0.26984126984126983</v>
      </c>
      <c r="T54" s="89">
        <f t="shared" si="15"/>
        <v>0.26315789473684209</v>
      </c>
      <c r="U54" s="89">
        <f t="shared" si="15"/>
        <v>0.22500000000000001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0.38775510204081631</v>
      </c>
      <c r="I55" s="90">
        <f t="shared" si="16"/>
        <v>0.39285714285714285</v>
      </c>
      <c r="J55" s="104">
        <f t="shared" si="16"/>
        <v>0.36507936507936506</v>
      </c>
      <c r="K55" s="90">
        <f t="shared" si="16"/>
        <v>0.34285714285714286</v>
      </c>
      <c r="L55" s="177">
        <f t="shared" si="16"/>
        <v>0.32467532467532467</v>
      </c>
      <c r="M55" s="90">
        <f t="shared" si="16"/>
        <v>0.30952380952380953</v>
      </c>
      <c r="N55" s="90">
        <f t="shared" si="16"/>
        <v>0.2967032967032967</v>
      </c>
      <c r="O55" s="90">
        <f t="shared" si="16"/>
        <v>0.2857142857142857</v>
      </c>
      <c r="P55" s="90">
        <f t="shared" si="16"/>
        <v>0.27619047619047621</v>
      </c>
      <c r="Q55" s="90">
        <f t="shared" si="16"/>
        <v>0.26785714285714285</v>
      </c>
      <c r="R55" s="90">
        <f t="shared" si="16"/>
        <v>0.26050420168067229</v>
      </c>
      <c r="S55" s="90">
        <f t="shared" si="16"/>
        <v>0.25396825396825395</v>
      </c>
      <c r="T55" s="90">
        <f t="shared" si="16"/>
        <v>0.24812030075187969</v>
      </c>
      <c r="U55" s="90">
        <f t="shared" si="16"/>
        <v>0.21249999999999999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0.73469387755102045</v>
      </c>
      <c r="I56" s="90">
        <f t="shared" si="17"/>
        <v>0.7321428571428571</v>
      </c>
      <c r="J56" s="104">
        <f t="shared" si="17"/>
        <v>0.68253968253968256</v>
      </c>
      <c r="K56" s="90">
        <f t="shared" si="17"/>
        <v>0.6428571428571429</v>
      </c>
      <c r="L56" s="177">
        <f t="shared" si="17"/>
        <v>0.61038961038961037</v>
      </c>
      <c r="M56" s="90">
        <f t="shared" si="17"/>
        <v>0.58333333333333337</v>
      </c>
      <c r="N56" s="90">
        <f t="shared" si="17"/>
        <v>0.56043956043956045</v>
      </c>
      <c r="O56" s="90">
        <f t="shared" si="17"/>
        <v>0.54081632653061229</v>
      </c>
      <c r="P56" s="90">
        <f t="shared" si="17"/>
        <v>0.52380952380952384</v>
      </c>
      <c r="Q56" s="90">
        <f t="shared" si="17"/>
        <v>0.5089285714285714</v>
      </c>
      <c r="R56" s="90">
        <f t="shared" si="17"/>
        <v>0.49579831932773111</v>
      </c>
      <c r="S56" s="90">
        <f t="shared" si="17"/>
        <v>0.48412698412698413</v>
      </c>
      <c r="T56" s="90">
        <f t="shared" si="17"/>
        <v>0.47368421052631576</v>
      </c>
      <c r="U56" s="90">
        <f t="shared" si="17"/>
        <v>0.40625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0.94285714285714284</v>
      </c>
      <c r="L57" s="177">
        <f t="shared" si="18"/>
        <v>0.89610389610389607</v>
      </c>
      <c r="M57" s="90">
        <f t="shared" si="18"/>
        <v>0.8571428571428571</v>
      </c>
      <c r="N57" s="90">
        <f t="shared" si="18"/>
        <v>0.82417582417582413</v>
      </c>
      <c r="O57" s="90">
        <f t="shared" si="18"/>
        <v>0.79591836734693877</v>
      </c>
      <c r="P57" s="90">
        <f t="shared" si="18"/>
        <v>0.77142857142857146</v>
      </c>
      <c r="Q57" s="90">
        <f t="shared" si="18"/>
        <v>0.75</v>
      </c>
      <c r="R57" s="90">
        <f t="shared" si="18"/>
        <v>0.73109243697478987</v>
      </c>
      <c r="S57" s="90">
        <f t="shared" si="18"/>
        <v>0.7142857142857143</v>
      </c>
      <c r="T57" s="90">
        <f t="shared" si="18"/>
        <v>0.6992481203007519</v>
      </c>
      <c r="U57" s="90">
        <f t="shared" si="18"/>
        <v>0.6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90</v>
      </c>
      <c r="J115" s="26">
        <f t="shared" si="49"/>
        <v>90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80</v>
      </c>
      <c r="I116" s="8">
        <f t="shared" si="49"/>
        <v>90</v>
      </c>
      <c r="J116" s="26">
        <f t="shared" si="49"/>
        <v>90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80</v>
      </c>
      <c r="I117" s="8">
        <f t="shared" si="49"/>
        <v>90</v>
      </c>
      <c r="J117" s="26">
        <f t="shared" si="49"/>
        <v>90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70</v>
      </c>
      <c r="I118" s="8">
        <f t="shared" si="49"/>
        <v>80</v>
      </c>
      <c r="J118" s="26">
        <f t="shared" si="49"/>
        <v>80</v>
      </c>
      <c r="K118" s="8">
        <f t="shared" si="49"/>
        <v>90</v>
      </c>
      <c r="L118" s="28">
        <f t="shared" si="49"/>
        <v>95</v>
      </c>
      <c r="M118" s="8">
        <f t="shared" si="49"/>
        <v>95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25</v>
      </c>
      <c r="I120" s="8">
        <f t="shared" si="50"/>
        <v>40</v>
      </c>
      <c r="J120" s="26">
        <f t="shared" si="50"/>
        <v>40</v>
      </c>
      <c r="K120" s="8">
        <f t="shared" si="50"/>
        <v>44.999999999999993</v>
      </c>
      <c r="L120" s="28">
        <f t="shared" si="50"/>
        <v>50</v>
      </c>
      <c r="M120" s="8">
        <f t="shared" si="50"/>
        <v>50</v>
      </c>
      <c r="N120" s="8">
        <f t="shared" si="50"/>
        <v>50</v>
      </c>
      <c r="O120" s="8">
        <f t="shared" si="50"/>
        <v>55.000000000000007</v>
      </c>
      <c r="P120" s="8">
        <f t="shared" si="50"/>
        <v>55.000000000000007</v>
      </c>
      <c r="Q120" s="8">
        <f t="shared" si="50"/>
        <v>60</v>
      </c>
      <c r="R120" s="8">
        <f t="shared" si="50"/>
        <v>60</v>
      </c>
      <c r="S120" s="8">
        <f t="shared" si="50"/>
        <v>60</v>
      </c>
      <c r="T120" s="8">
        <f t="shared" si="50"/>
        <v>65</v>
      </c>
      <c r="U120" s="8">
        <f t="shared" si="50"/>
        <v>65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30.000000000000004</v>
      </c>
      <c r="I121" s="8">
        <f t="shared" si="50"/>
        <v>40</v>
      </c>
      <c r="J121" s="26">
        <f t="shared" si="50"/>
        <v>40</v>
      </c>
      <c r="K121" s="8">
        <f t="shared" si="50"/>
        <v>50</v>
      </c>
      <c r="L121" s="28">
        <f t="shared" si="50"/>
        <v>55.000000000000007</v>
      </c>
      <c r="M121" s="8">
        <f t="shared" si="50"/>
        <v>55.000000000000007</v>
      </c>
      <c r="N121" s="8">
        <f t="shared" si="50"/>
        <v>60</v>
      </c>
      <c r="O121" s="8">
        <f t="shared" si="50"/>
        <v>60</v>
      </c>
      <c r="P121" s="8">
        <f t="shared" si="50"/>
        <v>65</v>
      </c>
      <c r="Q121" s="8">
        <f t="shared" si="50"/>
        <v>65</v>
      </c>
      <c r="R121" s="8">
        <f t="shared" si="50"/>
        <v>70</v>
      </c>
      <c r="S121" s="8">
        <f t="shared" si="50"/>
        <v>70</v>
      </c>
      <c r="T121" s="8">
        <f t="shared" si="50"/>
        <v>75</v>
      </c>
      <c r="U121" s="8">
        <f t="shared" si="50"/>
        <v>75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30.000000000000004</v>
      </c>
      <c r="I122" s="8">
        <f t="shared" si="50"/>
        <v>40</v>
      </c>
      <c r="J122" s="26">
        <f t="shared" si="50"/>
        <v>40</v>
      </c>
      <c r="K122" s="8">
        <f t="shared" si="50"/>
        <v>50</v>
      </c>
      <c r="L122" s="28">
        <f t="shared" si="50"/>
        <v>55.000000000000007</v>
      </c>
      <c r="M122" s="8">
        <f t="shared" si="50"/>
        <v>55.000000000000007</v>
      </c>
      <c r="N122" s="8">
        <f t="shared" si="50"/>
        <v>60</v>
      </c>
      <c r="O122" s="8">
        <f t="shared" si="50"/>
        <v>60</v>
      </c>
      <c r="P122" s="8">
        <f t="shared" si="50"/>
        <v>65</v>
      </c>
      <c r="Q122" s="8">
        <f t="shared" si="50"/>
        <v>65</v>
      </c>
      <c r="R122" s="8">
        <f t="shared" si="50"/>
        <v>70</v>
      </c>
      <c r="S122" s="8">
        <f t="shared" si="50"/>
        <v>70</v>
      </c>
      <c r="T122" s="8">
        <f t="shared" si="50"/>
        <v>75</v>
      </c>
      <c r="U122" s="8">
        <f t="shared" si="50"/>
        <v>75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19.999999999999996</v>
      </c>
      <c r="I123" s="8">
        <f t="shared" si="50"/>
        <v>30.000000000000004</v>
      </c>
      <c r="J123" s="26">
        <f t="shared" si="50"/>
        <v>30.000000000000004</v>
      </c>
      <c r="K123" s="8">
        <f t="shared" si="50"/>
        <v>40</v>
      </c>
      <c r="L123" s="28">
        <f t="shared" si="50"/>
        <v>44.999999999999993</v>
      </c>
      <c r="M123" s="8">
        <f t="shared" si="50"/>
        <v>44.999999999999993</v>
      </c>
      <c r="N123" s="8">
        <f t="shared" si="50"/>
        <v>50</v>
      </c>
      <c r="O123" s="8">
        <f t="shared" si="50"/>
        <v>50</v>
      </c>
      <c r="P123" s="8">
        <f t="shared" si="50"/>
        <v>55.000000000000007</v>
      </c>
      <c r="Q123" s="8">
        <f t="shared" si="50"/>
        <v>55.000000000000007</v>
      </c>
      <c r="R123" s="8">
        <f t="shared" si="50"/>
        <v>60</v>
      </c>
      <c r="S123" s="8">
        <f t="shared" si="50"/>
        <v>60</v>
      </c>
      <c r="T123" s="8">
        <f t="shared" si="50"/>
        <v>65</v>
      </c>
      <c r="U123" s="8">
        <f t="shared" si="50"/>
        <v>65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0</v>
      </c>
      <c r="L125" s="28">
        <f t="shared" si="51"/>
        <v>0</v>
      </c>
      <c r="M125" s="8">
        <f t="shared" si="51"/>
        <v>0</v>
      </c>
      <c r="N125" s="8">
        <f t="shared" si="51"/>
        <v>0</v>
      </c>
      <c r="O125" s="8">
        <f t="shared" si="51"/>
        <v>5.0000000000000044</v>
      </c>
      <c r="P125" s="8">
        <f t="shared" si="51"/>
        <v>5.0000000000000044</v>
      </c>
      <c r="Q125" s="8">
        <f t="shared" si="51"/>
        <v>9.9999999999999982</v>
      </c>
      <c r="R125" s="8">
        <f t="shared" si="51"/>
        <v>9.9999999999999982</v>
      </c>
      <c r="S125" s="8">
        <f t="shared" si="51"/>
        <v>9.9999999999999982</v>
      </c>
      <c r="T125" s="8">
        <f t="shared" si="51"/>
        <v>15.000000000000002</v>
      </c>
      <c r="U125" s="8">
        <f t="shared" si="51"/>
        <v>15.000000000000002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0</v>
      </c>
      <c r="K126" s="8">
        <f t="shared" si="51"/>
        <v>0</v>
      </c>
      <c r="L126" s="28">
        <f t="shared" si="51"/>
        <v>5.0000000000000044</v>
      </c>
      <c r="M126" s="8">
        <f t="shared" si="51"/>
        <v>5.0000000000000044</v>
      </c>
      <c r="N126" s="8">
        <f t="shared" si="51"/>
        <v>9.9999999999999982</v>
      </c>
      <c r="O126" s="8">
        <f t="shared" si="51"/>
        <v>9.9999999999999982</v>
      </c>
      <c r="P126" s="8">
        <f t="shared" si="51"/>
        <v>15.000000000000002</v>
      </c>
      <c r="Q126" s="8">
        <f t="shared" si="51"/>
        <v>15.000000000000002</v>
      </c>
      <c r="R126" s="8">
        <f t="shared" si="51"/>
        <v>19.999999999999996</v>
      </c>
      <c r="S126" s="8">
        <f t="shared" si="51"/>
        <v>19.999999999999996</v>
      </c>
      <c r="T126" s="8">
        <f t="shared" si="51"/>
        <v>25</v>
      </c>
      <c r="U126" s="8">
        <f t="shared" si="51"/>
        <v>25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0</v>
      </c>
      <c r="K127" s="8">
        <f t="shared" si="51"/>
        <v>0</v>
      </c>
      <c r="L127" s="28">
        <f t="shared" si="51"/>
        <v>5.0000000000000044</v>
      </c>
      <c r="M127" s="8">
        <f t="shared" si="51"/>
        <v>5.0000000000000044</v>
      </c>
      <c r="N127" s="8">
        <f t="shared" si="51"/>
        <v>9.9999999999999982</v>
      </c>
      <c r="O127" s="8">
        <f t="shared" si="51"/>
        <v>9.9999999999999982</v>
      </c>
      <c r="P127" s="8">
        <f t="shared" si="51"/>
        <v>15.000000000000002</v>
      </c>
      <c r="Q127" s="8">
        <f t="shared" si="51"/>
        <v>15.000000000000002</v>
      </c>
      <c r="R127" s="8">
        <f t="shared" si="51"/>
        <v>19.999999999999996</v>
      </c>
      <c r="S127" s="8">
        <f t="shared" si="51"/>
        <v>19.999999999999996</v>
      </c>
      <c r="T127" s="8">
        <f t="shared" si="51"/>
        <v>25</v>
      </c>
      <c r="U127" s="8">
        <f t="shared" si="51"/>
        <v>25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0</v>
      </c>
      <c r="L128" s="28">
        <f t="shared" si="51"/>
        <v>0</v>
      </c>
      <c r="M128" s="8">
        <f t="shared" si="51"/>
        <v>0</v>
      </c>
      <c r="N128" s="8">
        <f t="shared" si="51"/>
        <v>0</v>
      </c>
      <c r="O128" s="8">
        <f t="shared" si="51"/>
        <v>0</v>
      </c>
      <c r="P128" s="8">
        <f t="shared" si="51"/>
        <v>5.0000000000000044</v>
      </c>
      <c r="Q128" s="8">
        <f t="shared" si="51"/>
        <v>5.0000000000000044</v>
      </c>
      <c r="R128" s="8">
        <f t="shared" si="51"/>
        <v>9.9999999999999982</v>
      </c>
      <c r="S128" s="8">
        <f t="shared" si="51"/>
        <v>9.9999999999999982</v>
      </c>
      <c r="T128" s="8">
        <f t="shared" si="51"/>
        <v>15.000000000000002</v>
      </c>
      <c r="U128" s="8">
        <f t="shared" si="51"/>
        <v>15.000000000000002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0</v>
      </c>
      <c r="I200" s="73">
        <f t="shared" si="64"/>
        <v>0</v>
      </c>
      <c r="J200" s="151">
        <f t="shared" si="64"/>
        <v>0</v>
      </c>
      <c r="K200" s="23">
        <f t="shared" si="64"/>
        <v>0</v>
      </c>
      <c r="L200" s="182">
        <f t="shared" si="64"/>
        <v>0</v>
      </c>
      <c r="M200" s="73">
        <f t="shared" si="64"/>
        <v>0</v>
      </c>
      <c r="N200" s="73">
        <f t="shared" si="64"/>
        <v>0</v>
      </c>
      <c r="O200" s="73">
        <f t="shared" si="64"/>
        <v>0</v>
      </c>
      <c r="P200" s="73">
        <f t="shared" si="64"/>
        <v>0</v>
      </c>
      <c r="Q200" s="73">
        <f t="shared" si="64"/>
        <v>0</v>
      </c>
      <c r="R200" s="73">
        <f t="shared" si="64"/>
        <v>0</v>
      </c>
      <c r="S200" s="73">
        <f t="shared" si="64"/>
        <v>0</v>
      </c>
      <c r="T200" s="73">
        <f t="shared" si="64"/>
        <v>0</v>
      </c>
      <c r="U200" s="73">
        <f t="shared" si="64"/>
        <v>0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19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30</v>
      </c>
      <c r="R209" s="8">
        <f t="shared" si="67"/>
        <v>31</v>
      </c>
      <c r="S209" s="8">
        <f t="shared" si="67"/>
        <v>32</v>
      </c>
      <c r="T209" s="8">
        <f t="shared" si="67"/>
        <v>33</v>
      </c>
      <c r="U209" s="8">
        <f xml:space="preserve"> 10 + U219 + U46</f>
        <v>34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36</v>
      </c>
      <c r="I210" s="8">
        <f t="shared" si="68"/>
        <v>41</v>
      </c>
      <c r="J210" s="8">
        <f t="shared" si="68"/>
        <v>43</v>
      </c>
      <c r="K210" s="8">
        <f t="shared" si="68"/>
        <v>45</v>
      </c>
      <c r="L210" s="8">
        <f t="shared" si="68"/>
        <v>47</v>
      </c>
      <c r="M210" s="8">
        <f t="shared" si="68"/>
        <v>49</v>
      </c>
      <c r="N210" s="8">
        <f t="shared" si="68"/>
        <v>51</v>
      </c>
      <c r="O210" s="8">
        <f t="shared" si="68"/>
        <v>53</v>
      </c>
      <c r="P210" s="8">
        <f t="shared" si="68"/>
        <v>55</v>
      </c>
      <c r="Q210" s="8">
        <f t="shared" si="68"/>
        <v>57</v>
      </c>
      <c r="R210" s="8">
        <f t="shared" si="68"/>
        <v>59</v>
      </c>
      <c r="S210" s="8">
        <f t="shared" si="68"/>
        <v>61</v>
      </c>
      <c r="T210" s="8">
        <f t="shared" si="68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53</v>
      </c>
      <c r="I211" s="8">
        <f t="shared" si="69"/>
        <v>60</v>
      </c>
      <c r="J211" s="8">
        <f t="shared" si="69"/>
        <v>63</v>
      </c>
      <c r="K211" s="8">
        <f t="shared" si="69"/>
        <v>66</v>
      </c>
      <c r="L211" s="8">
        <f t="shared" si="69"/>
        <v>69</v>
      </c>
      <c r="M211" s="8">
        <f t="shared" si="69"/>
        <v>72</v>
      </c>
      <c r="N211" s="8">
        <f t="shared" si="69"/>
        <v>75</v>
      </c>
      <c r="O211" s="8">
        <f t="shared" si="69"/>
        <v>78</v>
      </c>
      <c r="P211" s="8">
        <f t="shared" si="69"/>
        <v>81</v>
      </c>
      <c r="Q211" s="8">
        <f t="shared" si="69"/>
        <v>84</v>
      </c>
      <c r="R211" s="8">
        <f t="shared" si="69"/>
        <v>87</v>
      </c>
      <c r="S211" s="8">
        <f t="shared" si="69"/>
        <v>90</v>
      </c>
      <c r="T211" s="8">
        <f t="shared" si="69"/>
        <v>93</v>
      </c>
      <c r="U211" s="8">
        <f xml:space="preserve"> 30 + U219 + 3*U46</f>
        <v>96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0.7</v>
      </c>
      <c r="I227" s="209">
        <f t="shared" si="73"/>
        <v>0.72727272727272729</v>
      </c>
      <c r="J227" s="209">
        <f t="shared" si="73"/>
        <v>0.66666666666666663</v>
      </c>
      <c r="K227" s="209">
        <f t="shared" si="73"/>
        <v>0.61538461538461542</v>
      </c>
      <c r="L227" s="209">
        <f t="shared" si="73"/>
        <v>0.5714285714285714</v>
      </c>
      <c r="M227" s="209">
        <f t="shared" si="73"/>
        <v>0.53333333333333333</v>
      </c>
      <c r="N227" s="209">
        <f t="shared" si="73"/>
        <v>0.5</v>
      </c>
      <c r="O227" s="209">
        <f t="shared" si="73"/>
        <v>0.47058823529411764</v>
      </c>
      <c r="P227" s="209">
        <f t="shared" si="73"/>
        <v>0.44444444444444442</v>
      </c>
      <c r="Q227" s="209">
        <f t="shared" si="73"/>
        <v>0.42105263157894735</v>
      </c>
      <c r="R227" s="209">
        <f t="shared" si="73"/>
        <v>0.4</v>
      </c>
      <c r="S227" s="209">
        <f t="shared" si="73"/>
        <v>0.38095238095238093</v>
      </c>
      <c r="T227" s="209">
        <f t="shared" si="73"/>
        <v>0.36363636363636365</v>
      </c>
      <c r="U227" s="209">
        <f t="shared" si="73"/>
        <v>0.34782608695652173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0.7</v>
      </c>
      <c r="I231" s="209">
        <f t="shared" si="73"/>
        <v>0.81818181818181823</v>
      </c>
      <c r="J231" s="209">
        <f t="shared" si="73"/>
        <v>0.83333333333333337</v>
      </c>
      <c r="K231" s="209">
        <f t="shared" si="73"/>
        <v>0.84615384615384615</v>
      </c>
      <c r="L231" s="209">
        <f t="shared" si="73"/>
        <v>0.8571428571428571</v>
      </c>
      <c r="M231" s="209">
        <f t="shared" si="73"/>
        <v>0.8666666666666667</v>
      </c>
      <c r="N231" s="209">
        <f t="shared" si="73"/>
        <v>0.875</v>
      </c>
      <c r="O231" s="209">
        <f t="shared" si="73"/>
        <v>0.88235294117647056</v>
      </c>
      <c r="P231" s="209">
        <f t="shared" si="73"/>
        <v>0.88888888888888884</v>
      </c>
      <c r="Q231" s="209">
        <f t="shared" si="73"/>
        <v>0.89473684210526316</v>
      </c>
      <c r="R231" s="209">
        <f t="shared" si="73"/>
        <v>0.9</v>
      </c>
      <c r="S231" s="209">
        <f t="shared" si="73"/>
        <v>0.90476190476190477</v>
      </c>
      <c r="T231" s="209">
        <f t="shared" si="73"/>
        <v>0.90909090909090906</v>
      </c>
      <c r="U231" s="209">
        <f t="shared" si="73"/>
        <v>0.91304347826086951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7</v>
      </c>
      <c r="I243" s="9">
        <f t="shared" si="77"/>
        <v>8</v>
      </c>
      <c r="J243" s="47">
        <f t="shared" si="77"/>
        <v>8</v>
      </c>
      <c r="K243" s="9">
        <f t="shared" si="77"/>
        <v>8</v>
      </c>
      <c r="L243" s="49">
        <f t="shared" si="77"/>
        <v>8</v>
      </c>
      <c r="M243" s="9">
        <f t="shared" si="77"/>
        <v>8</v>
      </c>
      <c r="N243" s="9">
        <f t="shared" si="77"/>
        <v>8</v>
      </c>
      <c r="O243" s="9">
        <f t="shared" si="77"/>
        <v>8</v>
      </c>
      <c r="P243" s="9">
        <f t="shared" si="77"/>
        <v>8</v>
      </c>
      <c r="Q243" s="9">
        <f t="shared" si="77"/>
        <v>8</v>
      </c>
      <c r="R243" s="9">
        <f t="shared" si="77"/>
        <v>8</v>
      </c>
      <c r="S243" s="9">
        <f t="shared" si="77"/>
        <v>8</v>
      </c>
      <c r="T243" s="9">
        <f t="shared" si="77"/>
        <v>8</v>
      </c>
      <c r="U243" s="9">
        <f t="shared" si="77"/>
        <v>8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7</v>
      </c>
      <c r="I247" s="9">
        <f t="shared" si="80"/>
        <v>9</v>
      </c>
      <c r="J247" s="47">
        <f t="shared" si="80"/>
        <v>10</v>
      </c>
      <c r="K247" s="9">
        <f t="shared" si="80"/>
        <v>11</v>
      </c>
      <c r="L247" s="49">
        <f t="shared" si="80"/>
        <v>12</v>
      </c>
      <c r="M247" s="9">
        <f t="shared" si="80"/>
        <v>13</v>
      </c>
      <c r="N247" s="9">
        <f t="shared" si="80"/>
        <v>14</v>
      </c>
      <c r="O247" s="9">
        <f t="shared" si="80"/>
        <v>15</v>
      </c>
      <c r="P247" s="9">
        <f t="shared" si="80"/>
        <v>16</v>
      </c>
      <c r="Q247" s="9">
        <f t="shared" si="80"/>
        <v>17</v>
      </c>
      <c r="R247" s="9">
        <f t="shared" si="80"/>
        <v>18</v>
      </c>
      <c r="S247" s="9">
        <f t="shared" si="80"/>
        <v>19</v>
      </c>
      <c r="T247" s="9">
        <f t="shared" si="80"/>
        <v>20</v>
      </c>
      <c r="U247" s="9">
        <f t="shared" si="80"/>
        <v>21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3</v>
      </c>
      <c r="J255" s="8">
        <f xml:space="preserve"> (Data!$B$44 - J$86 - J$42)</f>
        <v>3</v>
      </c>
      <c r="K255" s="8">
        <f xml:space="preserve"> (Data!$B$44 - K$86 - K$42)</f>
        <v>2</v>
      </c>
      <c r="L255" s="8">
        <f xml:space="preserve"> (Data!$B$44 - L$86 - L$42)</f>
        <v>1</v>
      </c>
      <c r="M255" s="8">
        <f xml:space="preserve"> (Data!$B$44 - M$86 - M$42)</f>
        <v>1</v>
      </c>
      <c r="N255" s="8">
        <f xml:space="preserve"> (Data!$B$44 - N$86 - N$42)</f>
        <v>1</v>
      </c>
      <c r="O255" s="8">
        <f xml:space="preserve"> (Data!$B$44 - O$86 - O$42)</f>
        <v>0</v>
      </c>
      <c r="P255" s="8">
        <f xml:space="preserve"> (Data!$B$44 - P$86 - P$42)</f>
        <v>0</v>
      </c>
      <c r="Q255" s="8">
        <f xml:space="preserve"> (Data!$B$44 - Q$86 - Q$42)</f>
        <v>-1</v>
      </c>
      <c r="R255" s="8">
        <f xml:space="preserve"> (Data!$B$44 - R$86 - R$42)</f>
        <v>-1</v>
      </c>
      <c r="S255" s="8">
        <f xml:space="preserve"> (Data!$B$44 - S$86 - S$42)</f>
        <v>-1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5</v>
      </c>
      <c r="I256" s="8">
        <f xml:space="preserve"> (Data!$B$44 - I$85 - I$42)</f>
        <v>3</v>
      </c>
      <c r="J256" s="8">
        <f xml:space="preserve"> (Data!$B$44 - J$85 - J$42)</f>
        <v>3</v>
      </c>
      <c r="K256" s="8">
        <f xml:space="preserve"> (Data!$B$44 - K$85 - K$42)</f>
        <v>1</v>
      </c>
      <c r="L256" s="8">
        <f xml:space="preserve"> (Data!$B$44 - L$85 - L$42)</f>
        <v>0</v>
      </c>
      <c r="M256" s="8">
        <f xml:space="preserve"> (Data!$B$44 - M$85 - M$42)</f>
        <v>0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-2</v>
      </c>
      <c r="Q256" s="8">
        <f xml:space="preserve"> (Data!$B$44 - Q$85 - Q$42)</f>
        <v>-2</v>
      </c>
      <c r="R256" s="8">
        <f xml:space="preserve"> (Data!$B$44 - R$85 - R$42)</f>
        <v>-3</v>
      </c>
      <c r="S256" s="8">
        <f xml:space="preserve"> (Data!$B$44 - S$85 - S$42)</f>
        <v>-3</v>
      </c>
      <c r="T256" s="8">
        <f xml:space="preserve"> (Data!$B$44 - T$85 - T$42)</f>
        <v>-4</v>
      </c>
      <c r="U256" s="8">
        <f xml:space="preserve"> (Data!$B$44 - U$85 - U$42)</f>
        <v>-4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5</v>
      </c>
      <c r="I257" s="8">
        <f xml:space="preserve"> (Data!$B$44 - I$85 - I$42)</f>
        <v>3</v>
      </c>
      <c r="J257" s="8">
        <f xml:space="preserve"> (Data!$B$44 - J$85 - J$42)</f>
        <v>3</v>
      </c>
      <c r="K257" s="8">
        <f xml:space="preserve"> (Data!$B$44 - K$85 - K$42)</f>
        <v>1</v>
      </c>
      <c r="L257" s="8">
        <f xml:space="preserve"> (Data!$B$44 - L$85 - L$42)</f>
        <v>0</v>
      </c>
      <c r="M257" s="8">
        <f xml:space="preserve"> (Data!$B$44 - M$85 - M$42)</f>
        <v>0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-2</v>
      </c>
      <c r="Q257" s="8">
        <f xml:space="preserve"> (Data!$B$44 - Q$85 - Q$42)</f>
        <v>-2</v>
      </c>
      <c r="R257" s="8">
        <f xml:space="preserve"> (Data!$B$44 - R$85 - R$42)</f>
        <v>-3</v>
      </c>
      <c r="S257" s="8">
        <f xml:space="preserve"> (Data!$B$44 - S$85 - S$42)</f>
        <v>-3</v>
      </c>
      <c r="T257" s="8">
        <f xml:space="preserve"> (Data!$B$44 - T$85 - T$42)</f>
        <v>-4</v>
      </c>
      <c r="U257" s="8">
        <f xml:space="preserve"> (Data!$B$44 - U$85 - U$42)</f>
        <v>-4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7</v>
      </c>
      <c r="I258" s="8">
        <f xml:space="preserve"> (Data!$B$44 - I$84 - I$42)</f>
        <v>5</v>
      </c>
      <c r="J258" s="8">
        <f xml:space="preserve"> (Data!$B$44 - J$84 - J$42)</f>
        <v>5</v>
      </c>
      <c r="K258" s="8">
        <f xml:space="preserve"> (Data!$B$44 - K$84 - K$42)</f>
        <v>3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1</v>
      </c>
      <c r="O258" s="8">
        <f xml:space="preserve"> (Data!$B$44 - O$84 - O$42)</f>
        <v>1</v>
      </c>
      <c r="P258" s="8">
        <f xml:space="preserve"> (Data!$B$44 - P$84 - P$42)</f>
        <v>0</v>
      </c>
      <c r="Q258" s="8">
        <f xml:space="preserve"> (Data!$B$44 - Q$84 - Q$42)</f>
        <v>0</v>
      </c>
      <c r="R258" s="8">
        <f xml:space="preserve"> (Data!$B$44 - R$84 - R$42)</f>
        <v>-1</v>
      </c>
      <c r="S258" s="8">
        <f xml:space="preserve"> (Data!$B$44 - S$84 - S$42)</f>
        <v>-1</v>
      </c>
      <c r="T258" s="8">
        <f xml:space="preserve"> (Data!$B$44 - T$84 - T$42)</f>
        <v>-2</v>
      </c>
      <c r="U258" s="8">
        <f xml:space="preserve"> (Data!$B$44 - U$84 - U$42)</f>
        <v>-2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13</v>
      </c>
      <c r="J260" s="8">
        <f xml:space="preserve"> (Data!$B$45 - J$86 - J$42)</f>
        <v>13</v>
      </c>
      <c r="K260" s="8">
        <f xml:space="preserve"> (Data!$B$45 - K$86 - K$42)</f>
        <v>12</v>
      </c>
      <c r="L260" s="8">
        <f xml:space="preserve"> (Data!$B$45 - L$86 - L$42)</f>
        <v>11</v>
      </c>
      <c r="M260" s="8">
        <f xml:space="preserve"> (Data!$B$45 - M$86 - M$42)</f>
        <v>11</v>
      </c>
      <c r="N260" s="8">
        <f xml:space="preserve"> (Data!$B$45 - N$86 - N$42)</f>
        <v>11</v>
      </c>
      <c r="O260" s="8">
        <f xml:space="preserve"> (Data!$B$45 - O$86 - O$42)</f>
        <v>10</v>
      </c>
      <c r="P260" s="8">
        <f xml:space="preserve"> (Data!$B$45 - P$86 - P$42)</f>
        <v>10</v>
      </c>
      <c r="Q260" s="8">
        <f xml:space="preserve"> (Data!$B$45 - Q$86 - Q$42)</f>
        <v>9</v>
      </c>
      <c r="R260" s="8">
        <f xml:space="preserve"> (Data!$B$45 - R$86 - R$42)</f>
        <v>9</v>
      </c>
      <c r="S260" s="8">
        <f xml:space="preserve"> (Data!$B$45 - S$86 - S$42)</f>
        <v>9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15</v>
      </c>
      <c r="I261" s="8">
        <f xml:space="preserve"> (Data!$B$45 - I$85 - I$42)</f>
        <v>13</v>
      </c>
      <c r="J261" s="8">
        <f xml:space="preserve"> (Data!$B$45 - J$85 - J$42)</f>
        <v>13</v>
      </c>
      <c r="K261" s="8">
        <f xml:space="preserve"> (Data!$B$45 - K$85 - K$42)</f>
        <v>11</v>
      </c>
      <c r="L261" s="8">
        <f xml:space="preserve"> (Data!$B$45 - L$85 - L$42)</f>
        <v>10</v>
      </c>
      <c r="M261" s="8">
        <f xml:space="preserve"> (Data!$B$45 - M$85 - M$42)</f>
        <v>10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8</v>
      </c>
      <c r="Q261" s="8">
        <f xml:space="preserve"> (Data!$B$45 - Q$85 - Q$42)</f>
        <v>8</v>
      </c>
      <c r="R261" s="8">
        <f xml:space="preserve"> (Data!$B$45 - R$85 - R$42)</f>
        <v>7</v>
      </c>
      <c r="S261" s="8">
        <f xml:space="preserve"> (Data!$B$45 - S$85 - S$42)</f>
        <v>7</v>
      </c>
      <c r="T261" s="8">
        <f xml:space="preserve"> (Data!$B$45 - T$85 - T$42)</f>
        <v>6</v>
      </c>
      <c r="U261" s="8">
        <f xml:space="preserve"> (Data!$B$45 - U$85 - U$42)</f>
        <v>6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15</v>
      </c>
      <c r="I262" s="8">
        <f xml:space="preserve"> (Data!$B$45 - I$85 - I$42)</f>
        <v>13</v>
      </c>
      <c r="J262" s="8">
        <f xml:space="preserve"> (Data!$B$45 - J$85 - J$42)</f>
        <v>13</v>
      </c>
      <c r="K262" s="8">
        <f xml:space="preserve"> (Data!$B$45 - K$85 - K$42)</f>
        <v>11</v>
      </c>
      <c r="L262" s="8">
        <f xml:space="preserve"> (Data!$B$45 - L$85 - L$42)</f>
        <v>10</v>
      </c>
      <c r="M262" s="8">
        <f xml:space="preserve"> (Data!$B$45 - M$85 - M$42)</f>
        <v>10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8</v>
      </c>
      <c r="Q262" s="8">
        <f xml:space="preserve"> (Data!$B$45 - Q$85 - Q$42)</f>
        <v>8</v>
      </c>
      <c r="R262" s="8">
        <f xml:space="preserve"> (Data!$B$45 - R$85 - R$42)</f>
        <v>7</v>
      </c>
      <c r="S262" s="8">
        <f xml:space="preserve"> (Data!$B$45 - S$85 - S$42)</f>
        <v>7</v>
      </c>
      <c r="T262" s="8">
        <f xml:space="preserve"> (Data!$B$45 - T$85 - T$42)</f>
        <v>6</v>
      </c>
      <c r="U262" s="8">
        <f xml:space="preserve"> (Data!$B$45 - U$85 - U$42)</f>
        <v>6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17</v>
      </c>
      <c r="I263" s="8">
        <f xml:space="preserve"> (Data!$B$45 - I$84 - I$42)</f>
        <v>15</v>
      </c>
      <c r="J263" s="8">
        <f xml:space="preserve"> (Data!$B$45 - J$84 - J$42)</f>
        <v>15</v>
      </c>
      <c r="K263" s="8">
        <f xml:space="preserve"> (Data!$B$45 - K$84 - K$42)</f>
        <v>13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11</v>
      </c>
      <c r="O263" s="8">
        <f xml:space="preserve"> (Data!$B$45 - O$84 - O$42)</f>
        <v>11</v>
      </c>
      <c r="P263" s="8">
        <f xml:space="preserve"> (Data!$B$45 - P$84 - P$42)</f>
        <v>10</v>
      </c>
      <c r="Q263" s="8">
        <f xml:space="preserve"> (Data!$B$45 - Q$84 - Q$42)</f>
        <v>10</v>
      </c>
      <c r="R263" s="8">
        <f xml:space="preserve"> (Data!$B$45 - R$84 - R$42)</f>
        <v>9</v>
      </c>
      <c r="S263" s="8">
        <f xml:space="preserve"> (Data!$B$45 - S$84 - S$42)</f>
        <v>9</v>
      </c>
      <c r="T263" s="8">
        <f xml:space="preserve"> (Data!$B$45 - T$84 - T$42)</f>
        <v>8</v>
      </c>
      <c r="U263" s="8">
        <f xml:space="preserve"> (Data!$B$45 - U$84 - U$42)</f>
        <v>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23</v>
      </c>
      <c r="J265" s="8">
        <f xml:space="preserve"> (Data!$B$46 - J$86 - J$42)</f>
        <v>23</v>
      </c>
      <c r="K265" s="8">
        <f xml:space="preserve"> (Data!$B$46 - K$86 - K$42)</f>
        <v>22</v>
      </c>
      <c r="L265" s="8">
        <f xml:space="preserve"> (Data!$B$46 - L$86 - L$42)</f>
        <v>21</v>
      </c>
      <c r="M265" s="8">
        <f xml:space="preserve"> (Data!$B$46 - M$86 - M$42)</f>
        <v>21</v>
      </c>
      <c r="N265" s="8">
        <f xml:space="preserve"> (Data!$B$46 - N$86 - N$42)</f>
        <v>21</v>
      </c>
      <c r="O265" s="8">
        <f xml:space="preserve"> (Data!$B$46 - O$86 - O$42)</f>
        <v>20</v>
      </c>
      <c r="P265" s="8">
        <f xml:space="preserve"> (Data!$B$46 - P$86 - P$42)</f>
        <v>20</v>
      </c>
      <c r="Q265" s="8">
        <f xml:space="preserve"> (Data!$B$46 - Q$86 - Q$42)</f>
        <v>19</v>
      </c>
      <c r="R265" s="8">
        <f xml:space="preserve"> (Data!$B$46 - R$86 - R$42)</f>
        <v>19</v>
      </c>
      <c r="S265" s="8">
        <f xml:space="preserve"> (Data!$B$46 - S$86 - S$42)</f>
        <v>19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25</v>
      </c>
      <c r="I266" s="8">
        <f xml:space="preserve"> (Data!$B$46 - I$85 - I$42)</f>
        <v>23</v>
      </c>
      <c r="J266" s="8">
        <f xml:space="preserve"> (Data!$B$46 - J$85 - J$42)</f>
        <v>23</v>
      </c>
      <c r="K266" s="8">
        <f xml:space="preserve"> (Data!$B$46 - K$85 - K$42)</f>
        <v>21</v>
      </c>
      <c r="L266" s="8">
        <f xml:space="preserve"> (Data!$B$46 - L$85 - L$42)</f>
        <v>20</v>
      </c>
      <c r="M266" s="8">
        <f xml:space="preserve"> (Data!$B$46 - M$85 - M$42)</f>
        <v>20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18</v>
      </c>
      <c r="Q266" s="8">
        <f xml:space="preserve"> (Data!$B$46 - Q$85 - Q$42)</f>
        <v>18</v>
      </c>
      <c r="R266" s="8">
        <f xml:space="preserve"> (Data!$B$46 - R$85 - R$42)</f>
        <v>17</v>
      </c>
      <c r="S266" s="8">
        <f xml:space="preserve"> (Data!$B$46 - S$85 - S$42)</f>
        <v>17</v>
      </c>
      <c r="T266" s="8">
        <f xml:space="preserve"> (Data!$B$46 - T$85 - T$42)</f>
        <v>16</v>
      </c>
      <c r="U266" s="8">
        <f xml:space="preserve"> (Data!$B$46 - U$85 - U$42)</f>
        <v>16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25</v>
      </c>
      <c r="I267" s="8">
        <f xml:space="preserve"> (Data!$B$46 - I$85 - I$42)</f>
        <v>23</v>
      </c>
      <c r="J267" s="8">
        <f xml:space="preserve"> (Data!$B$46 - J$85 - J$42)</f>
        <v>23</v>
      </c>
      <c r="K267" s="8">
        <f xml:space="preserve"> (Data!$B$46 - K$85 - K$42)</f>
        <v>21</v>
      </c>
      <c r="L267" s="8">
        <f xml:space="preserve"> (Data!$B$46 - L$85 - L$42)</f>
        <v>20</v>
      </c>
      <c r="M267" s="8">
        <f xml:space="preserve"> (Data!$B$46 - M$85 - M$42)</f>
        <v>20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18</v>
      </c>
      <c r="Q267" s="8">
        <f xml:space="preserve"> (Data!$B$46 - Q$85 - Q$42)</f>
        <v>18</v>
      </c>
      <c r="R267" s="8">
        <f xml:space="preserve"> (Data!$B$46 - R$85 - R$42)</f>
        <v>17</v>
      </c>
      <c r="S267" s="8">
        <f xml:space="preserve"> (Data!$B$46 - S$85 - S$42)</f>
        <v>17</v>
      </c>
      <c r="T267" s="8">
        <f xml:space="preserve"> (Data!$B$46 - T$85 - T$42)</f>
        <v>16</v>
      </c>
      <c r="U267" s="8">
        <f xml:space="preserve"> (Data!$B$46 - U$85 - U$42)</f>
        <v>16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27</v>
      </c>
      <c r="I268" s="8">
        <f xml:space="preserve"> (Data!$B$46 - I$84 - I$42)</f>
        <v>25</v>
      </c>
      <c r="J268" s="8">
        <f xml:space="preserve"> (Data!$B$46 - J$84 - J$42)</f>
        <v>25</v>
      </c>
      <c r="K268" s="8">
        <f xml:space="preserve"> (Data!$B$46 - K$84 - K$42)</f>
        <v>23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21</v>
      </c>
      <c r="O268" s="8">
        <f xml:space="preserve"> (Data!$B$46 - O$84 - O$42)</f>
        <v>21</v>
      </c>
      <c r="P268" s="8">
        <f xml:space="preserve"> (Data!$B$46 - P$84 - P$42)</f>
        <v>20</v>
      </c>
      <c r="Q268" s="8">
        <f xml:space="preserve"> (Data!$B$46 - Q$84 - Q$42)</f>
        <v>20</v>
      </c>
      <c r="R268" s="8">
        <f xml:space="preserve"> (Data!$B$46 - R$84 - R$42)</f>
        <v>19</v>
      </c>
      <c r="S268" s="8">
        <f xml:space="preserve"> (Data!$B$46 - S$84 - S$42)</f>
        <v>19</v>
      </c>
      <c r="T268" s="8">
        <f xml:space="preserve"> (Data!$B$46 - T$84 - T$42)</f>
        <v>18</v>
      </c>
      <c r="U268" s="8">
        <f xml:space="preserve"> (Data!$B$46 - U$84 - U$42)</f>
        <v>18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55" priority="17" operator="equal">
      <formula>-1</formula>
    </cfRule>
    <cfRule type="cellIs" dxfId="54" priority="18" operator="equal">
      <formula>1</formula>
    </cfRule>
  </conditionalFormatting>
  <conditionalFormatting sqref="B197:U204">
    <cfRule type="cellIs" dxfId="53" priority="16" operator="greaterThan">
      <formula>0</formula>
    </cfRule>
  </conditionalFormatting>
  <conditionalFormatting sqref="B9:U14">
    <cfRule type="expression" dxfId="52" priority="6">
      <formula>B$7&lt;=$B$5</formula>
    </cfRule>
    <cfRule type="expression" dxfId="51" priority="15">
      <formula>A9&lt;B9</formula>
    </cfRule>
  </conditionalFormatting>
  <conditionalFormatting sqref="B190:U195">
    <cfRule type="expression" dxfId="50" priority="14">
      <formula>A190&lt;B190</formula>
    </cfRule>
  </conditionalFormatting>
  <conditionalFormatting sqref="B8:U8">
    <cfRule type="cellIs" dxfId="49" priority="12" operator="lessThan">
      <formula>0</formula>
    </cfRule>
    <cfRule type="cellIs" dxfId="48" priority="13" operator="greaterThan">
      <formula>0</formula>
    </cfRule>
  </conditionalFormatting>
  <conditionalFormatting sqref="B25:U25 B27:H27 M27:P27 J27:K27 R27 T27">
    <cfRule type="expression" dxfId="47" priority="4">
      <formula>B$7&lt;=$B$5</formula>
    </cfRule>
    <cfRule type="expression" dxfId="46" priority="23">
      <formula>B24&gt;0</formula>
    </cfRule>
  </conditionalFormatting>
  <conditionalFormatting sqref="B15:U15">
    <cfRule type="cellIs" dxfId="45" priority="24" operator="lessThan">
      <formula>0</formula>
    </cfRule>
    <cfRule type="cellIs" dxfId="44" priority="25" operator="greaterThan">
      <formula>0</formula>
    </cfRule>
    <cfRule type="cellIs" dxfId="43" priority="26" operator="greaterThan">
      <formula>$C$221</formula>
    </cfRule>
  </conditionalFormatting>
  <conditionalFormatting sqref="B16:U23">
    <cfRule type="expression" dxfId="42" priority="27" stopIfTrue="1">
      <formula>B16&gt;A16</formula>
    </cfRule>
    <cfRule type="expression" dxfId="41" priority="28">
      <formula>B89=1</formula>
    </cfRule>
  </conditionalFormatting>
  <conditionalFormatting sqref="A16:A23">
    <cfRule type="expression" dxfId="40" priority="29" stopIfTrue="1">
      <formula>B89=0</formula>
    </cfRule>
    <cfRule type="expression" dxfId="39" priority="30">
      <formula>$B89=1</formula>
    </cfRule>
  </conditionalFormatting>
  <conditionalFormatting sqref="B16:U23">
    <cfRule type="expression" dxfId="38" priority="5">
      <formula>B$7&lt;=$B$5</formula>
    </cfRule>
    <cfRule type="expression" dxfId="37" priority="31" stopIfTrue="1">
      <formula>B89=0</formula>
    </cfRule>
  </conditionalFormatting>
  <conditionalFormatting sqref="B224:U231">
    <cfRule type="dataBar" priority="10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36" priority="7" stopIfTrue="1">
      <formula>B224&gt;0.75</formula>
    </cfRule>
    <cfRule type="expression" dxfId="35" priority="8" stopIfTrue="1">
      <formula>B224&gt;0.5</formula>
    </cfRule>
    <cfRule type="expression" dxfId="34" priority="9">
      <formula>B224&lt;=0.5</formula>
    </cfRule>
  </conditionalFormatting>
  <conditionalFormatting sqref="Q27">
    <cfRule type="expression" dxfId="33" priority="110">
      <formula>U$7&lt;=$B$5</formula>
    </cfRule>
    <cfRule type="expression" dxfId="32" priority="111">
      <formula>U26&gt;0</formula>
    </cfRule>
  </conditionalFormatting>
  <conditionalFormatting sqref="I27">
    <cfRule type="expression" dxfId="31" priority="114">
      <formula>L$7&lt;=$B$5</formula>
    </cfRule>
    <cfRule type="expression" dxfId="30" priority="115">
      <formula>L26&gt;0</formula>
    </cfRule>
  </conditionalFormatting>
  <conditionalFormatting sqref="L27">
    <cfRule type="expression" dxfId="29" priority="1">
      <formula>O$7&lt;=$B$5</formula>
    </cfRule>
    <cfRule type="expression" dxfId="28" priority="2">
      <formula>O26&gt;0</formula>
    </cfRule>
  </conditionalFormatting>
  <conditionalFormatting sqref="U27">
    <cfRule type="expression" dxfId="27" priority="118">
      <formula>S$7&lt;=$B$5</formula>
    </cfRule>
    <cfRule type="expression" dxfId="26" priority="119">
      <formula>S26&gt;0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K25" sqref="K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188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169</v>
      </c>
      <c r="P25" s="96" t="s">
        <v>179</v>
      </c>
      <c r="Q25" s="96" t="s">
        <v>171</v>
      </c>
      <c r="R25" s="96"/>
      <c r="S25" s="96" t="s">
        <v>178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65" priority="57" operator="equal">
      <formula>-1</formula>
    </cfRule>
    <cfRule type="cellIs" dxfId="264" priority="58" operator="equal">
      <formula>1</formula>
    </cfRule>
  </conditionalFormatting>
  <conditionalFormatting sqref="B197:U204">
    <cfRule type="cellIs" dxfId="263" priority="56" operator="greaterThan">
      <formula>0</formula>
    </cfRule>
  </conditionalFormatting>
  <conditionalFormatting sqref="B190:U195">
    <cfRule type="expression" dxfId="262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61" priority="51" stopIfTrue="1">
      <formula>B224&gt;0.75</formula>
    </cfRule>
    <cfRule type="expression" dxfId="260" priority="52" stopIfTrue="1">
      <formula>B224&gt;0.5</formula>
    </cfRule>
    <cfRule type="expression" dxfId="259" priority="53">
      <formula>B224&lt;=0.5</formula>
    </cfRule>
  </conditionalFormatting>
  <conditionalFormatting sqref="B9:U14">
    <cfRule type="expression" dxfId="258" priority="4">
      <formula>B$7&lt;=$B$5</formula>
    </cfRule>
    <cfRule type="expression" dxfId="257" priority="8">
      <formula>A9&lt;B9</formula>
    </cfRule>
  </conditionalFormatting>
  <conditionalFormatting sqref="B8:U8">
    <cfRule type="cellIs" dxfId="256" priority="6" operator="lessThan">
      <formula>0</formula>
    </cfRule>
    <cfRule type="cellIs" dxfId="255" priority="7" operator="greaterThan">
      <formula>0</formula>
    </cfRule>
  </conditionalFormatting>
  <conditionalFormatting sqref="B25:U25">
    <cfRule type="expression" dxfId="254" priority="2">
      <formula>B$7&lt;=$B$5</formula>
    </cfRule>
    <cfRule type="expression" dxfId="253" priority="9">
      <formula>B24&gt;0</formula>
    </cfRule>
  </conditionalFormatting>
  <conditionalFormatting sqref="B27:U27">
    <cfRule type="expression" dxfId="252" priority="1">
      <formula>B$7&lt;=$B$5</formula>
    </cfRule>
    <cfRule type="expression" dxfId="251" priority="5">
      <formula>B26&gt;0</formula>
    </cfRule>
  </conditionalFormatting>
  <conditionalFormatting sqref="B15:U15">
    <cfRule type="cellIs" dxfId="250" priority="10" operator="lessThan">
      <formula>0</formula>
    </cfRule>
    <cfRule type="cellIs" dxfId="249" priority="11" operator="greaterThan">
      <formula>0</formula>
    </cfRule>
    <cfRule type="cellIs" dxfId="248" priority="12" operator="greaterThan">
      <formula>$C$221</formula>
    </cfRule>
  </conditionalFormatting>
  <conditionalFormatting sqref="C16:U23">
    <cfRule type="expression" dxfId="247" priority="13" stopIfTrue="1">
      <formula>C16&gt;B16</formula>
    </cfRule>
    <cfRule type="expression" dxfId="246" priority="14">
      <formula>C89=1</formula>
    </cfRule>
  </conditionalFormatting>
  <conditionalFormatting sqref="A16:A23">
    <cfRule type="expression" dxfId="245" priority="15" stopIfTrue="1">
      <formula>B89=0</formula>
    </cfRule>
    <cfRule type="expression" dxfId="244" priority="16">
      <formula>$B89=1</formula>
    </cfRule>
  </conditionalFormatting>
  <conditionalFormatting sqref="B16:U23">
    <cfRule type="expression" dxfId="243" priority="3">
      <formula>B$7&lt;=$B$5</formula>
    </cfRule>
    <cfRule type="expression" dxfId="24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E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188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179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41" priority="42" operator="equal">
      <formula>-1</formula>
    </cfRule>
    <cfRule type="cellIs" dxfId="240" priority="43" operator="equal">
      <formula>1</formula>
    </cfRule>
  </conditionalFormatting>
  <conditionalFormatting sqref="B197:U204">
    <cfRule type="cellIs" dxfId="239" priority="41" operator="greaterThan">
      <formula>0</formula>
    </cfRule>
  </conditionalFormatting>
  <conditionalFormatting sqref="B190:U195">
    <cfRule type="expression" dxfId="23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37" priority="36" stopIfTrue="1">
      <formula>B224&gt;0.75</formula>
    </cfRule>
    <cfRule type="expression" dxfId="236" priority="37" stopIfTrue="1">
      <formula>B224&gt;0.5</formula>
    </cfRule>
    <cfRule type="expression" dxfId="235" priority="38">
      <formula>B224&lt;=0.5</formula>
    </cfRule>
  </conditionalFormatting>
  <conditionalFormatting sqref="B9:U14">
    <cfRule type="expression" dxfId="234" priority="4">
      <formula>B$7&lt;=$B$5</formula>
    </cfRule>
    <cfRule type="expression" dxfId="233" priority="8">
      <formula>A9&lt;B9</formula>
    </cfRule>
  </conditionalFormatting>
  <conditionalFormatting sqref="B8:U8">
    <cfRule type="cellIs" dxfId="232" priority="6" operator="lessThan">
      <formula>0</formula>
    </cfRule>
    <cfRule type="cellIs" dxfId="231" priority="7" operator="greaterThan">
      <formula>0</formula>
    </cfRule>
  </conditionalFormatting>
  <conditionalFormatting sqref="B25:U25">
    <cfRule type="expression" dxfId="230" priority="2">
      <formula>B$7&lt;=$B$5</formula>
    </cfRule>
    <cfRule type="expression" dxfId="229" priority="9">
      <formula>B24&gt;0</formula>
    </cfRule>
  </conditionalFormatting>
  <conditionalFormatting sqref="B27:U27">
    <cfRule type="expression" dxfId="228" priority="1">
      <formula>B$7&lt;=$B$5</formula>
    </cfRule>
    <cfRule type="expression" dxfId="227" priority="5">
      <formula>B26&gt;0</formula>
    </cfRule>
  </conditionalFormatting>
  <conditionalFormatting sqref="B15:U15">
    <cfRule type="cellIs" dxfId="226" priority="10" operator="lessThan">
      <formula>0</formula>
    </cfRule>
    <cfRule type="cellIs" dxfId="225" priority="11" operator="greaterThan">
      <formula>0</formula>
    </cfRule>
    <cfRule type="cellIs" dxfId="224" priority="12" operator="greaterThan">
      <formula>$C$221</formula>
    </cfRule>
  </conditionalFormatting>
  <conditionalFormatting sqref="C16:U23">
    <cfRule type="expression" dxfId="223" priority="13" stopIfTrue="1">
      <formula>C16&gt;B16</formula>
    </cfRule>
    <cfRule type="expression" dxfId="222" priority="14">
      <formula>C89=1</formula>
    </cfRule>
  </conditionalFormatting>
  <conditionalFormatting sqref="A16:A23">
    <cfRule type="expression" dxfId="221" priority="15" stopIfTrue="1">
      <formula>B89=0</formula>
    </cfRule>
    <cfRule type="expression" dxfId="220" priority="16">
      <formula>$B89=1</formula>
    </cfRule>
  </conditionalFormatting>
  <conditionalFormatting sqref="B16:U23">
    <cfRule type="expression" dxfId="219" priority="3">
      <formula>B$7&lt;=$B$5</formula>
    </cfRule>
    <cfRule type="expression" dxfId="21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topLeftCell="A7"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172</v>
      </c>
      <c r="K25" s="186"/>
      <c r="L25" s="96" t="s">
        <v>173</v>
      </c>
      <c r="M25" s="96"/>
      <c r="N25" s="96" t="s">
        <v>174</v>
      </c>
      <c r="O25" s="96"/>
      <c r="P25" s="96" t="s">
        <v>175</v>
      </c>
      <c r="Q25" s="96"/>
      <c r="R25" s="96" t="s">
        <v>114</v>
      </c>
      <c r="S25" s="96"/>
      <c r="T25" s="96" t="s">
        <v>176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17" priority="42" operator="equal">
      <formula>-1</formula>
    </cfRule>
    <cfRule type="cellIs" dxfId="216" priority="43" operator="equal">
      <formula>1</formula>
    </cfRule>
  </conditionalFormatting>
  <conditionalFormatting sqref="B197:U204">
    <cfRule type="cellIs" dxfId="215" priority="41" operator="greaterThan">
      <formula>0</formula>
    </cfRule>
  </conditionalFormatting>
  <conditionalFormatting sqref="B190:U195">
    <cfRule type="expression" dxfId="21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213" priority="36" stopIfTrue="1">
      <formula>B224&gt;0.75</formula>
    </cfRule>
    <cfRule type="expression" dxfId="212" priority="37" stopIfTrue="1">
      <formula>B224&gt;0.5</formula>
    </cfRule>
    <cfRule type="expression" dxfId="211" priority="38">
      <formula>B224&lt;=0.5</formula>
    </cfRule>
  </conditionalFormatting>
  <conditionalFormatting sqref="B9:U14">
    <cfRule type="expression" dxfId="210" priority="4">
      <formula>B$7&lt;=$B$5</formula>
    </cfRule>
    <cfRule type="expression" dxfId="209" priority="8">
      <formula>A9&lt;B9</formula>
    </cfRule>
  </conditionalFormatting>
  <conditionalFormatting sqref="B8:U8">
    <cfRule type="cellIs" dxfId="208" priority="6" operator="lessThan">
      <formula>0</formula>
    </cfRule>
    <cfRule type="cellIs" dxfId="207" priority="7" operator="greaterThan">
      <formula>0</formula>
    </cfRule>
  </conditionalFormatting>
  <conditionalFormatting sqref="B25:U25">
    <cfRule type="expression" dxfId="206" priority="2">
      <formula>B$7&lt;=$B$5</formula>
    </cfRule>
    <cfRule type="expression" dxfId="205" priority="9">
      <formula>B24&gt;0</formula>
    </cfRule>
  </conditionalFormatting>
  <conditionalFormatting sqref="B27:U27">
    <cfRule type="expression" dxfId="204" priority="1">
      <formula>B$7&lt;=$B$5</formula>
    </cfRule>
    <cfRule type="expression" dxfId="203" priority="5">
      <formula>B26&gt;0</formula>
    </cfRule>
  </conditionalFormatting>
  <conditionalFormatting sqref="B15:U15">
    <cfRule type="cellIs" dxfId="202" priority="10" operator="lessThan">
      <formula>0</formula>
    </cfRule>
    <cfRule type="cellIs" dxfId="201" priority="11" operator="greaterThan">
      <formula>0</formula>
    </cfRule>
    <cfRule type="cellIs" dxfId="200" priority="12" operator="greaterThan">
      <formula>$C$221</formula>
    </cfRule>
  </conditionalFormatting>
  <conditionalFormatting sqref="C16:U23">
    <cfRule type="expression" dxfId="199" priority="13" stopIfTrue="1">
      <formula>C16&gt;B16</formula>
    </cfRule>
    <cfRule type="expression" dxfId="198" priority="14">
      <formula>C89=1</formula>
    </cfRule>
  </conditionalFormatting>
  <conditionalFormatting sqref="A16:A23">
    <cfRule type="expression" dxfId="197" priority="15" stopIfTrue="1">
      <formula>B89=0</formula>
    </cfRule>
    <cfRule type="expression" dxfId="196" priority="16">
      <formula>$B89=1</formula>
    </cfRule>
  </conditionalFormatting>
  <conditionalFormatting sqref="B16:U23">
    <cfRule type="expression" dxfId="195" priority="3">
      <formula>B$7&lt;=$B$5</formula>
    </cfRule>
    <cfRule type="expression" dxfId="19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abSelected="1" topLeftCell="C4" workbookViewId="0">
      <selection activeCell="Q28" sqref="Q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192</v>
      </c>
      <c r="J27" s="204" t="s">
        <v>111</v>
      </c>
      <c r="K27" s="16" t="s">
        <v>107</v>
      </c>
      <c r="L27" s="96" t="s">
        <v>168</v>
      </c>
      <c r="M27" s="96" t="s">
        <v>160</v>
      </c>
      <c r="N27" s="96" t="s">
        <v>183</v>
      </c>
      <c r="O27" s="96" t="s">
        <v>206</v>
      </c>
      <c r="P27" s="96" t="s">
        <v>186</v>
      </c>
      <c r="Q27" s="16" t="s">
        <v>201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193</v>
      </c>
      <c r="J28" s="29"/>
      <c r="K28" s="29"/>
      <c r="L28" s="18" t="s">
        <v>159</v>
      </c>
      <c r="M28" s="18"/>
      <c r="N28" s="18"/>
      <c r="O28" s="18" t="s">
        <v>207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187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93" priority="46" operator="equal">
      <formula>-1</formula>
    </cfRule>
    <cfRule type="cellIs" dxfId="192" priority="47" operator="equal">
      <formula>1</formula>
    </cfRule>
  </conditionalFormatting>
  <conditionalFormatting sqref="B197:U204">
    <cfRule type="cellIs" dxfId="191" priority="45" operator="greaterThan">
      <formula>0</formula>
    </cfRule>
  </conditionalFormatting>
  <conditionalFormatting sqref="B190:U195">
    <cfRule type="expression" dxfId="190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89" priority="40" stopIfTrue="1">
      <formula>B224&gt;0.75</formula>
    </cfRule>
    <cfRule type="expression" dxfId="188" priority="41" stopIfTrue="1">
      <formula>B224&gt;0.5</formula>
    </cfRule>
    <cfRule type="expression" dxfId="187" priority="42">
      <formula>B224&lt;=0.5</formula>
    </cfRule>
  </conditionalFormatting>
  <conditionalFormatting sqref="B9:U14">
    <cfRule type="expression" dxfId="186" priority="8">
      <formula>B$7&lt;=$B$5</formula>
    </cfRule>
    <cfRule type="expression" dxfId="185" priority="12">
      <formula>A9&lt;B9</formula>
    </cfRule>
  </conditionalFormatting>
  <conditionalFormatting sqref="B8:U8">
    <cfRule type="cellIs" dxfId="184" priority="10" operator="lessThan">
      <formula>0</formula>
    </cfRule>
    <cfRule type="cellIs" dxfId="183" priority="11" operator="greaterThan">
      <formula>0</formula>
    </cfRule>
  </conditionalFormatting>
  <conditionalFormatting sqref="B27:E27 J27 B25:U25 M27 O27 R27">
    <cfRule type="expression" dxfId="182" priority="6">
      <formula>B$7&lt;=$B$5</formula>
    </cfRule>
    <cfRule type="expression" dxfId="181" priority="13">
      <formula>B24&gt;0</formula>
    </cfRule>
  </conditionalFormatting>
  <conditionalFormatting sqref="B15:U15">
    <cfRule type="cellIs" dxfId="180" priority="14" operator="lessThan">
      <formula>0</formula>
    </cfRule>
    <cfRule type="cellIs" dxfId="179" priority="15" operator="greaterThan">
      <formula>0</formula>
    </cfRule>
    <cfRule type="cellIs" dxfId="178" priority="16" operator="greaterThan">
      <formula>$C$221</formula>
    </cfRule>
  </conditionalFormatting>
  <conditionalFormatting sqref="C16:U23">
    <cfRule type="expression" dxfId="177" priority="17" stopIfTrue="1">
      <formula>C16&gt;B16</formula>
    </cfRule>
    <cfRule type="expression" dxfId="176" priority="18">
      <formula>C89=1</formula>
    </cfRule>
  </conditionalFormatting>
  <conditionalFormatting sqref="A16:A23">
    <cfRule type="expression" dxfId="175" priority="19" stopIfTrue="1">
      <formula>B89=0</formula>
    </cfRule>
    <cfRule type="expression" dxfId="174" priority="20">
      <formula>$B89=1</formula>
    </cfRule>
  </conditionalFormatting>
  <conditionalFormatting sqref="B16:U23">
    <cfRule type="expression" dxfId="173" priority="7">
      <formula>B$7&lt;=$B$5</formula>
    </cfRule>
    <cfRule type="expression" dxfId="172" priority="21" stopIfTrue="1">
      <formula>B89=0</formula>
    </cfRule>
  </conditionalFormatting>
  <conditionalFormatting sqref="S27">
    <cfRule type="expression" dxfId="171" priority="76">
      <formula>F$7&lt;=$B$5</formula>
    </cfRule>
    <cfRule type="expression" dxfId="170" priority="77">
      <formula>F26&gt;0</formula>
    </cfRule>
  </conditionalFormatting>
  <conditionalFormatting sqref="T27">
    <cfRule type="expression" dxfId="169" priority="3">
      <formula>G$7&lt;=$B$5</formula>
    </cfRule>
    <cfRule type="expression" dxfId="168" priority="4">
      <formula>G26&gt;0</formula>
    </cfRule>
  </conditionalFormatting>
  <conditionalFormatting sqref="G27">
    <cfRule type="expression" dxfId="167" priority="80">
      <formula>L$7&lt;=$B$5</formula>
    </cfRule>
    <cfRule type="expression" dxfId="166" priority="81">
      <formula>L26&gt;0</formula>
    </cfRule>
  </conditionalFormatting>
  <conditionalFormatting sqref="F27 H27">
    <cfRule type="expression" dxfId="165" priority="84">
      <formula>I$7&lt;=$B$5</formula>
    </cfRule>
    <cfRule type="expression" dxfId="164" priority="85">
      <formula>I26&gt;0</formula>
    </cfRule>
  </conditionalFormatting>
  <conditionalFormatting sqref="N27 L27">
    <cfRule type="expression" dxfId="163" priority="88">
      <formula>N$7&lt;=$B$5</formula>
    </cfRule>
    <cfRule type="expression" dxfId="162" priority="89">
      <formula>N26&gt;0</formula>
    </cfRule>
  </conditionalFormatting>
  <conditionalFormatting sqref="P27">
    <cfRule type="expression" dxfId="161" priority="128">
      <formula>Q$7&lt;=$B$5</formula>
    </cfRule>
    <cfRule type="expression" dxfId="160" priority="129">
      <formula>Q26&gt;0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5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59" priority="42" operator="equal">
      <formula>-1</formula>
    </cfRule>
    <cfRule type="cellIs" dxfId="158" priority="43" operator="equal">
      <formula>1</formula>
    </cfRule>
  </conditionalFormatting>
  <conditionalFormatting sqref="B197:U204">
    <cfRule type="cellIs" dxfId="157" priority="41" operator="greaterThan">
      <formula>0</formula>
    </cfRule>
  </conditionalFormatting>
  <conditionalFormatting sqref="B190:U195">
    <cfRule type="expression" dxfId="15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55" priority="36" stopIfTrue="1">
      <formula>B224&gt;0.75</formula>
    </cfRule>
    <cfRule type="expression" dxfId="154" priority="37" stopIfTrue="1">
      <formula>B224&gt;0.5</formula>
    </cfRule>
    <cfRule type="expression" dxfId="153" priority="38">
      <formula>B224&lt;=0.5</formula>
    </cfRule>
  </conditionalFormatting>
  <conditionalFormatting sqref="B9:U14">
    <cfRule type="expression" dxfId="152" priority="4">
      <formula>B$7&lt;=$B$5</formula>
    </cfRule>
    <cfRule type="expression" dxfId="151" priority="8">
      <formula>A9&lt;B9</formula>
    </cfRule>
  </conditionalFormatting>
  <conditionalFormatting sqref="B8:U8">
    <cfRule type="cellIs" dxfId="150" priority="6" operator="lessThan">
      <formula>0</formula>
    </cfRule>
    <cfRule type="cellIs" dxfId="149" priority="7" operator="greaterThan">
      <formula>0</formula>
    </cfRule>
  </conditionalFormatting>
  <conditionalFormatting sqref="B25:U25">
    <cfRule type="expression" dxfId="148" priority="2">
      <formula>B$7&lt;=$B$5</formula>
    </cfRule>
    <cfRule type="expression" dxfId="147" priority="9">
      <formula>B24&gt;0</formula>
    </cfRule>
  </conditionalFormatting>
  <conditionalFormatting sqref="B27:U27">
    <cfRule type="expression" dxfId="146" priority="1">
      <formula>B$7&lt;=$B$5</formula>
    </cfRule>
    <cfRule type="expression" dxfId="145" priority="5">
      <formula>B26&gt;0</formula>
    </cfRule>
  </conditionalFormatting>
  <conditionalFormatting sqref="B15:U15">
    <cfRule type="cellIs" dxfId="144" priority="10" operator="lessThan">
      <formula>0</formula>
    </cfRule>
    <cfRule type="cellIs" dxfId="143" priority="11" operator="greaterThan">
      <formula>0</formula>
    </cfRule>
    <cfRule type="cellIs" dxfId="142" priority="12" operator="greaterThan">
      <formula>$C$221</formula>
    </cfRule>
  </conditionalFormatting>
  <conditionalFormatting sqref="C16:U23">
    <cfRule type="expression" dxfId="141" priority="13" stopIfTrue="1">
      <formula>C16&gt;B16</formula>
    </cfRule>
    <cfRule type="expression" dxfId="140" priority="14">
      <formula>C89=1</formula>
    </cfRule>
  </conditionalFormatting>
  <conditionalFormatting sqref="A16:A23">
    <cfRule type="expression" dxfId="139" priority="15" stopIfTrue="1">
      <formula>B89=0</formula>
    </cfRule>
    <cfRule type="expression" dxfId="138" priority="16">
      <formula>$B89=1</formula>
    </cfRule>
  </conditionalFormatting>
  <conditionalFormatting sqref="B16:U23">
    <cfRule type="expression" dxfId="137" priority="3">
      <formula>B$7&lt;=$B$5</formula>
    </cfRule>
    <cfRule type="expression" dxfId="13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G7" workbookViewId="0">
      <selection activeCell="S26" sqref="S2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100</v>
      </c>
      <c r="O25" s="96" t="s">
        <v>170</v>
      </c>
      <c r="P25" s="96" t="s">
        <v>169</v>
      </c>
      <c r="Q25" s="96" t="s">
        <v>179</v>
      </c>
      <c r="R25" s="96"/>
      <c r="S25" s="96" t="s">
        <v>208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180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 t="e">
        <f xml:space="preserve"> M80 + IF(#REF!="Tough",1,0) +  IF(#REF!="Tough++",1,0)</f>
        <v>#REF!</v>
      </c>
      <c r="O80" s="8" t="e">
        <f t="shared" si="33"/>
        <v>#REF!</v>
      </c>
      <c r="P80" s="8" t="e">
        <f xml:space="preserve"> O80 + IF(N25="Tough",1,0) +  IF(N25="Tough++",1,0)</f>
        <v>#REF!</v>
      </c>
      <c r="Q80" s="8" t="e">
        <f xml:space="preserve"> P80 + IF(Q25="Tough",1,0) +  IF(Q25="Tough++",1,0)</f>
        <v>#REF!</v>
      </c>
      <c r="R80" s="8" t="e">
        <f t="shared" si="33"/>
        <v>#REF!</v>
      </c>
      <c r="S80" s="8" t="e">
        <f xml:space="preserve"> R80 + IF(S25="Tough",1,0) +  IF(S25="Tough++",1,0)</f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 t="e">
        <f xml:space="preserve"> M81 + IF(#REF!="Empathy",1,0)</f>
        <v>#REF!</v>
      </c>
      <c r="O81" s="8" t="e">
        <f t="shared" si="34"/>
        <v>#REF!</v>
      </c>
      <c r="P81" s="8" t="e">
        <f xml:space="preserve"> O81 + IF(N25="Empathy",1,0)</f>
        <v>#REF!</v>
      </c>
      <c r="Q81" s="8" t="e">
        <f xml:space="preserve"> P81 + IF(Q25="Empathy",1,0)</f>
        <v>#REF!</v>
      </c>
      <c r="R81" s="8" t="e">
        <f t="shared" si="34"/>
        <v>#REF!</v>
      </c>
      <c r="S81" s="8" t="e">
        <f xml:space="preserve"> R81 + IF(S25="Empathy",1,0)</f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 t="e">
        <f t="shared" si="50"/>
        <v>#REF!</v>
      </c>
      <c r="O116" s="8" t="e">
        <f t="shared" si="50"/>
        <v>#REF!</v>
      </c>
      <c r="P116" s="8" t="e">
        <f t="shared" si="50"/>
        <v>#REF!</v>
      </c>
      <c r="Q116" s="8" t="e">
        <f t="shared" si="50"/>
        <v>#REF!</v>
      </c>
      <c r="R116" s="8" t="e">
        <f t="shared" si="50"/>
        <v>#REF!</v>
      </c>
      <c r="S116" s="8" t="e">
        <f t="shared" si="50"/>
        <v>#REF!</v>
      </c>
      <c r="T116" s="8" t="e">
        <f t="shared" si="50"/>
        <v>#REF!</v>
      </c>
      <c r="U116" s="8" t="e">
        <f t="shared" si="50"/>
        <v>#REF!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 t="e">
        <f t="shared" si="51"/>
        <v>#REF!</v>
      </c>
      <c r="O117" s="8" t="e">
        <f t="shared" si="51"/>
        <v>#REF!</v>
      </c>
      <c r="P117" s="8" t="e">
        <f t="shared" si="51"/>
        <v>#REF!</v>
      </c>
      <c r="Q117" s="8" t="e">
        <f t="shared" si="51"/>
        <v>#REF!</v>
      </c>
      <c r="R117" s="8" t="e">
        <f t="shared" si="51"/>
        <v>#REF!</v>
      </c>
      <c r="S117" s="8" t="e">
        <f t="shared" si="51"/>
        <v>#REF!</v>
      </c>
      <c r="T117" s="8" t="e">
        <f t="shared" si="51"/>
        <v>#REF!</v>
      </c>
      <c r="U117" s="8" t="e">
        <f t="shared" si="51"/>
        <v>#REF!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 t="e">
        <f t="shared" si="52"/>
        <v>#REF!</v>
      </c>
      <c r="O118" s="8" t="e">
        <f t="shared" si="52"/>
        <v>#REF!</v>
      </c>
      <c r="P118" s="8" t="e">
        <f t="shared" si="52"/>
        <v>#REF!</v>
      </c>
      <c r="Q118" s="8" t="e">
        <f t="shared" si="52"/>
        <v>#REF!</v>
      </c>
      <c r="R118" s="8" t="e">
        <f t="shared" si="52"/>
        <v>#REF!</v>
      </c>
      <c r="S118" s="8" t="e">
        <f t="shared" si="52"/>
        <v>#REF!</v>
      </c>
      <c r="T118" s="8" t="e">
        <f t="shared" si="52"/>
        <v>#REF!</v>
      </c>
      <c r="U118" s="8" t="e">
        <f t="shared" si="52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 t="e">
        <f t="shared" si="53"/>
        <v>#REF!</v>
      </c>
      <c r="O120" s="8" t="e">
        <f t="shared" si="53"/>
        <v>#REF!</v>
      </c>
      <c r="P120" s="8" t="e">
        <f t="shared" si="53"/>
        <v>#REF!</v>
      </c>
      <c r="Q120" s="8" t="e">
        <f t="shared" si="53"/>
        <v>#REF!</v>
      </c>
      <c r="R120" s="8" t="e">
        <f t="shared" si="53"/>
        <v>#REF!</v>
      </c>
      <c r="S120" s="8" t="e">
        <f t="shared" si="53"/>
        <v>#REF!</v>
      </c>
      <c r="T120" s="8" t="e">
        <f t="shared" si="53"/>
        <v>#REF!</v>
      </c>
      <c r="U120" s="8" t="e">
        <f t="shared" si="53"/>
        <v>#REF!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 t="e">
        <f t="shared" si="54"/>
        <v>#REF!</v>
      </c>
      <c r="O121" s="8" t="e">
        <f t="shared" si="54"/>
        <v>#REF!</v>
      </c>
      <c r="P121" s="8" t="e">
        <f t="shared" si="54"/>
        <v>#REF!</v>
      </c>
      <c r="Q121" s="8" t="e">
        <f t="shared" si="54"/>
        <v>#REF!</v>
      </c>
      <c r="R121" s="8" t="e">
        <f t="shared" si="54"/>
        <v>#REF!</v>
      </c>
      <c r="S121" s="8" t="e">
        <f t="shared" si="54"/>
        <v>#REF!</v>
      </c>
      <c r="T121" s="8" t="e">
        <f t="shared" si="54"/>
        <v>#REF!</v>
      </c>
      <c r="U121" s="8" t="e">
        <f t="shared" si="54"/>
        <v>#REF!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 t="e">
        <f t="shared" si="55"/>
        <v>#REF!</v>
      </c>
      <c r="O122" s="8" t="e">
        <f t="shared" si="55"/>
        <v>#REF!</v>
      </c>
      <c r="P122" s="8" t="e">
        <f t="shared" si="55"/>
        <v>#REF!</v>
      </c>
      <c r="Q122" s="8" t="e">
        <f t="shared" si="55"/>
        <v>#REF!</v>
      </c>
      <c r="R122" s="8" t="e">
        <f t="shared" si="55"/>
        <v>#REF!</v>
      </c>
      <c r="S122" s="8" t="e">
        <f t="shared" si="55"/>
        <v>#REF!</v>
      </c>
      <c r="T122" s="8" t="e">
        <f t="shared" si="55"/>
        <v>#REF!</v>
      </c>
      <c r="U122" s="8" t="e">
        <f t="shared" si="55"/>
        <v>#REF!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 t="e">
        <f t="shared" si="56"/>
        <v>#REF!</v>
      </c>
      <c r="O123" s="8" t="e">
        <f t="shared" si="56"/>
        <v>#REF!</v>
      </c>
      <c r="P123" s="8" t="e">
        <f t="shared" si="56"/>
        <v>#REF!</v>
      </c>
      <c r="Q123" s="8" t="e">
        <f t="shared" si="56"/>
        <v>#REF!</v>
      </c>
      <c r="R123" s="8" t="e">
        <f t="shared" si="56"/>
        <v>#REF!</v>
      </c>
      <c r="S123" s="8" t="e">
        <f t="shared" si="56"/>
        <v>#REF!</v>
      </c>
      <c r="T123" s="8" t="e">
        <f t="shared" si="56"/>
        <v>#REF!</v>
      </c>
      <c r="U123" s="8" t="e">
        <f t="shared" si="56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 t="e">
        <f t="shared" si="57"/>
        <v>#REF!</v>
      </c>
      <c r="O125" s="8" t="e">
        <f t="shared" si="57"/>
        <v>#REF!</v>
      </c>
      <c r="P125" s="8" t="e">
        <f t="shared" si="57"/>
        <v>#REF!</v>
      </c>
      <c r="Q125" s="8" t="e">
        <f t="shared" si="57"/>
        <v>#REF!</v>
      </c>
      <c r="R125" s="8" t="e">
        <f t="shared" si="57"/>
        <v>#REF!</v>
      </c>
      <c r="S125" s="8" t="e">
        <f t="shared" si="57"/>
        <v>#REF!</v>
      </c>
      <c r="T125" s="8" t="e">
        <f t="shared" si="57"/>
        <v>#REF!</v>
      </c>
      <c r="U125" s="8" t="e">
        <f t="shared" si="57"/>
        <v>#REF!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 t="e">
        <f t="shared" si="58"/>
        <v>#REF!</v>
      </c>
      <c r="O126" s="8" t="e">
        <f t="shared" si="58"/>
        <v>#REF!</v>
      </c>
      <c r="P126" s="8" t="e">
        <f t="shared" si="58"/>
        <v>#REF!</v>
      </c>
      <c r="Q126" s="8" t="e">
        <f t="shared" si="58"/>
        <v>#REF!</v>
      </c>
      <c r="R126" s="8" t="e">
        <f t="shared" si="58"/>
        <v>#REF!</v>
      </c>
      <c r="S126" s="8" t="e">
        <f t="shared" si="58"/>
        <v>#REF!</v>
      </c>
      <c r="T126" s="8" t="e">
        <f t="shared" si="58"/>
        <v>#REF!</v>
      </c>
      <c r="U126" s="8" t="e">
        <f t="shared" si="58"/>
        <v>#REF!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 t="e">
        <f t="shared" si="59"/>
        <v>#REF!</v>
      </c>
      <c r="O127" s="8" t="e">
        <f t="shared" si="59"/>
        <v>#REF!</v>
      </c>
      <c r="P127" s="8" t="e">
        <f t="shared" si="59"/>
        <v>#REF!</v>
      </c>
      <c r="Q127" s="8" t="e">
        <f t="shared" si="59"/>
        <v>#REF!</v>
      </c>
      <c r="R127" s="8" t="e">
        <f t="shared" si="59"/>
        <v>#REF!</v>
      </c>
      <c r="S127" s="8" t="e">
        <f t="shared" si="59"/>
        <v>#REF!</v>
      </c>
      <c r="T127" s="8" t="e">
        <f t="shared" si="59"/>
        <v>#REF!</v>
      </c>
      <c r="U127" s="8" t="e">
        <f t="shared" si="59"/>
        <v>#REF!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 t="e">
        <f t="shared" si="60"/>
        <v>#REF!</v>
      </c>
      <c r="O128" s="8" t="e">
        <f t="shared" si="60"/>
        <v>#REF!</v>
      </c>
      <c r="P128" s="8" t="e">
        <f t="shared" si="60"/>
        <v>#REF!</v>
      </c>
      <c r="Q128" s="8" t="e">
        <f t="shared" si="60"/>
        <v>#REF!</v>
      </c>
      <c r="R128" s="8" t="e">
        <f t="shared" si="60"/>
        <v>#REF!</v>
      </c>
      <c r="S128" s="8" t="e">
        <f t="shared" si="60"/>
        <v>#REF!</v>
      </c>
      <c r="T128" s="8" t="e">
        <f t="shared" si="60"/>
        <v>#REF!</v>
      </c>
      <c r="U128" s="8" t="e">
        <f t="shared" si="60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 t="e">
        <f t="shared" si="115"/>
        <v>#REF!</v>
      </c>
      <c r="O209" s="8" t="e">
        <f t="shared" si="115"/>
        <v>#REF!</v>
      </c>
      <c r="P209" s="8" t="e">
        <f t="shared" si="115"/>
        <v>#REF!</v>
      </c>
      <c r="Q209" s="8" t="e">
        <f t="shared" si="115"/>
        <v>#REF!</v>
      </c>
      <c r="R209" s="8" t="e">
        <f t="shared" si="115"/>
        <v>#REF!</v>
      </c>
      <c r="S209" s="8" t="e">
        <f t="shared" si="115"/>
        <v>#REF!</v>
      </c>
      <c r="T209" s="8" t="e">
        <f t="shared" si="115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 t="e">
        <f t="shared" si="116"/>
        <v>#REF!</v>
      </c>
      <c r="O210" s="8" t="e">
        <f t="shared" si="116"/>
        <v>#REF!</v>
      </c>
      <c r="P210" s="8" t="e">
        <f t="shared" si="116"/>
        <v>#REF!</v>
      </c>
      <c r="Q210" s="8" t="e">
        <f t="shared" si="116"/>
        <v>#REF!</v>
      </c>
      <c r="R210" s="8" t="e">
        <f t="shared" si="116"/>
        <v>#REF!</v>
      </c>
      <c r="S210" s="8" t="e">
        <f t="shared" si="116"/>
        <v>#REF!</v>
      </c>
      <c r="T210" s="8" t="e">
        <f t="shared" si="116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 t="e">
        <f t="shared" si="117"/>
        <v>#REF!</v>
      </c>
      <c r="O211" s="8" t="e">
        <f t="shared" si="117"/>
        <v>#REF!</v>
      </c>
      <c r="P211" s="8" t="e">
        <f t="shared" si="117"/>
        <v>#REF!</v>
      </c>
      <c r="Q211" s="8" t="e">
        <f t="shared" si="117"/>
        <v>#REF!</v>
      </c>
      <c r="R211" s="8" t="e">
        <f t="shared" si="117"/>
        <v>#REF!</v>
      </c>
      <c r="S211" s="8" t="e">
        <f t="shared" si="117"/>
        <v>#REF!</v>
      </c>
      <c r="T211" s="8" t="e">
        <f t="shared" si="117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 t="e">
        <f t="shared" si="126"/>
        <v>#REF!</v>
      </c>
      <c r="O227" s="209" t="e">
        <f t="shared" si="126"/>
        <v>#REF!</v>
      </c>
      <c r="P227" s="209" t="e">
        <f t="shared" si="126"/>
        <v>#REF!</v>
      </c>
      <c r="Q227" s="209" t="e">
        <f t="shared" si="126"/>
        <v>#REF!</v>
      </c>
      <c r="R227" s="209" t="e">
        <f t="shared" si="126"/>
        <v>#REF!</v>
      </c>
      <c r="S227" s="209" t="e">
        <f t="shared" si="126"/>
        <v>#REF!</v>
      </c>
      <c r="T227" s="209" t="e">
        <f t="shared" si="126"/>
        <v>#REF!</v>
      </c>
      <c r="U227" s="209" t="e">
        <f t="shared" si="126"/>
        <v>#REF!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 t="e">
        <f t="shared" si="126"/>
        <v>#REF!</v>
      </c>
      <c r="O228" s="209" t="e">
        <f t="shared" si="126"/>
        <v>#REF!</v>
      </c>
      <c r="P228" s="209" t="e">
        <f t="shared" si="126"/>
        <v>#REF!</v>
      </c>
      <c r="Q228" s="209" t="e">
        <f t="shared" si="126"/>
        <v>#REF!</v>
      </c>
      <c r="R228" s="209" t="e">
        <f t="shared" si="126"/>
        <v>#REF!</v>
      </c>
      <c r="S228" s="209" t="e">
        <f t="shared" si="126"/>
        <v>#REF!</v>
      </c>
      <c r="T228" s="209" t="e">
        <f t="shared" si="126"/>
        <v>#REF!</v>
      </c>
      <c r="U228" s="209" t="e">
        <f t="shared" si="126"/>
        <v>#REF!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 t="e">
        <f t="shared" si="126"/>
        <v>#REF!</v>
      </c>
      <c r="O231" s="209" t="e">
        <f t="shared" si="126"/>
        <v>#REF!</v>
      </c>
      <c r="P231" s="209" t="e">
        <f t="shared" si="126"/>
        <v>#REF!</v>
      </c>
      <c r="Q231" s="209" t="e">
        <f t="shared" si="126"/>
        <v>#REF!</v>
      </c>
      <c r="R231" s="209" t="e">
        <f t="shared" si="126"/>
        <v>#REF!</v>
      </c>
      <c r="S231" s="209" t="e">
        <f t="shared" si="126"/>
        <v>#REF!</v>
      </c>
      <c r="T231" s="209" t="e">
        <f t="shared" si="126"/>
        <v>#REF!</v>
      </c>
      <c r="U231" s="209" t="e">
        <f t="shared" si="126"/>
        <v>#REF!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35" priority="44" operator="equal">
      <formula>-1</formula>
    </cfRule>
    <cfRule type="cellIs" dxfId="134" priority="45" operator="equal">
      <formula>1</formula>
    </cfRule>
  </conditionalFormatting>
  <conditionalFormatting sqref="B197:U204">
    <cfRule type="cellIs" dxfId="133" priority="43" operator="greaterThan">
      <formula>0</formula>
    </cfRule>
  </conditionalFormatting>
  <conditionalFormatting sqref="B190:U195">
    <cfRule type="expression" dxfId="132" priority="42">
      <formula>A190&lt;B190</formula>
    </cfRule>
  </conditionalFormatting>
  <conditionalFormatting sqref="B224:U231">
    <cfRule type="dataBar" priority="4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31" priority="38" stopIfTrue="1">
      <formula>B224&gt;0.75</formula>
    </cfRule>
    <cfRule type="expression" dxfId="130" priority="39" stopIfTrue="1">
      <formula>B224&gt;0.5</formula>
    </cfRule>
    <cfRule type="expression" dxfId="129" priority="40">
      <formula>B224&lt;=0.5</formula>
    </cfRule>
  </conditionalFormatting>
  <conditionalFormatting sqref="B9:U14">
    <cfRule type="expression" dxfId="128" priority="6">
      <formula>B$7&lt;=$B$5</formula>
    </cfRule>
    <cfRule type="expression" dxfId="127" priority="10">
      <formula>A9&lt;B9</formula>
    </cfRule>
  </conditionalFormatting>
  <conditionalFormatting sqref="B8:U8">
    <cfRule type="cellIs" dxfId="126" priority="8" operator="lessThan">
      <formula>0</formula>
    </cfRule>
    <cfRule type="cellIs" dxfId="125" priority="9" operator="greaterThan">
      <formula>0</formula>
    </cfRule>
  </conditionalFormatting>
  <conditionalFormatting sqref="B25:M25 Q25:U25 O25 B27:U27">
    <cfRule type="expression" dxfId="124" priority="4">
      <formula>B$7&lt;=$B$5</formula>
    </cfRule>
    <cfRule type="expression" dxfId="123" priority="11">
      <formula>B24&gt;0</formula>
    </cfRule>
  </conditionalFormatting>
  <conditionalFormatting sqref="B15:U15">
    <cfRule type="cellIs" dxfId="122" priority="12" operator="lessThan">
      <formula>0</formula>
    </cfRule>
    <cfRule type="cellIs" dxfId="121" priority="13" operator="greaterThan">
      <formula>0</formula>
    </cfRule>
    <cfRule type="cellIs" dxfId="120" priority="14" operator="greaterThan">
      <formula>$C$221</formula>
    </cfRule>
  </conditionalFormatting>
  <conditionalFormatting sqref="C16:U23">
    <cfRule type="expression" dxfId="119" priority="15" stopIfTrue="1">
      <formula>C16&gt;B16</formula>
    </cfRule>
    <cfRule type="expression" dxfId="118" priority="16">
      <formula>C89=1</formula>
    </cfRule>
  </conditionalFormatting>
  <conditionalFormatting sqref="A16:A23">
    <cfRule type="expression" dxfId="117" priority="17" stopIfTrue="1">
      <formula>B89=0</formula>
    </cfRule>
    <cfRule type="expression" dxfId="116" priority="18">
      <formula>$B89=1</formula>
    </cfRule>
  </conditionalFormatting>
  <conditionalFormatting sqref="B16:U23">
    <cfRule type="expression" dxfId="115" priority="5">
      <formula>B$7&lt;=$B$5</formula>
    </cfRule>
    <cfRule type="expression" dxfId="114" priority="19" stopIfTrue="1">
      <formula>B89=0</formula>
    </cfRule>
  </conditionalFormatting>
  <conditionalFormatting sqref="N25">
    <cfRule type="expression" dxfId="113" priority="124">
      <formula>P$7&lt;=$B$5</formula>
    </cfRule>
    <cfRule type="expression" dxfId="112" priority="125">
      <formula>P24&gt;0</formula>
    </cfRule>
  </conditionalFormatting>
  <conditionalFormatting sqref="P25">
    <cfRule type="expression" dxfId="111" priority="1">
      <formula>P$7&lt;=$B$5</formula>
    </cfRule>
    <cfRule type="expression" dxfId="110" priority="2">
      <formula>P24&gt;0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workbookViewId="0">
      <selection activeCell="H20" sqref="H2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181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196</v>
      </c>
      <c r="I25" s="96"/>
      <c r="J25" s="96" t="s">
        <v>199</v>
      </c>
      <c r="K25" s="186"/>
      <c r="L25" s="96"/>
      <c r="M25" s="186" t="s">
        <v>100</v>
      </c>
      <c r="N25" s="96" t="s">
        <v>175</v>
      </c>
      <c r="O25" s="96"/>
      <c r="P25" s="96" t="s">
        <v>182</v>
      </c>
      <c r="Q25" s="96"/>
      <c r="R25" s="96"/>
      <c r="S25" s="96" t="s">
        <v>176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195</v>
      </c>
      <c r="J27" s="204" t="s">
        <v>194</v>
      </c>
      <c r="K27" s="187" t="s">
        <v>107</v>
      </c>
      <c r="L27" s="96" t="s">
        <v>110</v>
      </c>
      <c r="M27" s="96" t="s">
        <v>160</v>
      </c>
      <c r="N27" s="96" t="s">
        <v>197</v>
      </c>
      <c r="O27" s="96" t="s">
        <v>111</v>
      </c>
      <c r="P27" s="96" t="s">
        <v>186</v>
      </c>
      <c r="Q27" s="96" t="s">
        <v>103</v>
      </c>
      <c r="R27" s="16" t="s">
        <v>109</v>
      </c>
      <c r="S27" s="16" t="s">
        <v>112</v>
      </c>
      <c r="T27" s="96" t="s">
        <v>183</v>
      </c>
      <c r="U27" s="16" t="s">
        <v>198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 t="e">
        <f t="shared" si="7"/>
        <v>#REF!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 t="e">
        <f t="shared" si="8"/>
        <v>#REF!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 t="e">
        <f t="shared" si="10"/>
        <v>#REF!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 t="e">
        <f t="shared" si="13"/>
        <v>#REF!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 t="e">
        <f t="shared" si="14"/>
        <v>#REF!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 t="e">
        <f t="shared" si="15"/>
        <v>#REF!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 t="e">
        <f t="shared" si="16"/>
        <v>#REF!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 t="e">
        <f t="shared" si="17"/>
        <v>#REF!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 t="e">
        <f t="shared" si="18"/>
        <v>#REF!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xml:space="preserve"> I80 + IF(M25="Tough",1,0) +  IF(M25="Tough++",1,0)</f>
        <v>0</v>
      </c>
      <c r="K80" s="8">
        <f t="shared" si="33"/>
        <v>0</v>
      </c>
      <c r="L80" s="28">
        <f t="shared" si="33"/>
        <v>0</v>
      </c>
      <c r="M80" s="8" t="e">
        <f xml:space="preserve"> L80 + IF(#REF!="Tough",1,0) +  IF(#REF!="Tough++",1,0)</f>
        <v>#REF!</v>
      </c>
      <c r="N80" s="8" t="e">
        <f t="shared" si="33"/>
        <v>#REF!</v>
      </c>
      <c r="O80" s="8" t="e">
        <f t="shared" si="33"/>
        <v>#REF!</v>
      </c>
      <c r="P80" s="8" t="e">
        <f t="shared" si="33"/>
        <v>#REF!</v>
      </c>
      <c r="Q80" s="8" t="e">
        <f t="shared" si="33"/>
        <v>#REF!</v>
      </c>
      <c r="R80" s="8" t="e">
        <f t="shared" si="33"/>
        <v>#REF!</v>
      </c>
      <c r="S80" s="8" t="e">
        <f t="shared" si="33"/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xml:space="preserve"> I81 + IF(M25="Empathy",1,0)</f>
        <v>0</v>
      </c>
      <c r="K81" s="8">
        <f t="shared" si="34"/>
        <v>0</v>
      </c>
      <c r="L81" s="8">
        <f t="shared" si="34"/>
        <v>0</v>
      </c>
      <c r="M81" s="8" t="e">
        <f xml:space="preserve"> L81 + IF(#REF!="Empathy",1,0)</f>
        <v>#REF!</v>
      </c>
      <c r="N81" s="8" t="e">
        <f t="shared" si="34"/>
        <v>#REF!</v>
      </c>
      <c r="O81" s="8" t="e">
        <f t="shared" si="34"/>
        <v>#REF!</v>
      </c>
      <c r="P81" s="8" t="e">
        <f t="shared" si="34"/>
        <v>#REF!</v>
      </c>
      <c r="Q81" s="8" t="e">
        <f t="shared" si="34"/>
        <v>#REF!</v>
      </c>
      <c r="R81" s="8" t="e">
        <f t="shared" si="34"/>
        <v>#REF!</v>
      </c>
      <c r="S81" s="8" t="e">
        <f t="shared" si="34"/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 t="e">
        <f t="shared" si="49"/>
        <v>#REF!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 t="e">
        <f t="shared" si="49"/>
        <v>#REF!</v>
      </c>
      <c r="N116" s="8" t="e">
        <f t="shared" si="49"/>
        <v>#REF!</v>
      </c>
      <c r="O116" s="8" t="e">
        <f t="shared" si="49"/>
        <v>#REF!</v>
      </c>
      <c r="P116" s="8" t="e">
        <f t="shared" si="49"/>
        <v>#REF!</v>
      </c>
      <c r="Q116" s="8" t="e">
        <f t="shared" si="49"/>
        <v>#REF!</v>
      </c>
      <c r="R116" s="8" t="e">
        <f t="shared" si="49"/>
        <v>#REF!</v>
      </c>
      <c r="S116" s="8" t="e">
        <f t="shared" si="49"/>
        <v>#REF!</v>
      </c>
      <c r="T116" s="8" t="e">
        <f t="shared" si="49"/>
        <v>#REF!</v>
      </c>
      <c r="U116" s="8" t="e">
        <f t="shared" si="49"/>
        <v>#REF!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 t="e">
        <f t="shared" si="49"/>
        <v>#REF!</v>
      </c>
      <c r="N117" s="8" t="e">
        <f t="shared" si="49"/>
        <v>#REF!</v>
      </c>
      <c r="O117" s="8" t="e">
        <f t="shared" si="49"/>
        <v>#REF!</v>
      </c>
      <c r="P117" s="8" t="e">
        <f t="shared" si="49"/>
        <v>#REF!</v>
      </c>
      <c r="Q117" s="8" t="e">
        <f t="shared" si="49"/>
        <v>#REF!</v>
      </c>
      <c r="R117" s="8" t="e">
        <f t="shared" si="49"/>
        <v>#REF!</v>
      </c>
      <c r="S117" s="8" t="e">
        <f t="shared" si="49"/>
        <v>#REF!</v>
      </c>
      <c r="T117" s="8" t="e">
        <f t="shared" si="49"/>
        <v>#REF!</v>
      </c>
      <c r="U117" s="8" t="e">
        <f t="shared" si="49"/>
        <v>#REF!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 t="e">
        <f t="shared" si="49"/>
        <v>#REF!</v>
      </c>
      <c r="N118" s="8" t="e">
        <f t="shared" si="49"/>
        <v>#REF!</v>
      </c>
      <c r="O118" s="8" t="e">
        <f t="shared" si="49"/>
        <v>#REF!</v>
      </c>
      <c r="P118" s="8" t="e">
        <f t="shared" si="49"/>
        <v>#REF!</v>
      </c>
      <c r="Q118" s="8" t="e">
        <f t="shared" si="49"/>
        <v>#REF!</v>
      </c>
      <c r="R118" s="8" t="e">
        <f t="shared" si="49"/>
        <v>#REF!</v>
      </c>
      <c r="S118" s="8" t="e">
        <f t="shared" si="49"/>
        <v>#REF!</v>
      </c>
      <c r="T118" s="8" t="e">
        <f t="shared" si="49"/>
        <v>#REF!</v>
      </c>
      <c r="U118" s="8" t="e">
        <f t="shared" si="49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 t="e">
        <f t="shared" si="50"/>
        <v>#REF!</v>
      </c>
      <c r="N120" s="8" t="e">
        <f t="shared" si="50"/>
        <v>#REF!</v>
      </c>
      <c r="O120" s="8" t="e">
        <f t="shared" si="50"/>
        <v>#REF!</v>
      </c>
      <c r="P120" s="8" t="e">
        <f t="shared" si="50"/>
        <v>#REF!</v>
      </c>
      <c r="Q120" s="8" t="e">
        <f t="shared" si="50"/>
        <v>#REF!</v>
      </c>
      <c r="R120" s="8" t="e">
        <f t="shared" si="50"/>
        <v>#REF!</v>
      </c>
      <c r="S120" s="8" t="e">
        <f t="shared" si="50"/>
        <v>#REF!</v>
      </c>
      <c r="T120" s="8" t="e">
        <f t="shared" si="50"/>
        <v>#REF!</v>
      </c>
      <c r="U120" s="8" t="e">
        <f t="shared" si="50"/>
        <v>#REF!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 t="e">
        <f t="shared" si="50"/>
        <v>#REF!</v>
      </c>
      <c r="N121" s="8" t="e">
        <f t="shared" si="50"/>
        <v>#REF!</v>
      </c>
      <c r="O121" s="8" t="e">
        <f t="shared" si="50"/>
        <v>#REF!</v>
      </c>
      <c r="P121" s="8" t="e">
        <f t="shared" si="50"/>
        <v>#REF!</v>
      </c>
      <c r="Q121" s="8" t="e">
        <f t="shared" si="50"/>
        <v>#REF!</v>
      </c>
      <c r="R121" s="8" t="e">
        <f t="shared" si="50"/>
        <v>#REF!</v>
      </c>
      <c r="S121" s="8" t="e">
        <f t="shared" si="50"/>
        <v>#REF!</v>
      </c>
      <c r="T121" s="8" t="e">
        <f t="shared" si="50"/>
        <v>#REF!</v>
      </c>
      <c r="U121" s="8" t="e">
        <f t="shared" si="50"/>
        <v>#REF!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 t="e">
        <f t="shared" si="50"/>
        <v>#REF!</v>
      </c>
      <c r="N122" s="8" t="e">
        <f t="shared" si="50"/>
        <v>#REF!</v>
      </c>
      <c r="O122" s="8" t="e">
        <f t="shared" si="50"/>
        <v>#REF!</v>
      </c>
      <c r="P122" s="8" t="e">
        <f t="shared" si="50"/>
        <v>#REF!</v>
      </c>
      <c r="Q122" s="8" t="e">
        <f t="shared" si="50"/>
        <v>#REF!</v>
      </c>
      <c r="R122" s="8" t="e">
        <f t="shared" si="50"/>
        <v>#REF!</v>
      </c>
      <c r="S122" s="8" t="e">
        <f t="shared" si="50"/>
        <v>#REF!</v>
      </c>
      <c r="T122" s="8" t="e">
        <f t="shared" si="50"/>
        <v>#REF!</v>
      </c>
      <c r="U122" s="8" t="e">
        <f t="shared" si="50"/>
        <v>#REF!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 t="e">
        <f t="shared" si="50"/>
        <v>#REF!</v>
      </c>
      <c r="N123" s="8" t="e">
        <f t="shared" si="50"/>
        <v>#REF!</v>
      </c>
      <c r="O123" s="8" t="e">
        <f t="shared" si="50"/>
        <v>#REF!</v>
      </c>
      <c r="P123" s="8" t="e">
        <f t="shared" si="50"/>
        <v>#REF!</v>
      </c>
      <c r="Q123" s="8" t="e">
        <f t="shared" si="50"/>
        <v>#REF!</v>
      </c>
      <c r="R123" s="8" t="e">
        <f t="shared" si="50"/>
        <v>#REF!</v>
      </c>
      <c r="S123" s="8" t="e">
        <f t="shared" si="50"/>
        <v>#REF!</v>
      </c>
      <c r="T123" s="8" t="e">
        <f t="shared" si="50"/>
        <v>#REF!</v>
      </c>
      <c r="U123" s="8" t="e">
        <f t="shared" si="50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 t="e">
        <f t="shared" si="51"/>
        <v>#REF!</v>
      </c>
      <c r="N125" s="8" t="e">
        <f t="shared" si="51"/>
        <v>#REF!</v>
      </c>
      <c r="O125" s="8" t="e">
        <f t="shared" si="51"/>
        <v>#REF!</v>
      </c>
      <c r="P125" s="8" t="e">
        <f t="shared" si="51"/>
        <v>#REF!</v>
      </c>
      <c r="Q125" s="8" t="e">
        <f t="shared" si="51"/>
        <v>#REF!</v>
      </c>
      <c r="R125" s="8" t="e">
        <f t="shared" si="51"/>
        <v>#REF!</v>
      </c>
      <c r="S125" s="8" t="e">
        <f t="shared" si="51"/>
        <v>#REF!</v>
      </c>
      <c r="T125" s="8" t="e">
        <f t="shared" si="51"/>
        <v>#REF!</v>
      </c>
      <c r="U125" s="8" t="e">
        <f t="shared" si="51"/>
        <v>#REF!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 t="e">
        <f t="shared" si="51"/>
        <v>#REF!</v>
      </c>
      <c r="N126" s="8" t="e">
        <f t="shared" si="51"/>
        <v>#REF!</v>
      </c>
      <c r="O126" s="8" t="e">
        <f t="shared" si="51"/>
        <v>#REF!</v>
      </c>
      <c r="P126" s="8" t="e">
        <f t="shared" si="51"/>
        <v>#REF!</v>
      </c>
      <c r="Q126" s="8" t="e">
        <f t="shared" si="51"/>
        <v>#REF!</v>
      </c>
      <c r="R126" s="8" t="e">
        <f t="shared" si="51"/>
        <v>#REF!</v>
      </c>
      <c r="S126" s="8" t="e">
        <f t="shared" si="51"/>
        <v>#REF!</v>
      </c>
      <c r="T126" s="8" t="e">
        <f t="shared" si="51"/>
        <v>#REF!</v>
      </c>
      <c r="U126" s="8" t="e">
        <f t="shared" si="51"/>
        <v>#REF!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 t="e">
        <f t="shared" si="51"/>
        <v>#REF!</v>
      </c>
      <c r="N127" s="8" t="e">
        <f t="shared" si="51"/>
        <v>#REF!</v>
      </c>
      <c r="O127" s="8" t="e">
        <f t="shared" si="51"/>
        <v>#REF!</v>
      </c>
      <c r="P127" s="8" t="e">
        <f t="shared" si="51"/>
        <v>#REF!</v>
      </c>
      <c r="Q127" s="8" t="e">
        <f t="shared" si="51"/>
        <v>#REF!</v>
      </c>
      <c r="R127" s="8" t="e">
        <f t="shared" si="51"/>
        <v>#REF!</v>
      </c>
      <c r="S127" s="8" t="e">
        <f t="shared" si="51"/>
        <v>#REF!</v>
      </c>
      <c r="T127" s="8" t="e">
        <f t="shared" si="51"/>
        <v>#REF!</v>
      </c>
      <c r="U127" s="8" t="e">
        <f t="shared" si="51"/>
        <v>#REF!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 t="e">
        <f t="shared" si="51"/>
        <v>#REF!</v>
      </c>
      <c r="N128" s="8" t="e">
        <f t="shared" si="51"/>
        <v>#REF!</v>
      </c>
      <c r="O128" s="8" t="e">
        <f t="shared" si="51"/>
        <v>#REF!</v>
      </c>
      <c r="P128" s="8" t="e">
        <f t="shared" si="51"/>
        <v>#REF!</v>
      </c>
      <c r="Q128" s="8" t="e">
        <f t="shared" si="51"/>
        <v>#REF!</v>
      </c>
      <c r="R128" s="8" t="e">
        <f t="shared" si="51"/>
        <v>#REF!</v>
      </c>
      <c r="S128" s="8" t="e">
        <f t="shared" si="51"/>
        <v>#REF!</v>
      </c>
      <c r="T128" s="8" t="e">
        <f t="shared" si="51"/>
        <v>#REF!</v>
      </c>
      <c r="U128" s="8" t="e">
        <f t="shared" si="51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 t="e">
        <f t="shared" si="67"/>
        <v>#REF!</v>
      </c>
      <c r="N209" s="8" t="e">
        <f t="shared" si="67"/>
        <v>#REF!</v>
      </c>
      <c r="O209" s="8" t="e">
        <f t="shared" si="67"/>
        <v>#REF!</v>
      </c>
      <c r="P209" s="8" t="e">
        <f t="shared" si="67"/>
        <v>#REF!</v>
      </c>
      <c r="Q209" s="8" t="e">
        <f t="shared" si="67"/>
        <v>#REF!</v>
      </c>
      <c r="R209" s="8" t="e">
        <f t="shared" si="67"/>
        <v>#REF!</v>
      </c>
      <c r="S209" s="8" t="e">
        <f t="shared" si="67"/>
        <v>#REF!</v>
      </c>
      <c r="T209" s="8" t="e">
        <f t="shared" si="67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 t="e">
        <f t="shared" si="68"/>
        <v>#REF!</v>
      </c>
      <c r="N210" s="8" t="e">
        <f t="shared" si="68"/>
        <v>#REF!</v>
      </c>
      <c r="O210" s="8" t="e">
        <f t="shared" si="68"/>
        <v>#REF!</v>
      </c>
      <c r="P210" s="8" t="e">
        <f t="shared" si="68"/>
        <v>#REF!</v>
      </c>
      <c r="Q210" s="8" t="e">
        <f t="shared" si="68"/>
        <v>#REF!</v>
      </c>
      <c r="R210" s="8" t="e">
        <f t="shared" si="68"/>
        <v>#REF!</v>
      </c>
      <c r="S210" s="8" t="e">
        <f t="shared" si="68"/>
        <v>#REF!</v>
      </c>
      <c r="T210" s="8" t="e">
        <f t="shared" si="68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 t="e">
        <f t="shared" si="69"/>
        <v>#REF!</v>
      </c>
      <c r="N211" s="8" t="e">
        <f t="shared" si="69"/>
        <v>#REF!</v>
      </c>
      <c r="O211" s="8" t="e">
        <f t="shared" si="69"/>
        <v>#REF!</v>
      </c>
      <c r="P211" s="8" t="e">
        <f t="shared" si="69"/>
        <v>#REF!</v>
      </c>
      <c r="Q211" s="8" t="e">
        <f t="shared" si="69"/>
        <v>#REF!</v>
      </c>
      <c r="R211" s="8" t="e">
        <f t="shared" si="69"/>
        <v>#REF!</v>
      </c>
      <c r="S211" s="8" t="e">
        <f t="shared" si="69"/>
        <v>#REF!</v>
      </c>
      <c r="T211" s="8" t="e">
        <f t="shared" si="69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 t="e">
        <f t="shared" si="73"/>
        <v>#REF!</v>
      </c>
      <c r="N227" s="209" t="e">
        <f t="shared" si="73"/>
        <v>#REF!</v>
      </c>
      <c r="O227" s="209" t="e">
        <f t="shared" si="73"/>
        <v>#REF!</v>
      </c>
      <c r="P227" s="209" t="e">
        <f t="shared" si="73"/>
        <v>#REF!</v>
      </c>
      <c r="Q227" s="209" t="e">
        <f t="shared" si="73"/>
        <v>#REF!</v>
      </c>
      <c r="R227" s="209" t="e">
        <f t="shared" si="73"/>
        <v>#REF!</v>
      </c>
      <c r="S227" s="209" t="e">
        <f t="shared" si="73"/>
        <v>#REF!</v>
      </c>
      <c r="T227" s="209" t="e">
        <f t="shared" si="73"/>
        <v>#REF!</v>
      </c>
      <c r="U227" s="209" t="e">
        <f t="shared" si="73"/>
        <v>#REF!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 t="e">
        <f t="shared" si="73"/>
        <v>#REF!</v>
      </c>
      <c r="N228" s="209" t="e">
        <f t="shared" si="73"/>
        <v>#REF!</v>
      </c>
      <c r="O228" s="209" t="e">
        <f t="shared" si="73"/>
        <v>#REF!</v>
      </c>
      <c r="P228" s="209" t="e">
        <f t="shared" si="73"/>
        <v>#REF!</v>
      </c>
      <c r="Q228" s="209" t="e">
        <f t="shared" si="73"/>
        <v>#REF!</v>
      </c>
      <c r="R228" s="209" t="e">
        <f t="shared" si="73"/>
        <v>#REF!</v>
      </c>
      <c r="S228" s="209" t="e">
        <f t="shared" si="73"/>
        <v>#REF!</v>
      </c>
      <c r="T228" s="209" t="e">
        <f t="shared" si="73"/>
        <v>#REF!</v>
      </c>
      <c r="U228" s="209" t="e">
        <f t="shared" si="73"/>
        <v>#REF!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 t="e">
        <f t="shared" si="73"/>
        <v>#REF!</v>
      </c>
      <c r="N231" s="209" t="e">
        <f t="shared" si="73"/>
        <v>#REF!</v>
      </c>
      <c r="O231" s="209" t="e">
        <f t="shared" si="73"/>
        <v>#REF!</v>
      </c>
      <c r="P231" s="209" t="e">
        <f t="shared" si="73"/>
        <v>#REF!</v>
      </c>
      <c r="Q231" s="209" t="e">
        <f t="shared" si="73"/>
        <v>#REF!</v>
      </c>
      <c r="R231" s="209" t="e">
        <f t="shared" si="73"/>
        <v>#REF!</v>
      </c>
      <c r="S231" s="209" t="e">
        <f t="shared" si="73"/>
        <v>#REF!</v>
      </c>
      <c r="T231" s="209" t="e">
        <f t="shared" si="73"/>
        <v>#REF!</v>
      </c>
      <c r="U231" s="209" t="e">
        <f t="shared" si="73"/>
        <v>#REF!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 t="e">
        <f xml:space="preserve"> (Data!$B$44 - M$86 - M$42)</f>
        <v>#REF!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 t="e">
        <f xml:space="preserve"> (Data!$B$44 - M$85 - M$42)</f>
        <v>#REF!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 t="e">
        <f xml:space="preserve"> (Data!$B$44 - M$85 - M$42)</f>
        <v>#REF!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 t="e">
        <f xml:space="preserve"> (Data!$B$44 - M$84 - M$42)</f>
        <v>#REF!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 t="e">
        <f xml:space="preserve"> (Data!$B$45 - M$86 - M$42)</f>
        <v>#REF!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 t="e">
        <f xml:space="preserve"> (Data!$B$45 - M$85 - M$42)</f>
        <v>#REF!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 t="e">
        <f xml:space="preserve"> (Data!$B$45 - M$85 - M$42)</f>
        <v>#REF!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 t="e">
        <f xml:space="preserve"> (Data!$B$45 - M$84 - M$42)</f>
        <v>#REF!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 t="e">
        <f xml:space="preserve"> (Data!$B$46 - M$86 - M$42)</f>
        <v>#REF!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 t="e">
        <f xml:space="preserve"> (Data!$B$46 - M$85 - M$42)</f>
        <v>#REF!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 t="e">
        <f xml:space="preserve"> (Data!$B$46 - M$85 - M$42)</f>
        <v>#REF!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 t="e">
        <f xml:space="preserve"> (Data!$B$46 - M$84 - M$42)</f>
        <v>#REF!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4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3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109" priority="19" operator="equal">
      <formula>-1</formula>
    </cfRule>
    <cfRule type="cellIs" dxfId="108" priority="20" operator="equal">
      <formula>1</formula>
    </cfRule>
  </conditionalFormatting>
  <conditionalFormatting sqref="B197:U204">
    <cfRule type="cellIs" dxfId="107" priority="18" operator="greaterThan">
      <formula>0</formula>
    </cfRule>
  </conditionalFormatting>
  <conditionalFormatting sqref="B9:U14">
    <cfRule type="expression" dxfId="106" priority="8">
      <formula>B$7&lt;=$B$5</formula>
    </cfRule>
    <cfRule type="expression" dxfId="105" priority="17">
      <formula>A9&lt;B9</formula>
    </cfRule>
  </conditionalFormatting>
  <conditionalFormatting sqref="B190:U195">
    <cfRule type="expression" dxfId="104" priority="16">
      <formula>A190&lt;B190</formula>
    </cfRule>
  </conditionalFormatting>
  <conditionalFormatting sqref="B8:U8">
    <cfRule type="cellIs" dxfId="103" priority="14" operator="lessThan">
      <formula>0</formula>
    </cfRule>
    <cfRule type="cellIs" dxfId="102" priority="15" operator="greaterThan">
      <formula>0</formula>
    </cfRule>
  </conditionalFormatting>
  <conditionalFormatting sqref="T27:U27 B25:I25 K25:L25 N25:U25 B27:O27">
    <cfRule type="expression" dxfId="101" priority="6">
      <formula>B$7&lt;=$B$5</formula>
    </cfRule>
    <cfRule type="expression" dxfId="100" priority="25">
      <formula>B24&gt;0</formula>
    </cfRule>
  </conditionalFormatting>
  <conditionalFormatting sqref="B15:U15">
    <cfRule type="cellIs" dxfId="99" priority="26" operator="lessThan">
      <formula>0</formula>
    </cfRule>
    <cfRule type="cellIs" dxfId="98" priority="27" operator="greaterThan">
      <formula>0</formula>
    </cfRule>
    <cfRule type="cellIs" dxfId="97" priority="28" operator="greaterThan">
      <formula>$C$221</formula>
    </cfRule>
  </conditionalFormatting>
  <conditionalFormatting sqref="B16:U23">
    <cfRule type="expression" dxfId="96" priority="29" stopIfTrue="1">
      <formula>B16&gt;A16</formula>
    </cfRule>
    <cfRule type="expression" dxfId="95" priority="30">
      <formula>B89=1</formula>
    </cfRule>
  </conditionalFormatting>
  <conditionalFormatting sqref="A16:A23">
    <cfRule type="expression" dxfId="94" priority="31" stopIfTrue="1">
      <formula>B89=0</formula>
    </cfRule>
    <cfRule type="expression" dxfId="93" priority="32">
      <formula>$B89=1</formula>
    </cfRule>
  </conditionalFormatting>
  <conditionalFormatting sqref="B16:U23">
    <cfRule type="expression" dxfId="92" priority="7">
      <formula>B$7&lt;=$B$5</formula>
    </cfRule>
    <cfRule type="expression" dxfId="91" priority="33" stopIfTrue="1">
      <formula>B89=0</formula>
    </cfRule>
  </conditionalFormatting>
  <conditionalFormatting sqref="B224:U231">
    <cfRule type="dataBar" priority="1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90" priority="9" stopIfTrue="1">
      <formula>B224&gt;0.75</formula>
    </cfRule>
    <cfRule type="expression" dxfId="89" priority="10" stopIfTrue="1">
      <formula>B224&gt;0.5</formula>
    </cfRule>
    <cfRule type="expression" dxfId="88" priority="11">
      <formula>B224&lt;=0.5</formula>
    </cfRule>
  </conditionalFormatting>
  <conditionalFormatting sqref="P27">
    <cfRule type="expression" dxfId="87" priority="3">
      <formula>P$7&lt;=$B$5</formula>
    </cfRule>
    <cfRule type="expression" dxfId="86" priority="4">
      <formula>P26&gt;0</formula>
    </cfRule>
  </conditionalFormatting>
  <conditionalFormatting sqref="Q27">
    <cfRule type="expression" dxfId="85" priority="100">
      <formula>R$7&lt;=$B$5</formula>
    </cfRule>
    <cfRule type="expression" dxfId="84" priority="101">
      <formula>R26&gt;0</formula>
    </cfRule>
  </conditionalFormatting>
  <conditionalFormatting sqref="M25">
    <cfRule type="expression" dxfId="83" priority="104">
      <formula>J$7&lt;=$B$5</formula>
    </cfRule>
    <cfRule type="expression" dxfId="82" priority="105">
      <formula>J24&gt;0</formula>
    </cfRule>
  </conditionalFormatting>
  <conditionalFormatting sqref="J25">
    <cfRule type="expression" dxfId="81" priority="1">
      <formula>J$7&lt;=$B$5</formula>
    </cfRule>
    <cfRule type="expression" dxfId="80" priority="2">
      <formula>J24&gt;0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E2" workbookViewId="0">
      <selection activeCell="V18" sqref="V1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6</v>
      </c>
      <c r="I17" s="20">
        <v>7</v>
      </c>
      <c r="J17" s="99">
        <v>8</v>
      </c>
      <c r="K17" s="20">
        <v>9</v>
      </c>
      <c r="L17" s="172">
        <v>10</v>
      </c>
      <c r="M17" s="20">
        <v>11</v>
      </c>
      <c r="N17" s="20">
        <v>12</v>
      </c>
      <c r="O17" s="20">
        <v>13</v>
      </c>
      <c r="P17" s="20">
        <v>14</v>
      </c>
      <c r="Q17" s="20">
        <v>15</v>
      </c>
      <c r="R17" s="20">
        <v>16</v>
      </c>
      <c r="S17" s="20">
        <v>17</v>
      </c>
      <c r="T17" s="20">
        <v>18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6</v>
      </c>
      <c r="I21" s="20">
        <v>6</v>
      </c>
      <c r="J21" s="20">
        <v>6</v>
      </c>
      <c r="K21" s="20">
        <v>6</v>
      </c>
      <c r="L21" s="20">
        <v>6</v>
      </c>
      <c r="M21" s="20">
        <v>6</v>
      </c>
      <c r="N21" s="20">
        <v>6</v>
      </c>
      <c r="O21" s="20">
        <v>6</v>
      </c>
      <c r="P21" s="20">
        <v>6</v>
      </c>
      <c r="Q21" s="20">
        <v>6</v>
      </c>
      <c r="R21" s="20">
        <v>6</v>
      </c>
      <c r="S21" s="20">
        <v>6</v>
      </c>
      <c r="T21" s="20">
        <v>6</v>
      </c>
      <c r="U21" s="20">
        <v>6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8</v>
      </c>
      <c r="I40" s="8">
        <f t="shared" si="5"/>
        <v>9</v>
      </c>
      <c r="J40" s="8">
        <f t="shared" si="5"/>
        <v>10</v>
      </c>
      <c r="K40" s="8">
        <f t="shared" si="5"/>
        <v>11</v>
      </c>
      <c r="L40" s="8">
        <f t="shared" si="5"/>
        <v>12</v>
      </c>
      <c r="M40" s="8">
        <f t="shared" si="5"/>
        <v>13</v>
      </c>
      <c r="N40" s="8">
        <f t="shared" si="5"/>
        <v>14</v>
      </c>
      <c r="O40" s="8">
        <f t="shared" si="5"/>
        <v>15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20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8</v>
      </c>
      <c r="I44" s="8">
        <f t="shared" si="9"/>
        <v>8</v>
      </c>
      <c r="J44" s="8">
        <f t="shared" si="9"/>
        <v>8</v>
      </c>
      <c r="K44" s="8">
        <f t="shared" si="9"/>
        <v>8</v>
      </c>
      <c r="L44" s="8">
        <f t="shared" si="9"/>
        <v>8</v>
      </c>
      <c r="M44" s="8">
        <f t="shared" si="9"/>
        <v>8</v>
      </c>
      <c r="N44" s="8">
        <f t="shared" si="9"/>
        <v>8</v>
      </c>
      <c r="O44" s="8">
        <f t="shared" si="9"/>
        <v>8</v>
      </c>
      <c r="P44" s="8">
        <f t="shared" si="9"/>
        <v>8</v>
      </c>
      <c r="Q44" s="8">
        <f t="shared" si="9"/>
        <v>8</v>
      </c>
      <c r="R44" s="8">
        <f t="shared" si="9"/>
        <v>8</v>
      </c>
      <c r="S44" s="8">
        <f t="shared" si="9"/>
        <v>8</v>
      </c>
      <c r="T44" s="8">
        <f t="shared" si="9"/>
        <v>8</v>
      </c>
      <c r="U44" s="8">
        <f t="shared" si="9"/>
        <v>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2</v>
      </c>
      <c r="L71" s="180">
        <f t="shared" si="29"/>
        <v>2</v>
      </c>
      <c r="M71" s="15">
        <f t="shared" si="29"/>
        <v>2</v>
      </c>
      <c r="N71" s="15">
        <f t="shared" si="29"/>
        <v>2</v>
      </c>
      <c r="O71" s="15">
        <f t="shared" si="29"/>
        <v>2</v>
      </c>
      <c r="P71" s="15">
        <f t="shared" si="29"/>
        <v>2</v>
      </c>
      <c r="Q71" s="15">
        <f t="shared" si="29"/>
        <v>2</v>
      </c>
      <c r="R71" s="15">
        <f t="shared" si="29"/>
        <v>2</v>
      </c>
      <c r="S71" s="15">
        <f t="shared" si="29"/>
        <v>2</v>
      </c>
      <c r="T71" s="15">
        <f t="shared" si="29"/>
        <v>2</v>
      </c>
      <c r="U71" s="15">
        <f t="shared" si="29"/>
        <v>2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75</v>
      </c>
      <c r="I137" s="8">
        <f t="shared" si="65"/>
        <v>85</v>
      </c>
      <c r="J137" s="26">
        <f t="shared" si="65"/>
        <v>90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80</v>
      </c>
      <c r="I138" s="8">
        <f t="shared" si="66"/>
        <v>90</v>
      </c>
      <c r="J138" s="26">
        <f t="shared" si="66"/>
        <v>95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80</v>
      </c>
      <c r="I139" s="8">
        <f t="shared" si="67"/>
        <v>90</v>
      </c>
      <c r="J139" s="26">
        <f t="shared" si="67"/>
        <v>95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70</v>
      </c>
      <c r="I140" s="8">
        <f t="shared" si="68"/>
        <v>80</v>
      </c>
      <c r="J140" s="26">
        <f t="shared" si="68"/>
        <v>85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50</v>
      </c>
      <c r="I142" s="8">
        <f t="shared" si="69"/>
        <v>60</v>
      </c>
      <c r="J142" s="26">
        <f t="shared" si="69"/>
        <v>65</v>
      </c>
      <c r="K142" s="8">
        <f t="shared" si="69"/>
        <v>75</v>
      </c>
      <c r="L142" s="28">
        <f t="shared" si="69"/>
        <v>85</v>
      </c>
      <c r="M142" s="8">
        <f t="shared" si="69"/>
        <v>90</v>
      </c>
      <c r="N142" s="8">
        <f t="shared" si="69"/>
        <v>95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55.000000000000007</v>
      </c>
      <c r="I143" s="8">
        <f t="shared" si="70"/>
        <v>65</v>
      </c>
      <c r="J143" s="26">
        <f t="shared" si="70"/>
        <v>70</v>
      </c>
      <c r="K143" s="8">
        <f t="shared" si="70"/>
        <v>85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55.000000000000007</v>
      </c>
      <c r="I144" s="8">
        <f t="shared" si="71"/>
        <v>65</v>
      </c>
      <c r="J144" s="26">
        <f t="shared" si="71"/>
        <v>70</v>
      </c>
      <c r="K144" s="8">
        <f t="shared" si="71"/>
        <v>85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44.999999999999993</v>
      </c>
      <c r="I145" s="8">
        <f t="shared" si="72"/>
        <v>55.000000000000007</v>
      </c>
      <c r="J145" s="26">
        <f t="shared" si="72"/>
        <v>60</v>
      </c>
      <c r="K145" s="8">
        <f t="shared" si="72"/>
        <v>75</v>
      </c>
      <c r="L145" s="28">
        <f t="shared" si="72"/>
        <v>85</v>
      </c>
      <c r="M145" s="8">
        <f t="shared" si="72"/>
        <v>90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75</v>
      </c>
      <c r="I149" s="8">
        <f t="shared" si="73"/>
        <v>85</v>
      </c>
      <c r="J149" s="26">
        <f t="shared" si="73"/>
        <v>90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80</v>
      </c>
      <c r="I150" s="8">
        <f t="shared" si="74"/>
        <v>90</v>
      </c>
      <c r="J150" s="26">
        <f t="shared" si="74"/>
        <v>95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80</v>
      </c>
      <c r="I151" s="8">
        <f t="shared" si="75"/>
        <v>90</v>
      </c>
      <c r="J151" s="26">
        <f t="shared" si="75"/>
        <v>95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70</v>
      </c>
      <c r="I152" s="8">
        <f t="shared" si="76"/>
        <v>80</v>
      </c>
      <c r="J152" s="26">
        <f t="shared" si="76"/>
        <v>85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50</v>
      </c>
      <c r="I154" s="8">
        <f t="shared" si="77"/>
        <v>60</v>
      </c>
      <c r="J154" s="26">
        <f t="shared" si="77"/>
        <v>65</v>
      </c>
      <c r="K154" s="8">
        <f t="shared" si="77"/>
        <v>75</v>
      </c>
      <c r="L154" s="28">
        <f t="shared" si="77"/>
        <v>85</v>
      </c>
      <c r="M154" s="8">
        <f t="shared" si="77"/>
        <v>90</v>
      </c>
      <c r="N154" s="8">
        <f t="shared" si="77"/>
        <v>95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55.000000000000007</v>
      </c>
      <c r="I155" s="8">
        <f t="shared" si="78"/>
        <v>65</v>
      </c>
      <c r="J155" s="26">
        <f t="shared" si="78"/>
        <v>70</v>
      </c>
      <c r="K155" s="8">
        <f t="shared" si="78"/>
        <v>85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55.000000000000007</v>
      </c>
      <c r="I156" s="8">
        <f t="shared" si="79"/>
        <v>65</v>
      </c>
      <c r="J156" s="26">
        <f t="shared" si="79"/>
        <v>70</v>
      </c>
      <c r="K156" s="8">
        <f t="shared" si="79"/>
        <v>85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44.999999999999993</v>
      </c>
      <c r="I157" s="8">
        <f t="shared" si="80"/>
        <v>55.000000000000007</v>
      </c>
      <c r="J157" s="26">
        <f t="shared" si="80"/>
        <v>60</v>
      </c>
      <c r="K157" s="8">
        <f t="shared" si="80"/>
        <v>75</v>
      </c>
      <c r="L157" s="28">
        <f t="shared" si="80"/>
        <v>85</v>
      </c>
      <c r="M157" s="8">
        <f t="shared" si="80"/>
        <v>90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25</v>
      </c>
      <c r="I159" s="8">
        <f t="shared" si="81"/>
        <v>35</v>
      </c>
      <c r="J159" s="26">
        <f t="shared" si="81"/>
        <v>40</v>
      </c>
      <c r="K159" s="8">
        <f t="shared" si="81"/>
        <v>50</v>
      </c>
      <c r="L159" s="28">
        <f t="shared" si="81"/>
        <v>60</v>
      </c>
      <c r="M159" s="8">
        <f t="shared" si="81"/>
        <v>65</v>
      </c>
      <c r="N159" s="8">
        <f t="shared" si="81"/>
        <v>70</v>
      </c>
      <c r="O159" s="8">
        <f t="shared" si="81"/>
        <v>80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30.000000000000004</v>
      </c>
      <c r="I160" s="8">
        <f t="shared" si="82"/>
        <v>40</v>
      </c>
      <c r="J160" s="26">
        <f t="shared" si="82"/>
        <v>44.999999999999993</v>
      </c>
      <c r="K160" s="8">
        <f t="shared" si="82"/>
        <v>60</v>
      </c>
      <c r="L160" s="28">
        <f t="shared" si="82"/>
        <v>70</v>
      </c>
      <c r="M160" s="8">
        <f t="shared" si="82"/>
        <v>75</v>
      </c>
      <c r="N160" s="8">
        <f t="shared" si="82"/>
        <v>85</v>
      </c>
      <c r="O160" s="8">
        <f t="shared" si="82"/>
        <v>90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30.000000000000004</v>
      </c>
      <c r="I161" s="8">
        <f t="shared" si="83"/>
        <v>40</v>
      </c>
      <c r="J161" s="26">
        <f t="shared" si="83"/>
        <v>44.999999999999993</v>
      </c>
      <c r="K161" s="8">
        <f t="shared" si="83"/>
        <v>60</v>
      </c>
      <c r="L161" s="28">
        <f t="shared" si="83"/>
        <v>70</v>
      </c>
      <c r="M161" s="8">
        <f t="shared" si="83"/>
        <v>75</v>
      </c>
      <c r="N161" s="8">
        <f t="shared" si="83"/>
        <v>85</v>
      </c>
      <c r="O161" s="8">
        <f t="shared" si="83"/>
        <v>90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19.999999999999996</v>
      </c>
      <c r="I162" s="8">
        <f t="shared" si="84"/>
        <v>30.000000000000004</v>
      </c>
      <c r="J162" s="26">
        <f t="shared" si="84"/>
        <v>35</v>
      </c>
      <c r="K162" s="8">
        <f t="shared" si="84"/>
        <v>50</v>
      </c>
      <c r="L162" s="28">
        <f t="shared" si="84"/>
        <v>60</v>
      </c>
      <c r="M162" s="8">
        <f t="shared" si="84"/>
        <v>65</v>
      </c>
      <c r="N162" s="8">
        <f t="shared" si="84"/>
        <v>80</v>
      </c>
      <c r="O162" s="8">
        <f t="shared" si="84"/>
        <v>85</v>
      </c>
      <c r="P162" s="8">
        <f t="shared" si="84"/>
        <v>95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25</v>
      </c>
      <c r="I166" s="8">
        <f t="shared" si="85"/>
        <v>35</v>
      </c>
      <c r="J166" s="26">
        <f t="shared" si="85"/>
        <v>40</v>
      </c>
      <c r="K166" s="8">
        <f t="shared" si="85"/>
        <v>50</v>
      </c>
      <c r="L166" s="28">
        <f t="shared" si="85"/>
        <v>60</v>
      </c>
      <c r="M166" s="8">
        <f t="shared" si="85"/>
        <v>65</v>
      </c>
      <c r="N166" s="8">
        <f t="shared" si="85"/>
        <v>70</v>
      </c>
      <c r="O166" s="8">
        <f t="shared" si="85"/>
        <v>80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30.000000000000004</v>
      </c>
      <c r="I167" s="8">
        <f t="shared" si="86"/>
        <v>40</v>
      </c>
      <c r="J167" s="26">
        <f t="shared" si="86"/>
        <v>44.999999999999993</v>
      </c>
      <c r="K167" s="8">
        <f t="shared" si="86"/>
        <v>60</v>
      </c>
      <c r="L167" s="28">
        <f t="shared" si="86"/>
        <v>70</v>
      </c>
      <c r="M167" s="8">
        <f t="shared" si="86"/>
        <v>75</v>
      </c>
      <c r="N167" s="8">
        <f t="shared" si="86"/>
        <v>85</v>
      </c>
      <c r="O167" s="8">
        <f t="shared" si="86"/>
        <v>90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30.000000000000004</v>
      </c>
      <c r="I168" s="8">
        <f t="shared" si="87"/>
        <v>40</v>
      </c>
      <c r="J168" s="26">
        <f t="shared" si="87"/>
        <v>44.999999999999993</v>
      </c>
      <c r="K168" s="8">
        <f t="shared" si="87"/>
        <v>60</v>
      </c>
      <c r="L168" s="28">
        <f t="shared" si="87"/>
        <v>70</v>
      </c>
      <c r="M168" s="8">
        <f t="shared" si="87"/>
        <v>75</v>
      </c>
      <c r="N168" s="8">
        <f t="shared" si="87"/>
        <v>85</v>
      </c>
      <c r="O168" s="8">
        <f t="shared" si="87"/>
        <v>90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19.999999999999996</v>
      </c>
      <c r="I169" s="8">
        <f t="shared" si="88"/>
        <v>30.000000000000004</v>
      </c>
      <c r="J169" s="26">
        <f t="shared" si="88"/>
        <v>35</v>
      </c>
      <c r="K169" s="8">
        <f t="shared" si="88"/>
        <v>50</v>
      </c>
      <c r="L169" s="28">
        <f t="shared" si="88"/>
        <v>60</v>
      </c>
      <c r="M169" s="8">
        <f t="shared" si="88"/>
        <v>65</v>
      </c>
      <c r="N169" s="8">
        <f t="shared" si="88"/>
        <v>80</v>
      </c>
      <c r="O169" s="8">
        <f t="shared" si="88"/>
        <v>85</v>
      </c>
      <c r="P169" s="8">
        <f t="shared" si="88"/>
        <v>95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9.9999999999999982</v>
      </c>
      <c r="J171" s="26">
        <f t="shared" si="89"/>
        <v>15.000000000000002</v>
      </c>
      <c r="K171" s="8">
        <f t="shared" si="89"/>
        <v>25</v>
      </c>
      <c r="L171" s="28">
        <f t="shared" si="89"/>
        <v>35</v>
      </c>
      <c r="M171" s="8">
        <f t="shared" si="89"/>
        <v>40</v>
      </c>
      <c r="N171" s="8">
        <f t="shared" si="89"/>
        <v>44.999999999999993</v>
      </c>
      <c r="O171" s="8">
        <f t="shared" si="89"/>
        <v>55.000000000000007</v>
      </c>
      <c r="P171" s="8">
        <f t="shared" si="89"/>
        <v>60</v>
      </c>
      <c r="Q171" s="8">
        <f t="shared" si="89"/>
        <v>70</v>
      </c>
      <c r="R171" s="8">
        <f t="shared" si="89"/>
        <v>75</v>
      </c>
      <c r="S171" s="8">
        <f t="shared" si="89"/>
        <v>80</v>
      </c>
      <c r="T171" s="8">
        <f t="shared" si="89"/>
        <v>90</v>
      </c>
      <c r="U171" s="8">
        <f t="shared" si="89"/>
        <v>95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15.000000000000002</v>
      </c>
      <c r="J172" s="26">
        <f t="shared" si="90"/>
        <v>19.999999999999996</v>
      </c>
      <c r="K172" s="8">
        <f t="shared" si="90"/>
        <v>35</v>
      </c>
      <c r="L172" s="28">
        <f t="shared" si="90"/>
        <v>44.999999999999993</v>
      </c>
      <c r="M172" s="8">
        <f t="shared" si="90"/>
        <v>50</v>
      </c>
      <c r="N172" s="8">
        <f t="shared" si="90"/>
        <v>60</v>
      </c>
      <c r="O172" s="8">
        <f t="shared" si="90"/>
        <v>65</v>
      </c>
      <c r="P172" s="8">
        <f t="shared" si="90"/>
        <v>75</v>
      </c>
      <c r="Q172" s="8">
        <f t="shared" si="90"/>
        <v>80</v>
      </c>
      <c r="R172" s="8">
        <f t="shared" si="90"/>
        <v>90</v>
      </c>
      <c r="S172" s="8">
        <f t="shared" si="90"/>
        <v>95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15.000000000000002</v>
      </c>
      <c r="J173" s="26">
        <f t="shared" si="91"/>
        <v>19.999999999999996</v>
      </c>
      <c r="K173" s="8">
        <f t="shared" si="91"/>
        <v>35</v>
      </c>
      <c r="L173" s="28">
        <f t="shared" si="91"/>
        <v>44.999999999999993</v>
      </c>
      <c r="M173" s="8">
        <f t="shared" si="91"/>
        <v>50</v>
      </c>
      <c r="N173" s="8">
        <f t="shared" si="91"/>
        <v>60</v>
      </c>
      <c r="O173" s="8">
        <f t="shared" si="91"/>
        <v>65</v>
      </c>
      <c r="P173" s="8">
        <f t="shared" si="91"/>
        <v>75</v>
      </c>
      <c r="Q173" s="8">
        <f t="shared" si="91"/>
        <v>80</v>
      </c>
      <c r="R173" s="8">
        <f t="shared" si="91"/>
        <v>90</v>
      </c>
      <c r="S173" s="8">
        <f t="shared" si="91"/>
        <v>95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5.0000000000000044</v>
      </c>
      <c r="J174" s="26">
        <f t="shared" si="92"/>
        <v>9.9999999999999982</v>
      </c>
      <c r="K174" s="8">
        <f t="shared" si="92"/>
        <v>25</v>
      </c>
      <c r="L174" s="28">
        <f t="shared" si="92"/>
        <v>35</v>
      </c>
      <c r="M174" s="8">
        <f t="shared" si="92"/>
        <v>40</v>
      </c>
      <c r="N174" s="8">
        <f t="shared" si="92"/>
        <v>55.000000000000007</v>
      </c>
      <c r="O174" s="8">
        <f t="shared" si="92"/>
        <v>60</v>
      </c>
      <c r="P174" s="8">
        <f t="shared" si="92"/>
        <v>70</v>
      </c>
      <c r="Q174" s="8">
        <f t="shared" si="92"/>
        <v>75</v>
      </c>
      <c r="R174" s="8">
        <f t="shared" si="92"/>
        <v>85</v>
      </c>
      <c r="S174" s="8">
        <f t="shared" si="92"/>
        <v>90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9.9999999999999982</v>
      </c>
      <c r="M176" s="8">
        <f t="shared" si="93"/>
        <v>15.000000000000002</v>
      </c>
      <c r="N176" s="8">
        <f t="shared" si="93"/>
        <v>19.999999999999996</v>
      </c>
      <c r="O176" s="8">
        <f t="shared" si="93"/>
        <v>30.000000000000004</v>
      </c>
      <c r="P176" s="8">
        <f t="shared" si="93"/>
        <v>35</v>
      </c>
      <c r="Q176" s="8">
        <f t="shared" si="93"/>
        <v>44.999999999999993</v>
      </c>
      <c r="R176" s="8">
        <f t="shared" si="93"/>
        <v>50</v>
      </c>
      <c r="S176" s="8">
        <f t="shared" si="93"/>
        <v>55.000000000000007</v>
      </c>
      <c r="T176" s="8">
        <f t="shared" si="93"/>
        <v>65</v>
      </c>
      <c r="U176" s="8">
        <f t="shared" si="93"/>
        <v>70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9.9999999999999982</v>
      </c>
      <c r="L177" s="28">
        <f t="shared" si="94"/>
        <v>19.999999999999996</v>
      </c>
      <c r="M177" s="8">
        <f t="shared" si="94"/>
        <v>25</v>
      </c>
      <c r="N177" s="8">
        <f t="shared" si="94"/>
        <v>35</v>
      </c>
      <c r="O177" s="8">
        <f t="shared" si="94"/>
        <v>40</v>
      </c>
      <c r="P177" s="8">
        <f t="shared" si="94"/>
        <v>50</v>
      </c>
      <c r="Q177" s="8">
        <f t="shared" si="94"/>
        <v>55.000000000000007</v>
      </c>
      <c r="R177" s="8">
        <f t="shared" si="94"/>
        <v>65</v>
      </c>
      <c r="S177" s="8">
        <f t="shared" si="94"/>
        <v>70</v>
      </c>
      <c r="T177" s="8">
        <f t="shared" si="94"/>
        <v>80</v>
      </c>
      <c r="U177" s="8">
        <f t="shared" si="94"/>
        <v>85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9.9999999999999982</v>
      </c>
      <c r="L178" s="28">
        <f t="shared" si="95"/>
        <v>19.999999999999996</v>
      </c>
      <c r="M178" s="8">
        <f t="shared" si="95"/>
        <v>25</v>
      </c>
      <c r="N178" s="8">
        <f t="shared" si="95"/>
        <v>35</v>
      </c>
      <c r="O178" s="8">
        <f t="shared" si="95"/>
        <v>40</v>
      </c>
      <c r="P178" s="8">
        <f t="shared" si="95"/>
        <v>50</v>
      </c>
      <c r="Q178" s="8">
        <f t="shared" si="95"/>
        <v>55.000000000000007</v>
      </c>
      <c r="R178" s="8">
        <f t="shared" si="95"/>
        <v>65</v>
      </c>
      <c r="S178" s="8">
        <f t="shared" si="95"/>
        <v>70</v>
      </c>
      <c r="T178" s="8">
        <f t="shared" si="95"/>
        <v>80</v>
      </c>
      <c r="U178" s="8">
        <f t="shared" si="95"/>
        <v>85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9.9999999999999982</v>
      </c>
      <c r="M179" s="8">
        <f t="shared" si="96"/>
        <v>15.000000000000002</v>
      </c>
      <c r="N179" s="8">
        <f t="shared" si="96"/>
        <v>30.000000000000004</v>
      </c>
      <c r="O179" s="8">
        <f t="shared" si="96"/>
        <v>35</v>
      </c>
      <c r="P179" s="8">
        <f t="shared" si="96"/>
        <v>44.999999999999993</v>
      </c>
      <c r="Q179" s="8">
        <f t="shared" si="96"/>
        <v>50</v>
      </c>
      <c r="R179" s="8">
        <f t="shared" si="96"/>
        <v>60</v>
      </c>
      <c r="S179" s="8">
        <f t="shared" si="96"/>
        <v>65</v>
      </c>
      <c r="T179" s="8">
        <f t="shared" si="96"/>
        <v>75</v>
      </c>
      <c r="U179" s="8">
        <f t="shared" si="96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0.8</v>
      </c>
      <c r="I225" s="209">
        <f t="shared" si="127"/>
        <v>0.81818181818181823</v>
      </c>
      <c r="J225" s="209">
        <f t="shared" si="127"/>
        <v>0.83333333333333337</v>
      </c>
      <c r="K225" s="209">
        <f t="shared" si="127"/>
        <v>0.84615384615384615</v>
      </c>
      <c r="L225" s="209">
        <f t="shared" si="127"/>
        <v>0.8571428571428571</v>
      </c>
      <c r="M225" s="209">
        <f t="shared" si="127"/>
        <v>0.8666666666666667</v>
      </c>
      <c r="N225" s="209">
        <f t="shared" si="127"/>
        <v>0.875</v>
      </c>
      <c r="O225" s="209">
        <f t="shared" si="127"/>
        <v>0.88235294117647056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0.90909090909090906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0.8</v>
      </c>
      <c r="I229" s="209">
        <f t="shared" si="126"/>
        <v>0.72727272727272729</v>
      </c>
      <c r="J229" s="209">
        <f t="shared" si="126"/>
        <v>0.66666666666666663</v>
      </c>
      <c r="K229" s="209">
        <f t="shared" si="126"/>
        <v>0.61538461538461542</v>
      </c>
      <c r="L229" s="209">
        <f t="shared" si="126"/>
        <v>0.5714285714285714</v>
      </c>
      <c r="M229" s="209">
        <f t="shared" si="126"/>
        <v>0.53333333333333333</v>
      </c>
      <c r="N229" s="209">
        <f t="shared" si="126"/>
        <v>0.5</v>
      </c>
      <c r="O229" s="209">
        <f t="shared" si="126"/>
        <v>0.47058823529411764</v>
      </c>
      <c r="P229" s="209">
        <f t="shared" si="126"/>
        <v>0.44444444444444442</v>
      </c>
      <c r="Q229" s="209">
        <f t="shared" si="126"/>
        <v>0.42105263157894735</v>
      </c>
      <c r="R229" s="209">
        <f t="shared" si="126"/>
        <v>0.4</v>
      </c>
      <c r="S229" s="209">
        <f t="shared" si="126"/>
        <v>0.38095238095238093</v>
      </c>
      <c r="T229" s="209">
        <f t="shared" si="126"/>
        <v>0.36363636363636365</v>
      </c>
      <c r="U229" s="209">
        <f t="shared" si="126"/>
        <v>0.34782608695652173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8</v>
      </c>
      <c r="I245" s="9">
        <f t="shared" si="132"/>
        <v>8</v>
      </c>
      <c r="J245" s="47">
        <f t="shared" si="132"/>
        <v>8</v>
      </c>
      <c r="K245" s="9">
        <f t="shared" si="132"/>
        <v>8</v>
      </c>
      <c r="L245" s="49">
        <f t="shared" si="132"/>
        <v>8</v>
      </c>
      <c r="M245" s="9">
        <f t="shared" si="132"/>
        <v>8</v>
      </c>
      <c r="N245" s="9">
        <f t="shared" si="132"/>
        <v>8</v>
      </c>
      <c r="O245" s="9">
        <f t="shared" si="132"/>
        <v>8</v>
      </c>
      <c r="P245" s="9">
        <f t="shared" si="132"/>
        <v>8</v>
      </c>
      <c r="Q245" s="9">
        <f t="shared" si="132"/>
        <v>8</v>
      </c>
      <c r="R245" s="9">
        <f t="shared" si="132"/>
        <v>8</v>
      </c>
      <c r="S245" s="9">
        <f t="shared" si="132"/>
        <v>8</v>
      </c>
      <c r="T245" s="9">
        <f t="shared" si="132"/>
        <v>8</v>
      </c>
      <c r="U245" s="9">
        <f t="shared" si="132"/>
        <v>8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1</v>
      </c>
      <c r="I272" s="8">
        <f xml:space="preserve"> (Data!$C$44 - I$86 - I$40)</f>
        <v>-1</v>
      </c>
      <c r="J272" s="8">
        <f xml:space="preserve"> (Data!$C$44 - J$86 - J$40)</f>
        <v>-2</v>
      </c>
      <c r="K272" s="8">
        <f xml:space="preserve"> (Data!$C$44 - K$86 - K$40)</f>
        <v>-4</v>
      </c>
      <c r="L272" s="8">
        <f xml:space="preserve"> (Data!$C$44 - L$86 - L$40)</f>
        <v>-6</v>
      </c>
      <c r="M272" s="8">
        <f xml:space="preserve"> (Data!$C$44 - M$86 - M$40)</f>
        <v>-7</v>
      </c>
      <c r="N272" s="8">
        <f xml:space="preserve"> (Data!$C$44 - N$86 - N$40)</f>
        <v>-8</v>
      </c>
      <c r="O272" s="8">
        <f xml:space="preserve"> (Data!$C$44 - O$86 - O$40)</f>
        <v>-10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-14</v>
      </c>
      <c r="S272" s="8">
        <f xml:space="preserve"> (Data!$C$44 - S$86 - S$40)</f>
        <v>-15</v>
      </c>
      <c r="T272" s="8">
        <f xml:space="preserve"> (Data!$C$44 - T$86 - T$40)</f>
        <v>-17</v>
      </c>
      <c r="U272" s="8">
        <f xml:space="preserve"> (Data!$C$44 - U$86 - U$40)</f>
        <v>-18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0</v>
      </c>
      <c r="I273" s="8">
        <f xml:space="preserve"> (Data!$C$44 - I$85 - I$40)</f>
        <v>-2</v>
      </c>
      <c r="J273" s="8">
        <f xml:space="preserve"> (Data!$C$44 - J$85 - J$40)</f>
        <v>-3</v>
      </c>
      <c r="K273" s="8">
        <f xml:space="preserve"> (Data!$C$44 - K$85 - K$40)</f>
        <v>-6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-11</v>
      </c>
      <c r="O273" s="8">
        <f xml:space="preserve"> (Data!$C$44 - O$85 - O$40)</f>
        <v>-12</v>
      </c>
      <c r="P273" s="8">
        <f xml:space="preserve"> (Data!$C$44 - P$85 - P$40)</f>
        <v>-14</v>
      </c>
      <c r="Q273" s="8">
        <f xml:space="preserve"> (Data!$C$44 - Q$85 - Q$40)</f>
        <v>-15</v>
      </c>
      <c r="R273" s="8">
        <f xml:space="preserve"> (Data!$C$44 - R$85 - R$40)</f>
        <v>-17</v>
      </c>
      <c r="S273" s="8">
        <f xml:space="preserve"> (Data!$C$44 - S$85 - S$40)</f>
        <v>-18</v>
      </c>
      <c r="T273" s="8">
        <f xml:space="preserve"> (Data!$C$44 - T$85 - T$40)</f>
        <v>-20</v>
      </c>
      <c r="U273" s="8">
        <f xml:space="preserve"> (Data!$C$44 - U$85 - U$40)</f>
        <v>-21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0</v>
      </c>
      <c r="I274" s="8">
        <f xml:space="preserve"> (Data!$C$44 - I$85 - I$40)</f>
        <v>-2</v>
      </c>
      <c r="J274" s="8">
        <f xml:space="preserve"> (Data!$C$44 - J$85 - J$40)</f>
        <v>-3</v>
      </c>
      <c r="K274" s="8">
        <f xml:space="preserve"> (Data!$C$44 - K$85 - K$40)</f>
        <v>-6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-11</v>
      </c>
      <c r="O274" s="8">
        <f xml:space="preserve"> (Data!$C$44 - O$85 - O$40)</f>
        <v>-12</v>
      </c>
      <c r="P274" s="8">
        <f xml:space="preserve"> (Data!$C$44 - P$85 - P$40)</f>
        <v>-14</v>
      </c>
      <c r="Q274" s="8">
        <f xml:space="preserve"> (Data!$C$44 - Q$85 - Q$40)</f>
        <v>-15</v>
      </c>
      <c r="R274" s="8">
        <f xml:space="preserve"> (Data!$C$44 - R$85 - R$40)</f>
        <v>-17</v>
      </c>
      <c r="S274" s="8">
        <f xml:space="preserve"> (Data!$C$44 - S$85 - S$40)</f>
        <v>-18</v>
      </c>
      <c r="T274" s="8">
        <f xml:space="preserve"> (Data!$C$44 - T$85 - T$40)</f>
        <v>-20</v>
      </c>
      <c r="U274" s="8">
        <f xml:space="preserve"> (Data!$C$44 - U$85 - U$40)</f>
        <v>-21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2</v>
      </c>
      <c r="I275" s="8">
        <f xml:space="preserve"> (Data!$C$44 - I$84 - I$40)</f>
        <v>0</v>
      </c>
      <c r="J275" s="8">
        <f xml:space="preserve"> (Data!$C$44 - J$84 - J$40)</f>
        <v>-1</v>
      </c>
      <c r="K275" s="8">
        <f xml:space="preserve"> (Data!$C$44 - K$84 - K$40)</f>
        <v>-4</v>
      </c>
      <c r="L275" s="8">
        <f xml:space="preserve"> (Data!$C$44 - L$84 - L$40)</f>
        <v>-6</v>
      </c>
      <c r="M275" s="8">
        <f xml:space="preserve"> (Data!$C$44 - M$84 - M$40)</f>
        <v>-7</v>
      </c>
      <c r="N275" s="8">
        <f xml:space="preserve"> (Data!$C$44 - N$84 - N$40)</f>
        <v>-10</v>
      </c>
      <c r="O275" s="8">
        <f xml:space="preserve"> (Data!$C$44 - O$84 - O$40)</f>
        <v>-11</v>
      </c>
      <c r="P275" s="8">
        <f xml:space="preserve"> (Data!$C$44 - P$84 - P$40)</f>
        <v>-13</v>
      </c>
      <c r="Q275" s="8">
        <f xml:space="preserve"> (Data!$C$44 - Q$84 - Q$40)</f>
        <v>-14</v>
      </c>
      <c r="R275" s="8">
        <f xml:space="preserve"> (Data!$C$44 - R$84 - R$40)</f>
        <v>-16</v>
      </c>
      <c r="S275" s="8">
        <f xml:space="preserve"> (Data!$C$44 - S$84 - S$40)</f>
        <v>-17</v>
      </c>
      <c r="T275" s="8">
        <f xml:space="preserve"> (Data!$C$44 - T$84 - T$40)</f>
        <v>-19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6</v>
      </c>
      <c r="I277" s="8">
        <f xml:space="preserve"> (Data!$C$45 - I$86 - I$40)</f>
        <v>4</v>
      </c>
      <c r="J277" s="8">
        <f xml:space="preserve"> (Data!$C$45 - J$86 - J$40)</f>
        <v>3</v>
      </c>
      <c r="K277" s="8">
        <f xml:space="preserve"> (Data!$C$45 - K$86 - K$40)</f>
        <v>1</v>
      </c>
      <c r="L277" s="8">
        <f xml:space="preserve"> (Data!$C$45 - L$86 - L$40)</f>
        <v>-1</v>
      </c>
      <c r="M277" s="8">
        <f xml:space="preserve"> (Data!$C$45 - M$86 - M$40)</f>
        <v>-2</v>
      </c>
      <c r="N277" s="8">
        <f xml:space="preserve"> (Data!$C$45 - N$86 - N$40)</f>
        <v>-3</v>
      </c>
      <c r="O277" s="8">
        <f xml:space="preserve"> (Data!$C$45 - O$86 - O$40)</f>
        <v>-5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-9</v>
      </c>
      <c r="S277" s="8">
        <f xml:space="preserve"> (Data!$C$45 - S$86 - S$40)</f>
        <v>-10</v>
      </c>
      <c r="T277" s="8">
        <f xml:space="preserve"> (Data!$C$45 - T$86 - T$40)</f>
        <v>-12</v>
      </c>
      <c r="U277" s="8">
        <f xml:space="preserve"> (Data!$C$45 - U$86 - U$40)</f>
        <v>-13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5</v>
      </c>
      <c r="I278" s="8">
        <f xml:space="preserve"> (Data!$C$45 - I$85 - I$40)</f>
        <v>3</v>
      </c>
      <c r="J278" s="8">
        <f xml:space="preserve"> (Data!$C$45 - J$85 - J$40)</f>
        <v>2</v>
      </c>
      <c r="K278" s="8">
        <f xml:space="preserve"> (Data!$C$45 - K$85 - K$40)</f>
        <v>-1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-6</v>
      </c>
      <c r="O278" s="8">
        <f xml:space="preserve"> (Data!$C$45 - O$85 - O$40)</f>
        <v>-7</v>
      </c>
      <c r="P278" s="8">
        <f xml:space="preserve"> (Data!$C$45 - P$85 - P$40)</f>
        <v>-9</v>
      </c>
      <c r="Q278" s="8">
        <f xml:space="preserve"> (Data!$C$45 - Q$85 - Q$40)</f>
        <v>-10</v>
      </c>
      <c r="R278" s="8">
        <f xml:space="preserve"> (Data!$C$45 - R$85 - R$40)</f>
        <v>-12</v>
      </c>
      <c r="S278" s="8">
        <f xml:space="preserve"> (Data!$C$45 - S$85 - S$40)</f>
        <v>-13</v>
      </c>
      <c r="T278" s="8">
        <f xml:space="preserve"> (Data!$C$45 - T$85 - T$40)</f>
        <v>-15</v>
      </c>
      <c r="U278" s="8">
        <f xml:space="preserve"> (Data!$C$45 - U$85 - U$40)</f>
        <v>-16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5</v>
      </c>
      <c r="I279" s="8">
        <f xml:space="preserve"> (Data!$C$45 - I$85 - I$40)</f>
        <v>3</v>
      </c>
      <c r="J279" s="8">
        <f xml:space="preserve"> (Data!$C$45 - J$85 - J$40)</f>
        <v>2</v>
      </c>
      <c r="K279" s="8">
        <f xml:space="preserve"> (Data!$C$45 - K$85 - K$40)</f>
        <v>-1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-6</v>
      </c>
      <c r="O279" s="8">
        <f xml:space="preserve"> (Data!$C$45 - O$85 - O$40)</f>
        <v>-7</v>
      </c>
      <c r="P279" s="8">
        <f xml:space="preserve"> (Data!$C$45 - P$85 - P$40)</f>
        <v>-9</v>
      </c>
      <c r="Q279" s="8">
        <f xml:space="preserve"> (Data!$C$45 - Q$85 - Q$40)</f>
        <v>-10</v>
      </c>
      <c r="R279" s="8">
        <f xml:space="preserve"> (Data!$C$45 - R$85 - R$40)</f>
        <v>-12</v>
      </c>
      <c r="S279" s="8">
        <f xml:space="preserve"> (Data!$C$45 - S$85 - S$40)</f>
        <v>-13</v>
      </c>
      <c r="T279" s="8">
        <f xml:space="preserve"> (Data!$C$45 - T$85 - T$40)</f>
        <v>-15</v>
      </c>
      <c r="U279" s="8">
        <f xml:space="preserve"> (Data!$C$45 - U$85 - U$40)</f>
        <v>-16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7</v>
      </c>
      <c r="I280" s="8">
        <f xml:space="preserve"> (Data!$C$45 - I$84 - I$40)</f>
        <v>5</v>
      </c>
      <c r="J280" s="8">
        <f xml:space="preserve"> (Data!$C$45 - J$84 - J$40)</f>
        <v>4</v>
      </c>
      <c r="K280" s="8">
        <f xml:space="preserve"> (Data!$C$45 - K$84 - K$40)</f>
        <v>1</v>
      </c>
      <c r="L280" s="8">
        <f xml:space="preserve"> (Data!$C$45 - L$84 - L$40)</f>
        <v>-1</v>
      </c>
      <c r="M280" s="8">
        <f xml:space="preserve"> (Data!$C$45 - M$84 - M$40)</f>
        <v>-2</v>
      </c>
      <c r="N280" s="8">
        <f xml:space="preserve"> (Data!$C$45 - N$84 - N$40)</f>
        <v>-5</v>
      </c>
      <c r="O280" s="8">
        <f xml:space="preserve"> (Data!$C$45 - O$84 - O$40)</f>
        <v>-6</v>
      </c>
      <c r="P280" s="8">
        <f xml:space="preserve"> (Data!$C$45 - P$84 - P$40)</f>
        <v>-8</v>
      </c>
      <c r="Q280" s="8">
        <f xml:space="preserve"> (Data!$C$45 - Q$84 - Q$40)</f>
        <v>-9</v>
      </c>
      <c r="R280" s="8">
        <f xml:space="preserve"> (Data!$C$45 - R$84 - R$40)</f>
        <v>-11</v>
      </c>
      <c r="S280" s="8">
        <f xml:space="preserve"> (Data!$C$45 - S$84 - S$40)</f>
        <v>-12</v>
      </c>
      <c r="T280" s="8">
        <f xml:space="preserve"> (Data!$C$45 - T$84 - T$40)</f>
        <v>-14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11</v>
      </c>
      <c r="I282" s="8">
        <f xml:space="preserve"> (Data!$C$46 - I$86 - I$40)</f>
        <v>9</v>
      </c>
      <c r="J282" s="8">
        <f xml:space="preserve"> (Data!$C$46 - J$86 - J$40)</f>
        <v>8</v>
      </c>
      <c r="K282" s="8">
        <f xml:space="preserve"> (Data!$C$46 - K$86 - K$40)</f>
        <v>6</v>
      </c>
      <c r="L282" s="8">
        <f xml:space="preserve"> (Data!$C$46 - L$86 - L$40)</f>
        <v>4</v>
      </c>
      <c r="M282" s="8">
        <f xml:space="preserve"> (Data!$C$46 - M$86 - M$40)</f>
        <v>3</v>
      </c>
      <c r="N282" s="8">
        <f xml:space="preserve"> (Data!$C$46 - N$86 - N$40)</f>
        <v>2</v>
      </c>
      <c r="O282" s="8">
        <f xml:space="preserve"> (Data!$C$46 - O$86 - O$40)</f>
        <v>0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-4</v>
      </c>
      <c r="S282" s="8">
        <f xml:space="preserve"> (Data!$C$46 - S$86 - S$40)</f>
        <v>-5</v>
      </c>
      <c r="T282" s="8">
        <f xml:space="preserve"> (Data!$C$46 - T$86 - T$40)</f>
        <v>-7</v>
      </c>
      <c r="U282" s="8">
        <f xml:space="preserve"> (Data!$C$46 - U$86 - U$40)</f>
        <v>-8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10</v>
      </c>
      <c r="I283" s="8">
        <f xml:space="preserve"> (Data!$C$46 - I$85 - I$40)</f>
        <v>8</v>
      </c>
      <c r="J283" s="8">
        <f xml:space="preserve"> (Data!$C$46 - J$85 - J$40)</f>
        <v>7</v>
      </c>
      <c r="K283" s="8">
        <f xml:space="preserve"> (Data!$C$46 - K$85 - K$40)</f>
        <v>4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-1</v>
      </c>
      <c r="O283" s="8">
        <f xml:space="preserve"> (Data!$C$46 - O$85 - O$40)</f>
        <v>-2</v>
      </c>
      <c r="P283" s="8">
        <f xml:space="preserve"> (Data!$C$46 - P$85 - P$40)</f>
        <v>-4</v>
      </c>
      <c r="Q283" s="8">
        <f xml:space="preserve"> (Data!$C$46 - Q$85 - Q$40)</f>
        <v>-5</v>
      </c>
      <c r="R283" s="8">
        <f xml:space="preserve"> (Data!$C$46 - R$85 - R$40)</f>
        <v>-7</v>
      </c>
      <c r="S283" s="8">
        <f xml:space="preserve"> (Data!$C$46 - S$85 - S$40)</f>
        <v>-8</v>
      </c>
      <c r="T283" s="8">
        <f xml:space="preserve"> (Data!$C$46 - T$85 - T$40)</f>
        <v>-10</v>
      </c>
      <c r="U283" s="8">
        <f xml:space="preserve"> (Data!$C$46 - U$85 - U$40)</f>
        <v>-11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10</v>
      </c>
      <c r="I284" s="8">
        <f xml:space="preserve"> (Data!$C$46 - I$85 - I$40)</f>
        <v>8</v>
      </c>
      <c r="J284" s="8">
        <f xml:space="preserve"> (Data!$C$46 - J$85 - J$40)</f>
        <v>7</v>
      </c>
      <c r="K284" s="8">
        <f xml:space="preserve"> (Data!$C$46 - K$85 - K$40)</f>
        <v>4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-1</v>
      </c>
      <c r="O284" s="8">
        <f xml:space="preserve"> (Data!$C$46 - O$85 - O$40)</f>
        <v>-2</v>
      </c>
      <c r="P284" s="8">
        <f xml:space="preserve"> (Data!$C$46 - P$85 - P$40)</f>
        <v>-4</v>
      </c>
      <c r="Q284" s="8">
        <f xml:space="preserve"> (Data!$C$46 - Q$85 - Q$40)</f>
        <v>-5</v>
      </c>
      <c r="R284" s="8">
        <f xml:space="preserve"> (Data!$C$46 - R$85 - R$40)</f>
        <v>-7</v>
      </c>
      <c r="S284" s="8">
        <f xml:space="preserve"> (Data!$C$46 - S$85 - S$40)</f>
        <v>-8</v>
      </c>
      <c r="T284" s="8">
        <f xml:space="preserve"> (Data!$C$46 - T$85 - T$40)</f>
        <v>-10</v>
      </c>
      <c r="U284" s="8">
        <f xml:space="preserve"> (Data!$C$46 - U$85 - U$40)</f>
        <v>-11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12</v>
      </c>
      <c r="I285" s="8">
        <f xml:space="preserve"> (Data!$C$46 - I$84 - I$40)</f>
        <v>10</v>
      </c>
      <c r="J285" s="8">
        <f xml:space="preserve"> (Data!$C$46 - J$84 - J$40)</f>
        <v>9</v>
      </c>
      <c r="K285" s="8">
        <f xml:space="preserve"> (Data!$C$46 - K$84 - K$40)</f>
        <v>6</v>
      </c>
      <c r="L285" s="8">
        <f xml:space="preserve"> (Data!$C$46 - L$84 - L$40)</f>
        <v>4</v>
      </c>
      <c r="M285" s="8">
        <f xml:space="preserve"> (Data!$C$46 - M$84 - M$40)</f>
        <v>3</v>
      </c>
      <c r="N285" s="8">
        <f xml:space="preserve"> (Data!$C$46 - N$84 - N$40)</f>
        <v>0</v>
      </c>
      <c r="O285" s="8">
        <f xml:space="preserve"> (Data!$C$46 - O$84 - O$40)</f>
        <v>-1</v>
      </c>
      <c r="P285" s="8">
        <f xml:space="preserve"> (Data!$C$46 - P$84 - P$40)</f>
        <v>-3</v>
      </c>
      <c r="Q285" s="8">
        <f xml:space="preserve"> (Data!$C$46 - Q$84 - Q$40)</f>
        <v>-4</v>
      </c>
      <c r="R285" s="8">
        <f xml:space="preserve"> (Data!$C$46 - R$84 - R$40)</f>
        <v>-6</v>
      </c>
      <c r="S285" s="8">
        <f xml:space="preserve"> (Data!$C$46 - S$84 - S$40)</f>
        <v>-7</v>
      </c>
      <c r="T285" s="8">
        <f xml:space="preserve"> (Data!$C$46 - T$84 - T$40)</f>
        <v>-9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6</v>
      </c>
      <c r="I289" s="8">
        <f xml:space="preserve"> (Data!$D$44 - I$86 - I$40)</f>
        <v>4</v>
      </c>
      <c r="J289" s="8">
        <f xml:space="preserve"> (Data!$D$44 - J$86 - J$40)</f>
        <v>3</v>
      </c>
      <c r="K289" s="8">
        <f xml:space="preserve"> (Data!$D$44 - K$86 - K$40)</f>
        <v>1</v>
      </c>
      <c r="L289" s="8">
        <f xml:space="preserve"> (Data!$D$44 - L$86 - L$40)</f>
        <v>-1</v>
      </c>
      <c r="M289" s="8">
        <f xml:space="preserve"> (Data!$D$44 - M$86 - M$40)</f>
        <v>-2</v>
      </c>
      <c r="N289" s="8">
        <f xml:space="preserve"> (Data!$D$44 - N$86 - N$40)</f>
        <v>-3</v>
      </c>
      <c r="O289" s="8">
        <f xml:space="preserve"> (Data!$D$44 - O$86 - O$40)</f>
        <v>-5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-9</v>
      </c>
      <c r="S289" s="8">
        <f xml:space="preserve"> (Data!$D$44 - S$86 - S$40)</f>
        <v>-10</v>
      </c>
      <c r="T289" s="8">
        <f xml:space="preserve"> (Data!$D$44 - T$86 - T$40)</f>
        <v>-12</v>
      </c>
      <c r="U289" s="8">
        <f xml:space="preserve"> (Data!$D$44 - U$86 - U$40)</f>
        <v>-13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5</v>
      </c>
      <c r="I290" s="8">
        <f xml:space="preserve"> (Data!$D$44 - I$85 - I$40)</f>
        <v>3</v>
      </c>
      <c r="J290" s="8">
        <f xml:space="preserve"> (Data!$D$44 - J$85 - J$40)</f>
        <v>2</v>
      </c>
      <c r="K290" s="8">
        <f xml:space="preserve"> (Data!$D$44 - K$85 - K$40)</f>
        <v>-1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-6</v>
      </c>
      <c r="O290" s="8">
        <f xml:space="preserve"> (Data!$D$44 - O$85 - O$40)</f>
        <v>-7</v>
      </c>
      <c r="P290" s="8">
        <f xml:space="preserve"> (Data!$D$44 - P$85 - P$40)</f>
        <v>-9</v>
      </c>
      <c r="Q290" s="8">
        <f xml:space="preserve"> (Data!$D$44 - Q$85 - Q$40)</f>
        <v>-10</v>
      </c>
      <c r="R290" s="8">
        <f xml:space="preserve"> (Data!$D$44 - R$85 - R$40)</f>
        <v>-12</v>
      </c>
      <c r="S290" s="8">
        <f xml:space="preserve"> (Data!$D$44 - S$85 - S$40)</f>
        <v>-13</v>
      </c>
      <c r="T290" s="8">
        <f xml:space="preserve"> (Data!$D$44 - T$85 - T$40)</f>
        <v>-15</v>
      </c>
      <c r="U290" s="8">
        <f xml:space="preserve"> (Data!$D$44 - U$85 - U$40)</f>
        <v>-16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5</v>
      </c>
      <c r="I291" s="8">
        <f xml:space="preserve"> (Data!$D$44 - I$85 - I$40)</f>
        <v>3</v>
      </c>
      <c r="J291" s="8">
        <f xml:space="preserve"> (Data!$D$44 - J$85 - J$40)</f>
        <v>2</v>
      </c>
      <c r="K291" s="8">
        <f xml:space="preserve"> (Data!$D$44 - K$85 - K$40)</f>
        <v>-1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-6</v>
      </c>
      <c r="O291" s="8">
        <f xml:space="preserve"> (Data!$D$44 - O$85 - O$40)</f>
        <v>-7</v>
      </c>
      <c r="P291" s="8">
        <f xml:space="preserve"> (Data!$D$44 - P$85 - P$40)</f>
        <v>-9</v>
      </c>
      <c r="Q291" s="8">
        <f xml:space="preserve"> (Data!$D$44 - Q$85 - Q$40)</f>
        <v>-10</v>
      </c>
      <c r="R291" s="8">
        <f xml:space="preserve"> (Data!$D$44 - R$85 - R$40)</f>
        <v>-12</v>
      </c>
      <c r="S291" s="8">
        <f xml:space="preserve"> (Data!$D$44 - S$85 - S$40)</f>
        <v>-13</v>
      </c>
      <c r="T291" s="8">
        <f xml:space="preserve"> (Data!$D$44 - T$85 - T$40)</f>
        <v>-15</v>
      </c>
      <c r="U291" s="8">
        <f xml:space="preserve"> (Data!$D$44 - U$85 - U$40)</f>
        <v>-16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7</v>
      </c>
      <c r="I292" s="8">
        <f xml:space="preserve"> (Data!$D$44 - I$84 - I$40)</f>
        <v>5</v>
      </c>
      <c r="J292" s="8">
        <f xml:space="preserve"> (Data!$D$44 - J$84 - J$40)</f>
        <v>4</v>
      </c>
      <c r="K292" s="8">
        <f xml:space="preserve"> (Data!$D$44 - K$84 - K$40)</f>
        <v>1</v>
      </c>
      <c r="L292" s="8">
        <f xml:space="preserve"> (Data!$D$44 - L$84 - L$40)</f>
        <v>-1</v>
      </c>
      <c r="M292" s="8">
        <f xml:space="preserve"> (Data!$D$44 - M$84 - M$40)</f>
        <v>-2</v>
      </c>
      <c r="N292" s="8">
        <f xml:space="preserve"> (Data!$D$44 - N$84 - N$40)</f>
        <v>-5</v>
      </c>
      <c r="O292" s="8">
        <f xml:space="preserve"> (Data!$D$44 - O$84 - O$40)</f>
        <v>-6</v>
      </c>
      <c r="P292" s="8">
        <f xml:space="preserve"> (Data!$D$44 - P$84 - P$40)</f>
        <v>-8</v>
      </c>
      <c r="Q292" s="8">
        <f xml:space="preserve"> (Data!$D$44 - Q$84 - Q$40)</f>
        <v>-9</v>
      </c>
      <c r="R292" s="8">
        <f xml:space="preserve"> (Data!$D$44 - R$84 - R$40)</f>
        <v>-11</v>
      </c>
      <c r="S292" s="8">
        <f xml:space="preserve"> (Data!$D$44 - S$84 - S$40)</f>
        <v>-12</v>
      </c>
      <c r="T292" s="8">
        <f xml:space="preserve"> (Data!$D$44 - T$84 - T$40)</f>
        <v>-14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11</v>
      </c>
      <c r="I294" s="8">
        <f xml:space="preserve"> (Data!$D$45 - I$86 - I$40)</f>
        <v>9</v>
      </c>
      <c r="J294" s="8">
        <f xml:space="preserve"> (Data!$D$45 - J$86 - J$40)</f>
        <v>8</v>
      </c>
      <c r="K294" s="8">
        <f xml:space="preserve"> (Data!$D$45 - K$86 - K$40)</f>
        <v>6</v>
      </c>
      <c r="L294" s="8">
        <f xml:space="preserve"> (Data!$D$45 - L$86 - L$40)</f>
        <v>4</v>
      </c>
      <c r="M294" s="8">
        <f xml:space="preserve"> (Data!$D$45 - M$86 - M$40)</f>
        <v>3</v>
      </c>
      <c r="N294" s="8">
        <f xml:space="preserve"> (Data!$D$45 - N$86 - N$40)</f>
        <v>2</v>
      </c>
      <c r="O294" s="8">
        <f xml:space="preserve"> (Data!$D$45 - O$86 - O$40)</f>
        <v>0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-4</v>
      </c>
      <c r="S294" s="8">
        <f xml:space="preserve"> (Data!$D$45 - S$86 - S$40)</f>
        <v>-5</v>
      </c>
      <c r="T294" s="8">
        <f xml:space="preserve"> (Data!$D$45 - T$86 - T$40)</f>
        <v>-7</v>
      </c>
      <c r="U294" s="8">
        <f xml:space="preserve"> (Data!$D$45 - U$86 - U$40)</f>
        <v>-8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10</v>
      </c>
      <c r="I295" s="8">
        <f xml:space="preserve"> (Data!$D$45 - I$85 - I$40)</f>
        <v>8</v>
      </c>
      <c r="J295" s="8">
        <f xml:space="preserve"> (Data!$D$45 - J$85 - J$40)</f>
        <v>7</v>
      </c>
      <c r="K295" s="8">
        <f xml:space="preserve"> (Data!$D$45 - K$85 - K$40)</f>
        <v>4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-1</v>
      </c>
      <c r="O295" s="8">
        <f xml:space="preserve"> (Data!$D$45 - O$85 - O$40)</f>
        <v>-2</v>
      </c>
      <c r="P295" s="8">
        <f xml:space="preserve"> (Data!$D$45 - P$85 - P$40)</f>
        <v>-4</v>
      </c>
      <c r="Q295" s="8">
        <f xml:space="preserve"> (Data!$D$45 - Q$85 - Q$40)</f>
        <v>-5</v>
      </c>
      <c r="R295" s="8">
        <f xml:space="preserve"> (Data!$D$45 - R$85 - R$40)</f>
        <v>-7</v>
      </c>
      <c r="S295" s="8">
        <f xml:space="preserve"> (Data!$D$45 - S$85 - S$40)</f>
        <v>-8</v>
      </c>
      <c r="T295" s="8">
        <f xml:space="preserve"> (Data!$D$45 - T$85 - T$40)</f>
        <v>-10</v>
      </c>
      <c r="U295" s="8">
        <f xml:space="preserve"> (Data!$D$45 - U$85 - U$40)</f>
        <v>-11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10</v>
      </c>
      <c r="I296" s="8">
        <f xml:space="preserve"> (Data!$D$45 - I$85 - I$40)</f>
        <v>8</v>
      </c>
      <c r="J296" s="8">
        <f xml:space="preserve"> (Data!$D$45 - J$85 - J$40)</f>
        <v>7</v>
      </c>
      <c r="K296" s="8">
        <f xml:space="preserve"> (Data!$D$45 - K$85 - K$40)</f>
        <v>4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-1</v>
      </c>
      <c r="O296" s="8">
        <f xml:space="preserve"> (Data!$D$45 - O$85 - O$40)</f>
        <v>-2</v>
      </c>
      <c r="P296" s="8">
        <f xml:space="preserve"> (Data!$D$45 - P$85 - P$40)</f>
        <v>-4</v>
      </c>
      <c r="Q296" s="8">
        <f xml:space="preserve"> (Data!$D$45 - Q$85 - Q$40)</f>
        <v>-5</v>
      </c>
      <c r="R296" s="8">
        <f xml:space="preserve"> (Data!$D$45 - R$85 - R$40)</f>
        <v>-7</v>
      </c>
      <c r="S296" s="8">
        <f xml:space="preserve"> (Data!$D$45 - S$85 - S$40)</f>
        <v>-8</v>
      </c>
      <c r="T296" s="8">
        <f xml:space="preserve"> (Data!$D$45 - T$85 - T$40)</f>
        <v>-10</v>
      </c>
      <c r="U296" s="8">
        <f xml:space="preserve"> (Data!$D$45 - U$85 - U$40)</f>
        <v>-11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12</v>
      </c>
      <c r="I297" s="8">
        <f xml:space="preserve"> (Data!$D$45 - I$84 - I$40)</f>
        <v>10</v>
      </c>
      <c r="J297" s="8">
        <f xml:space="preserve"> (Data!$D$45 - J$84 - J$40)</f>
        <v>9</v>
      </c>
      <c r="K297" s="8">
        <f xml:space="preserve"> (Data!$D$45 - K$84 - K$40)</f>
        <v>6</v>
      </c>
      <c r="L297" s="8">
        <f xml:space="preserve"> (Data!$D$45 - L$84 - L$40)</f>
        <v>4</v>
      </c>
      <c r="M297" s="8">
        <f xml:space="preserve"> (Data!$D$45 - M$84 - M$40)</f>
        <v>3</v>
      </c>
      <c r="N297" s="8">
        <f xml:space="preserve"> (Data!$D$45 - N$84 - N$40)</f>
        <v>0</v>
      </c>
      <c r="O297" s="8">
        <f xml:space="preserve"> (Data!$D$45 - O$84 - O$40)</f>
        <v>-1</v>
      </c>
      <c r="P297" s="8">
        <f xml:space="preserve"> (Data!$D$45 - P$84 - P$40)</f>
        <v>-3</v>
      </c>
      <c r="Q297" s="8">
        <f xml:space="preserve"> (Data!$D$45 - Q$84 - Q$40)</f>
        <v>-4</v>
      </c>
      <c r="R297" s="8">
        <f xml:space="preserve"> (Data!$D$45 - R$84 - R$40)</f>
        <v>-6</v>
      </c>
      <c r="S297" s="8">
        <f xml:space="preserve"> (Data!$D$45 - S$84 - S$40)</f>
        <v>-7</v>
      </c>
      <c r="T297" s="8">
        <f xml:space="preserve"> (Data!$D$45 - T$84 - T$40)</f>
        <v>-9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16</v>
      </c>
      <c r="I299" s="8">
        <f xml:space="preserve"> (Data!$D$46 - I$86 - I$40)</f>
        <v>14</v>
      </c>
      <c r="J299" s="8">
        <f xml:space="preserve"> (Data!$D$46 - J$86 - J$40)</f>
        <v>13</v>
      </c>
      <c r="K299" s="8">
        <f xml:space="preserve"> (Data!$D$46 - K$86 - K$40)</f>
        <v>11</v>
      </c>
      <c r="L299" s="8">
        <f xml:space="preserve"> (Data!$D$46 - L$86 - L$40)</f>
        <v>9</v>
      </c>
      <c r="M299" s="8">
        <f xml:space="preserve"> (Data!$D$46 - M$86 - M$40)</f>
        <v>8</v>
      </c>
      <c r="N299" s="8">
        <f xml:space="preserve"> (Data!$D$46 - N$86 - N$40)</f>
        <v>7</v>
      </c>
      <c r="O299" s="8">
        <f xml:space="preserve"> (Data!$D$46 - O$86 - O$40)</f>
        <v>5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1</v>
      </c>
      <c r="S299" s="8">
        <f xml:space="preserve"> (Data!$D$46 - S$86 - S$40)</f>
        <v>0</v>
      </c>
      <c r="T299" s="8">
        <f xml:space="preserve"> (Data!$D$46 - T$86 - T$40)</f>
        <v>-2</v>
      </c>
      <c r="U299" s="8">
        <f xml:space="preserve"> (Data!$D$46 - U$86 - U$40)</f>
        <v>-3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15</v>
      </c>
      <c r="I300" s="8">
        <f xml:space="preserve"> (Data!$D$46 - I$85 - I$40)</f>
        <v>13</v>
      </c>
      <c r="J300" s="8">
        <f xml:space="preserve"> (Data!$D$46 - J$85 - J$40)</f>
        <v>12</v>
      </c>
      <c r="K300" s="8">
        <f xml:space="preserve"> (Data!$D$46 - K$85 - K$40)</f>
        <v>9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4</v>
      </c>
      <c r="O300" s="8">
        <f xml:space="preserve"> (Data!$D$46 - O$85 - O$40)</f>
        <v>3</v>
      </c>
      <c r="P300" s="8">
        <f xml:space="preserve"> (Data!$D$46 - P$85 - P$40)</f>
        <v>1</v>
      </c>
      <c r="Q300" s="8">
        <f xml:space="preserve"> (Data!$D$46 - Q$85 - Q$40)</f>
        <v>0</v>
      </c>
      <c r="R300" s="8">
        <f xml:space="preserve"> (Data!$D$46 - R$85 - R$40)</f>
        <v>-2</v>
      </c>
      <c r="S300" s="8">
        <f xml:space="preserve"> (Data!$D$46 - S$85 - S$40)</f>
        <v>-3</v>
      </c>
      <c r="T300" s="8">
        <f xml:space="preserve"> (Data!$D$46 - T$85 - T$40)</f>
        <v>-5</v>
      </c>
      <c r="U300" s="8">
        <f xml:space="preserve"> (Data!$D$46 - U$85 - U$40)</f>
        <v>-6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15</v>
      </c>
      <c r="I301" s="8">
        <f xml:space="preserve"> (Data!$D$46 - I$85 - I$40)</f>
        <v>13</v>
      </c>
      <c r="J301" s="8">
        <f xml:space="preserve"> (Data!$D$46 - J$85 - J$40)</f>
        <v>12</v>
      </c>
      <c r="K301" s="8">
        <f xml:space="preserve"> (Data!$D$46 - K$85 - K$40)</f>
        <v>9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4</v>
      </c>
      <c r="O301" s="8">
        <f xml:space="preserve"> (Data!$D$46 - O$85 - O$40)</f>
        <v>3</v>
      </c>
      <c r="P301" s="8">
        <f xml:space="preserve"> (Data!$D$46 - P$85 - P$40)</f>
        <v>1</v>
      </c>
      <c r="Q301" s="8">
        <f xml:space="preserve"> (Data!$D$46 - Q$85 - Q$40)</f>
        <v>0</v>
      </c>
      <c r="R301" s="8">
        <f xml:space="preserve"> (Data!$D$46 - R$85 - R$40)</f>
        <v>-2</v>
      </c>
      <c r="S301" s="8">
        <f xml:space="preserve"> (Data!$D$46 - S$85 - S$40)</f>
        <v>-3</v>
      </c>
      <c r="T301" s="8">
        <f xml:space="preserve"> (Data!$D$46 - T$85 - T$40)</f>
        <v>-5</v>
      </c>
      <c r="U301" s="8">
        <f xml:space="preserve"> (Data!$D$46 - U$85 - U$40)</f>
        <v>-6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17</v>
      </c>
      <c r="I302" s="8">
        <f xml:space="preserve"> (Data!$D$46 - I$84 - I$40)</f>
        <v>15</v>
      </c>
      <c r="J302" s="8">
        <f xml:space="preserve"> (Data!$D$46 - J$84 - J$40)</f>
        <v>14</v>
      </c>
      <c r="K302" s="8">
        <f xml:space="preserve"> (Data!$D$46 - K$84 - K$40)</f>
        <v>11</v>
      </c>
      <c r="L302" s="8">
        <f xml:space="preserve"> (Data!$D$46 - L$84 - L$40)</f>
        <v>9</v>
      </c>
      <c r="M302" s="8">
        <f xml:space="preserve"> (Data!$D$46 - M$84 - M$40)</f>
        <v>8</v>
      </c>
      <c r="N302" s="8">
        <f xml:space="preserve"> (Data!$D$46 - N$84 - N$40)</f>
        <v>5</v>
      </c>
      <c r="O302" s="8">
        <f xml:space="preserve"> (Data!$D$46 - O$84 - O$40)</f>
        <v>4</v>
      </c>
      <c r="P302" s="8">
        <f xml:space="preserve"> (Data!$D$46 - P$84 - P$40)</f>
        <v>2</v>
      </c>
      <c r="Q302" s="8">
        <f xml:space="preserve"> (Data!$D$46 - Q$84 - Q$40)</f>
        <v>1</v>
      </c>
      <c r="R302" s="8">
        <f xml:space="preserve"> (Data!$D$46 - R$84 - R$40)</f>
        <v>-1</v>
      </c>
      <c r="S302" s="8">
        <f xml:space="preserve"> (Data!$D$46 - S$84 - S$40)</f>
        <v>-2</v>
      </c>
      <c r="T302" s="8">
        <f xml:space="preserve"> (Data!$D$46 - T$84 - T$40)</f>
        <v>-4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16</v>
      </c>
      <c r="I306" s="8">
        <f xml:space="preserve"> (Data!$E$44 - I$86 - I$40)</f>
        <v>14</v>
      </c>
      <c r="J306" s="8">
        <f xml:space="preserve"> (Data!$E$44 - J$86 - J$40)</f>
        <v>13</v>
      </c>
      <c r="K306" s="8">
        <f xml:space="preserve"> (Data!$E$44 - K$86 - K$40)</f>
        <v>11</v>
      </c>
      <c r="L306" s="8">
        <f xml:space="preserve"> (Data!$E$44 - L$86 - L$40)</f>
        <v>9</v>
      </c>
      <c r="M306" s="8">
        <f xml:space="preserve"> (Data!$E$44 - M$86 - M$40)</f>
        <v>8</v>
      </c>
      <c r="N306" s="8">
        <f xml:space="preserve"> (Data!$E$44 - N$86 - N$40)</f>
        <v>7</v>
      </c>
      <c r="O306" s="8">
        <f xml:space="preserve"> (Data!$E$44 - O$86 - O$40)</f>
        <v>5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1</v>
      </c>
      <c r="S306" s="8">
        <f xml:space="preserve"> (Data!$E$44 - S$86 - S$40)</f>
        <v>0</v>
      </c>
      <c r="T306" s="8">
        <f xml:space="preserve"> (Data!$E$44 - T$86 - T$40)</f>
        <v>-2</v>
      </c>
      <c r="U306" s="8">
        <f xml:space="preserve"> (Data!$E$44 - U$86 - U$40)</f>
        <v>-3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15</v>
      </c>
      <c r="I307" s="8">
        <f xml:space="preserve"> (Data!$E$44 - I$85 - I$40)</f>
        <v>13</v>
      </c>
      <c r="J307" s="8">
        <f xml:space="preserve"> (Data!$E$44 - J$85 - J$40)</f>
        <v>12</v>
      </c>
      <c r="K307" s="8">
        <f xml:space="preserve"> (Data!$E$44 - K$85 - K$40)</f>
        <v>9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4</v>
      </c>
      <c r="O307" s="8">
        <f xml:space="preserve"> (Data!$E$44 - O$85 - O$40)</f>
        <v>3</v>
      </c>
      <c r="P307" s="8">
        <f xml:space="preserve"> (Data!$E$44 - P$85 - P$40)</f>
        <v>1</v>
      </c>
      <c r="Q307" s="8">
        <f xml:space="preserve"> (Data!$E$44 - Q$85 - Q$40)</f>
        <v>0</v>
      </c>
      <c r="R307" s="8">
        <f xml:space="preserve"> (Data!$E$44 - R$85 - R$40)</f>
        <v>-2</v>
      </c>
      <c r="S307" s="8">
        <f xml:space="preserve"> (Data!$E$44 - S$85 - S$40)</f>
        <v>-3</v>
      </c>
      <c r="T307" s="8">
        <f xml:space="preserve"> (Data!$E$44 - T$85 - T$40)</f>
        <v>-5</v>
      </c>
      <c r="U307" s="8">
        <f xml:space="preserve"> (Data!$E$44 - U$85 - U$40)</f>
        <v>-6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15</v>
      </c>
      <c r="I308" s="8">
        <f xml:space="preserve"> (Data!$E$44 - I$85 - I$40)</f>
        <v>13</v>
      </c>
      <c r="J308" s="8">
        <f xml:space="preserve"> (Data!$E$44 - J$85 - J$40)</f>
        <v>12</v>
      </c>
      <c r="K308" s="8">
        <f xml:space="preserve"> (Data!$E$44 - K$85 - K$40)</f>
        <v>9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4</v>
      </c>
      <c r="O308" s="8">
        <f xml:space="preserve"> (Data!$E$44 - O$85 - O$40)</f>
        <v>3</v>
      </c>
      <c r="P308" s="8">
        <f xml:space="preserve"> (Data!$E$44 - P$85 - P$40)</f>
        <v>1</v>
      </c>
      <c r="Q308" s="8">
        <f xml:space="preserve"> (Data!$E$44 - Q$85 - Q$40)</f>
        <v>0</v>
      </c>
      <c r="R308" s="8">
        <f xml:space="preserve"> (Data!$E$44 - R$85 - R$40)</f>
        <v>-2</v>
      </c>
      <c r="S308" s="8">
        <f xml:space="preserve"> (Data!$E$44 - S$85 - S$40)</f>
        <v>-3</v>
      </c>
      <c r="T308" s="8">
        <f xml:space="preserve"> (Data!$E$44 - T$85 - T$40)</f>
        <v>-5</v>
      </c>
      <c r="U308" s="8">
        <f xml:space="preserve"> (Data!$E$44 - U$85 - U$40)</f>
        <v>-6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17</v>
      </c>
      <c r="I309" s="8">
        <f xml:space="preserve"> (Data!$E$44 - I$84 - I$40)</f>
        <v>15</v>
      </c>
      <c r="J309" s="8">
        <f xml:space="preserve"> (Data!$E$44 - J$84 - J$40)</f>
        <v>14</v>
      </c>
      <c r="K309" s="8">
        <f xml:space="preserve"> (Data!$E$44 - K$84 - K$40)</f>
        <v>11</v>
      </c>
      <c r="L309" s="8">
        <f xml:space="preserve"> (Data!$E$44 - L$84 - L$40)</f>
        <v>9</v>
      </c>
      <c r="M309" s="8">
        <f xml:space="preserve"> (Data!$E$44 - M$84 - M$40)</f>
        <v>8</v>
      </c>
      <c r="N309" s="8">
        <f xml:space="preserve"> (Data!$E$44 - N$84 - N$40)</f>
        <v>5</v>
      </c>
      <c r="O309" s="8">
        <f xml:space="preserve"> (Data!$E$44 - O$84 - O$40)</f>
        <v>4</v>
      </c>
      <c r="P309" s="8">
        <f xml:space="preserve"> (Data!$E$44 - P$84 - P$40)</f>
        <v>2</v>
      </c>
      <c r="Q309" s="8">
        <f xml:space="preserve"> (Data!$E$44 - Q$84 - Q$40)</f>
        <v>1</v>
      </c>
      <c r="R309" s="8">
        <f xml:space="preserve"> (Data!$E$44 - R$84 - R$40)</f>
        <v>-1</v>
      </c>
      <c r="S309" s="8">
        <f xml:space="preserve"> (Data!$E$44 - S$84 - S$40)</f>
        <v>-2</v>
      </c>
      <c r="T309" s="8">
        <f xml:space="preserve"> (Data!$E$44 - T$84 - T$40)</f>
        <v>-4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21</v>
      </c>
      <c r="I311" s="8">
        <f xml:space="preserve"> (Data!$E$45 - I$86 - I$40)</f>
        <v>19</v>
      </c>
      <c r="J311" s="8">
        <f xml:space="preserve"> (Data!$E$45 - J$86 - J$40)</f>
        <v>18</v>
      </c>
      <c r="K311" s="8">
        <f xml:space="preserve"> (Data!$E$45 - K$86 - K$40)</f>
        <v>16</v>
      </c>
      <c r="L311" s="8">
        <f xml:space="preserve"> (Data!$E$45 - L$86 - L$40)</f>
        <v>14</v>
      </c>
      <c r="M311" s="8">
        <f xml:space="preserve"> (Data!$E$45 - M$86 - M$40)</f>
        <v>13</v>
      </c>
      <c r="N311" s="8">
        <f xml:space="preserve"> (Data!$E$45 - N$86 - N$40)</f>
        <v>12</v>
      </c>
      <c r="O311" s="8">
        <f xml:space="preserve"> (Data!$E$45 - O$86 - O$40)</f>
        <v>10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6</v>
      </c>
      <c r="S311" s="8">
        <f xml:space="preserve"> (Data!$E$45 - S$86 - S$40)</f>
        <v>5</v>
      </c>
      <c r="T311" s="8">
        <f xml:space="preserve"> (Data!$E$45 - T$86 - T$40)</f>
        <v>3</v>
      </c>
      <c r="U311" s="8">
        <f xml:space="preserve"> (Data!$E$45 - U$86 - U$40)</f>
        <v>2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20</v>
      </c>
      <c r="I312" s="8">
        <f xml:space="preserve"> (Data!$E$45 - I$85 - I$40)</f>
        <v>18</v>
      </c>
      <c r="J312" s="8">
        <f xml:space="preserve"> (Data!$E$45 - J$85 - J$40)</f>
        <v>17</v>
      </c>
      <c r="K312" s="8">
        <f xml:space="preserve"> (Data!$E$45 - K$85 - K$40)</f>
        <v>14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9</v>
      </c>
      <c r="O312" s="8">
        <f xml:space="preserve"> (Data!$E$45 - O$85 - O$40)</f>
        <v>8</v>
      </c>
      <c r="P312" s="8">
        <f xml:space="preserve"> (Data!$E$45 - P$85 - P$40)</f>
        <v>6</v>
      </c>
      <c r="Q312" s="8">
        <f xml:space="preserve"> (Data!$E$45 - Q$85 - Q$40)</f>
        <v>5</v>
      </c>
      <c r="R312" s="8">
        <f xml:space="preserve"> (Data!$E$45 - R$85 - R$40)</f>
        <v>3</v>
      </c>
      <c r="S312" s="8">
        <f xml:space="preserve"> (Data!$E$45 - S$85 - S$40)</f>
        <v>2</v>
      </c>
      <c r="T312" s="8">
        <f xml:space="preserve"> (Data!$E$45 - T$85 - T$40)</f>
        <v>0</v>
      </c>
      <c r="U312" s="8">
        <f xml:space="preserve"> (Data!$E$45 - U$85 - U$40)</f>
        <v>-1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20</v>
      </c>
      <c r="I313" s="8">
        <f xml:space="preserve"> (Data!$E$45 - I$85 - I$40)</f>
        <v>18</v>
      </c>
      <c r="J313" s="8">
        <f xml:space="preserve"> (Data!$E$45 - J$85 - J$40)</f>
        <v>17</v>
      </c>
      <c r="K313" s="8">
        <f xml:space="preserve"> (Data!$E$45 - K$85 - K$40)</f>
        <v>14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9</v>
      </c>
      <c r="O313" s="8">
        <f xml:space="preserve"> (Data!$E$45 - O$85 - O$40)</f>
        <v>8</v>
      </c>
      <c r="P313" s="8">
        <f xml:space="preserve"> (Data!$E$45 - P$85 - P$40)</f>
        <v>6</v>
      </c>
      <c r="Q313" s="8">
        <f xml:space="preserve"> (Data!$E$45 - Q$85 - Q$40)</f>
        <v>5</v>
      </c>
      <c r="R313" s="8">
        <f xml:space="preserve"> (Data!$E$45 - R$85 - R$40)</f>
        <v>3</v>
      </c>
      <c r="S313" s="8">
        <f xml:space="preserve"> (Data!$E$45 - S$85 - S$40)</f>
        <v>2</v>
      </c>
      <c r="T313" s="8">
        <f xml:space="preserve"> (Data!$E$45 - T$85 - T$40)</f>
        <v>0</v>
      </c>
      <c r="U313" s="8">
        <f xml:space="preserve"> (Data!$E$45 - U$85 - U$40)</f>
        <v>-1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22</v>
      </c>
      <c r="I314" s="8">
        <f xml:space="preserve"> (Data!$E$45 - I$84 - I$40)</f>
        <v>20</v>
      </c>
      <c r="J314" s="8">
        <f xml:space="preserve"> (Data!$E$45 - J$84 - J$40)</f>
        <v>19</v>
      </c>
      <c r="K314" s="8">
        <f xml:space="preserve"> (Data!$E$45 - K$84 - K$40)</f>
        <v>16</v>
      </c>
      <c r="L314" s="8">
        <f xml:space="preserve"> (Data!$E$45 - L$84 - L$40)</f>
        <v>14</v>
      </c>
      <c r="M314" s="8">
        <f xml:space="preserve"> (Data!$E$45 - M$84 - M$40)</f>
        <v>13</v>
      </c>
      <c r="N314" s="8">
        <f xml:space="preserve"> (Data!$E$45 - N$84 - N$40)</f>
        <v>10</v>
      </c>
      <c r="O314" s="8">
        <f xml:space="preserve"> (Data!$E$45 - O$84 - O$40)</f>
        <v>9</v>
      </c>
      <c r="P314" s="8">
        <f xml:space="preserve"> (Data!$E$45 - P$84 - P$40)</f>
        <v>7</v>
      </c>
      <c r="Q314" s="8">
        <f xml:space="preserve"> (Data!$E$45 - Q$84 - Q$40)</f>
        <v>6</v>
      </c>
      <c r="R314" s="8">
        <f xml:space="preserve"> (Data!$E$45 - R$84 - R$40)</f>
        <v>4</v>
      </c>
      <c r="S314" s="8">
        <f xml:space="preserve"> (Data!$E$45 - S$84 - S$40)</f>
        <v>3</v>
      </c>
      <c r="T314" s="8">
        <f xml:space="preserve"> (Data!$E$45 - T$84 - T$40)</f>
        <v>1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26</v>
      </c>
      <c r="I316" s="8">
        <f xml:space="preserve"> (Data!$E$46 - I$86 - I$40)</f>
        <v>24</v>
      </c>
      <c r="J316" s="8">
        <f xml:space="preserve"> (Data!$E$46 - J$86 - J$40)</f>
        <v>23</v>
      </c>
      <c r="K316" s="8">
        <f xml:space="preserve"> (Data!$E$46 - K$86 - K$40)</f>
        <v>21</v>
      </c>
      <c r="L316" s="8">
        <f xml:space="preserve"> (Data!$E$46 - L$86 - L$40)</f>
        <v>19</v>
      </c>
      <c r="M316" s="8">
        <f xml:space="preserve"> (Data!$E$46 - M$86 - M$40)</f>
        <v>18</v>
      </c>
      <c r="N316" s="8">
        <f xml:space="preserve"> (Data!$E$46 - N$86 - N$40)</f>
        <v>17</v>
      </c>
      <c r="O316" s="8">
        <f xml:space="preserve"> (Data!$E$46 - O$86 - O$40)</f>
        <v>15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11</v>
      </c>
      <c r="S316" s="8">
        <f xml:space="preserve"> (Data!$E$46 - S$86 - S$40)</f>
        <v>10</v>
      </c>
      <c r="T316" s="8">
        <f xml:space="preserve"> (Data!$E$46 - T$86 - T$40)</f>
        <v>8</v>
      </c>
      <c r="U316" s="8">
        <f xml:space="preserve"> (Data!$E$46 - U$86 - U$40)</f>
        <v>7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25</v>
      </c>
      <c r="I317" s="8">
        <f xml:space="preserve"> (Data!$E$46 - I$85 - I$40)</f>
        <v>23</v>
      </c>
      <c r="J317" s="8">
        <f xml:space="preserve"> (Data!$E$46 - J$85 - J$40)</f>
        <v>22</v>
      </c>
      <c r="K317" s="8">
        <f xml:space="preserve"> (Data!$E$46 - K$85 - K$40)</f>
        <v>19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14</v>
      </c>
      <c r="O317" s="8">
        <f xml:space="preserve"> (Data!$E$46 - O$85 - O$40)</f>
        <v>13</v>
      </c>
      <c r="P317" s="8">
        <f xml:space="preserve"> (Data!$E$46 - P$85 - P$40)</f>
        <v>11</v>
      </c>
      <c r="Q317" s="8">
        <f xml:space="preserve"> (Data!$E$46 - Q$85 - Q$40)</f>
        <v>10</v>
      </c>
      <c r="R317" s="8">
        <f xml:space="preserve"> (Data!$E$46 - R$85 - R$40)</f>
        <v>8</v>
      </c>
      <c r="S317" s="8">
        <f xml:space="preserve"> (Data!$E$46 - S$85 - S$40)</f>
        <v>7</v>
      </c>
      <c r="T317" s="8">
        <f xml:space="preserve"> (Data!$E$46 - T$85 - T$40)</f>
        <v>5</v>
      </c>
      <c r="U317" s="8">
        <f xml:space="preserve"> (Data!$E$46 - U$85 - U$40)</f>
        <v>4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25</v>
      </c>
      <c r="I318" s="8">
        <f xml:space="preserve"> (Data!$E$46 - I$85 - I$40)</f>
        <v>23</v>
      </c>
      <c r="J318" s="8">
        <f xml:space="preserve"> (Data!$E$46 - J$85 - J$40)</f>
        <v>22</v>
      </c>
      <c r="K318" s="8">
        <f xml:space="preserve"> (Data!$E$46 - K$85 - K$40)</f>
        <v>19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14</v>
      </c>
      <c r="O318" s="8">
        <f xml:space="preserve"> (Data!$E$46 - O$85 - O$40)</f>
        <v>13</v>
      </c>
      <c r="P318" s="8">
        <f xml:space="preserve"> (Data!$E$46 - P$85 - P$40)</f>
        <v>11</v>
      </c>
      <c r="Q318" s="8">
        <f xml:space="preserve"> (Data!$E$46 - Q$85 - Q$40)</f>
        <v>10</v>
      </c>
      <c r="R318" s="8">
        <f xml:space="preserve"> (Data!$E$46 - R$85 - R$40)</f>
        <v>8</v>
      </c>
      <c r="S318" s="8">
        <f xml:space="preserve"> (Data!$E$46 - S$85 - S$40)</f>
        <v>7</v>
      </c>
      <c r="T318" s="8">
        <f xml:space="preserve"> (Data!$E$46 - T$85 - T$40)</f>
        <v>5</v>
      </c>
      <c r="U318" s="8">
        <f xml:space="preserve"> (Data!$E$46 - U$85 - U$40)</f>
        <v>4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27</v>
      </c>
      <c r="I319" s="8">
        <f xml:space="preserve"> (Data!$E$46 - I$84 - I$40)</f>
        <v>25</v>
      </c>
      <c r="J319" s="8">
        <f xml:space="preserve"> (Data!$E$46 - J$84 - J$40)</f>
        <v>24</v>
      </c>
      <c r="K319" s="8">
        <f xml:space="preserve"> (Data!$E$46 - K$84 - K$40)</f>
        <v>21</v>
      </c>
      <c r="L319" s="8">
        <f xml:space="preserve"> (Data!$E$46 - L$84 - L$40)</f>
        <v>19</v>
      </c>
      <c r="M319" s="8">
        <f xml:space="preserve"> (Data!$E$46 - M$84 - M$40)</f>
        <v>18</v>
      </c>
      <c r="N319" s="8">
        <f xml:space="preserve"> (Data!$E$46 - N$84 - N$40)</f>
        <v>15</v>
      </c>
      <c r="O319" s="8">
        <f xml:space="preserve"> (Data!$E$46 - O$84 - O$40)</f>
        <v>14</v>
      </c>
      <c r="P319" s="8">
        <f xml:space="preserve"> (Data!$E$46 - P$84 - P$40)</f>
        <v>12</v>
      </c>
      <c r="Q319" s="8">
        <f xml:space="preserve"> (Data!$E$46 - Q$84 - Q$40)</f>
        <v>11</v>
      </c>
      <c r="R319" s="8">
        <f xml:space="preserve"> (Data!$E$46 - R$84 - R$40)</f>
        <v>9</v>
      </c>
      <c r="S319" s="8">
        <f xml:space="preserve"> (Data!$E$46 - S$84 - S$40)</f>
        <v>8</v>
      </c>
      <c r="T319" s="8">
        <f xml:space="preserve"> (Data!$E$46 - T$84 - T$40)</f>
        <v>6</v>
      </c>
      <c r="U319" s="8">
        <f xml:space="preserve"> (Data!$E$46 - U$84 - U$40)</f>
        <v>5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79" priority="42" operator="equal">
      <formula>-1</formula>
    </cfRule>
    <cfRule type="cellIs" dxfId="78" priority="43" operator="equal">
      <formula>1</formula>
    </cfRule>
  </conditionalFormatting>
  <conditionalFormatting sqref="B197:U204">
    <cfRule type="cellIs" dxfId="77" priority="41" operator="greaterThan">
      <formula>0</formula>
    </cfRule>
  </conditionalFormatting>
  <conditionalFormatting sqref="B190:U195">
    <cfRule type="expression" dxfId="7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75" priority="36" stopIfTrue="1">
      <formula>B224&gt;0.75</formula>
    </cfRule>
    <cfRule type="expression" dxfId="74" priority="37" stopIfTrue="1">
      <formula>B224&gt;0.5</formula>
    </cfRule>
    <cfRule type="expression" dxfId="73" priority="38">
      <formula>B224&lt;=0.5</formula>
    </cfRule>
  </conditionalFormatting>
  <conditionalFormatting sqref="B9:U14">
    <cfRule type="expression" dxfId="72" priority="4">
      <formula>B$7&lt;=$B$5</formula>
    </cfRule>
    <cfRule type="expression" dxfId="71" priority="8">
      <formula>A9&lt;B9</formula>
    </cfRule>
  </conditionalFormatting>
  <conditionalFormatting sqref="B8:U8">
    <cfRule type="cellIs" dxfId="70" priority="6" operator="lessThan">
      <formula>0</formula>
    </cfRule>
    <cfRule type="cellIs" dxfId="69" priority="7" operator="greaterThan">
      <formula>0</formula>
    </cfRule>
  </conditionalFormatting>
  <conditionalFormatting sqref="B25:U25">
    <cfRule type="expression" dxfId="68" priority="2">
      <formula>B$7&lt;=$B$5</formula>
    </cfRule>
    <cfRule type="expression" dxfId="67" priority="9">
      <formula>B24&gt;0</formula>
    </cfRule>
  </conditionalFormatting>
  <conditionalFormatting sqref="B27:U27">
    <cfRule type="expression" dxfId="66" priority="1">
      <formula>B$7&lt;=$B$5</formula>
    </cfRule>
    <cfRule type="expression" dxfId="65" priority="5">
      <formula>B26&gt;0</formula>
    </cfRule>
  </conditionalFormatting>
  <conditionalFormatting sqref="B15:U15">
    <cfRule type="cellIs" dxfId="64" priority="10" operator="lessThan">
      <formula>0</formula>
    </cfRule>
    <cfRule type="cellIs" dxfId="63" priority="11" operator="greaterThan">
      <formula>0</formula>
    </cfRule>
    <cfRule type="cellIs" dxfId="62" priority="12" operator="greaterThan">
      <formula>$C$221</formula>
    </cfRule>
  </conditionalFormatting>
  <conditionalFormatting sqref="C16:U23">
    <cfRule type="expression" dxfId="61" priority="13" stopIfTrue="1">
      <formula>C16&gt;B16</formula>
    </cfRule>
    <cfRule type="expression" dxfId="60" priority="14">
      <formula>C89=1</formula>
    </cfRule>
  </conditionalFormatting>
  <conditionalFormatting sqref="A16:A23">
    <cfRule type="expression" dxfId="59" priority="15" stopIfTrue="1">
      <formula>B89=0</formula>
    </cfRule>
    <cfRule type="expression" dxfId="58" priority="16">
      <formula>$B89=1</formula>
    </cfRule>
  </conditionalFormatting>
  <conditionalFormatting sqref="B16:U23">
    <cfRule type="expression" dxfId="57" priority="3">
      <formula>B$7&lt;=$B$5</formula>
    </cfRule>
    <cfRule type="expression" dxfId="5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2020-09-30T20:17:03Z</dcterms:modified>
</cp:coreProperties>
</file>