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lanche/Dropbox/"/>
    </mc:Choice>
  </mc:AlternateContent>
  <xr:revisionPtr revIDLastSave="0" documentId="13_ncr:1_{25A2A120-B0E1-624B-846C-D616B2F3F392}" xr6:coauthVersionLast="45" xr6:coauthVersionMax="45" xr10:uidLastSave="{00000000-0000-0000-0000-000000000000}"/>
  <bookViews>
    <workbookView xWindow="0" yWindow="460" windowWidth="25600" windowHeight="14580" activeTab="3" xr2:uid="{FCA8DFD6-6E25-DA48-B148-56E053240F88}"/>
  </bookViews>
  <sheets>
    <sheet name="Meetra" sheetId="1" r:id="rId1"/>
    <sheet name="Kreia" sheetId="4" r:id="rId2"/>
    <sheet name="Atton" sheetId="5" r:id="rId3"/>
    <sheet name="T3-M4" sheetId="8" r:id="rId4"/>
    <sheet name="Bao-Dur" sheetId="6" r:id="rId5"/>
    <sheet name="Bastila" sheetId="7" r:id="rId6"/>
    <sheet name="Canderous" sheetId="9" r:id="rId7"/>
    <sheet name="Mecanisms" sheetId="3" r:id="rId8"/>
    <sheet name="Links" sheetId="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7" i="1" l="1"/>
  <c r="L17" i="1"/>
  <c r="M17" i="1"/>
  <c r="N17" i="1"/>
  <c r="O17" i="1"/>
  <c r="P17" i="1"/>
  <c r="Q17" i="1"/>
  <c r="R17" i="1"/>
  <c r="S17" i="1"/>
  <c r="T17" i="1"/>
  <c r="U17" i="1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T9" i="1"/>
  <c r="U9" i="1"/>
  <c r="L9" i="1"/>
  <c r="M9" i="1" s="1"/>
  <c r="N9" i="1" s="1"/>
  <c r="O9" i="1" s="1"/>
  <c r="P9" i="1" s="1"/>
  <c r="Q9" i="1" s="1"/>
  <c r="R9" i="1" s="1"/>
  <c r="S9" i="1" s="1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H17" i="4"/>
  <c r="F57" i="9" l="1"/>
  <c r="B54" i="9"/>
  <c r="U43" i="9"/>
  <c r="U57" i="9" s="1"/>
  <c r="T43" i="9"/>
  <c r="T57" i="9" s="1"/>
  <c r="S43" i="9"/>
  <c r="S57" i="9" s="1"/>
  <c r="R43" i="9"/>
  <c r="R57" i="9" s="1"/>
  <c r="Q43" i="9"/>
  <c r="Q57" i="9" s="1"/>
  <c r="P43" i="9"/>
  <c r="P57" i="9" s="1"/>
  <c r="O43" i="9"/>
  <c r="O57" i="9" s="1"/>
  <c r="N43" i="9"/>
  <c r="N57" i="9" s="1"/>
  <c r="M43" i="9"/>
  <c r="M57" i="9" s="1"/>
  <c r="L43" i="9"/>
  <c r="L57" i="9" s="1"/>
  <c r="K43" i="9"/>
  <c r="K57" i="9" s="1"/>
  <c r="J43" i="9"/>
  <c r="J57" i="9" s="1"/>
  <c r="I43" i="9"/>
  <c r="I57" i="9" s="1"/>
  <c r="H43" i="9"/>
  <c r="H57" i="9" s="1"/>
  <c r="G43" i="9"/>
  <c r="G57" i="9" s="1"/>
  <c r="F43" i="9"/>
  <c r="E43" i="9"/>
  <c r="E57" i="9" s="1"/>
  <c r="D43" i="9"/>
  <c r="D57" i="9" s="1"/>
  <c r="D58" i="9" s="1"/>
  <c r="C43" i="9"/>
  <c r="C57" i="9" s="1"/>
  <c r="C58" i="9" s="1"/>
  <c r="B43" i="9"/>
  <c r="B57" i="9" s="1"/>
  <c r="B58" i="9" s="1"/>
  <c r="U42" i="9"/>
  <c r="T42" i="9"/>
  <c r="S42" i="9"/>
  <c r="R42" i="9"/>
  <c r="R68" i="9" s="1"/>
  <c r="Q42" i="9"/>
  <c r="Q68" i="9" s="1"/>
  <c r="P42" i="9"/>
  <c r="O42" i="9"/>
  <c r="N42" i="9"/>
  <c r="N68" i="9" s="1"/>
  <c r="M42" i="9"/>
  <c r="L42" i="9"/>
  <c r="K42" i="9"/>
  <c r="J42" i="9"/>
  <c r="J68" i="9" s="1"/>
  <c r="I42" i="9"/>
  <c r="I68" i="9" s="1"/>
  <c r="H42" i="9"/>
  <c r="G42" i="9"/>
  <c r="F42" i="9"/>
  <c r="F74" i="9" s="1"/>
  <c r="E42" i="9"/>
  <c r="D42" i="9"/>
  <c r="D74" i="9" s="1"/>
  <c r="C42" i="9"/>
  <c r="C74" i="9" s="1"/>
  <c r="B42" i="9"/>
  <c r="U41" i="9"/>
  <c r="U63" i="9" s="1"/>
  <c r="U64" i="9" s="1"/>
  <c r="T41" i="9"/>
  <c r="T63" i="9" s="1"/>
  <c r="T64" i="9" s="1"/>
  <c r="S41" i="9"/>
  <c r="S63" i="9" s="1"/>
  <c r="S64" i="9" s="1"/>
  <c r="R41" i="9"/>
  <c r="Q41" i="9"/>
  <c r="Q44" i="9" s="1"/>
  <c r="P41" i="9"/>
  <c r="P63" i="9" s="1"/>
  <c r="P64" i="9" s="1"/>
  <c r="O41" i="9"/>
  <c r="O63" i="9" s="1"/>
  <c r="O64" i="9" s="1"/>
  <c r="N41" i="9"/>
  <c r="N63" i="9" s="1"/>
  <c r="N64" i="9" s="1"/>
  <c r="M41" i="9"/>
  <c r="M63" i="9" s="1"/>
  <c r="M64" i="9" s="1"/>
  <c r="L41" i="9"/>
  <c r="L63" i="9" s="1"/>
  <c r="L64" i="9" s="1"/>
  <c r="K41" i="9"/>
  <c r="K63" i="9" s="1"/>
  <c r="K64" i="9" s="1"/>
  <c r="J41" i="9"/>
  <c r="J44" i="9" s="1"/>
  <c r="I41" i="9"/>
  <c r="I44" i="9" s="1"/>
  <c r="H41" i="9"/>
  <c r="H63" i="9" s="1"/>
  <c r="H64" i="9" s="1"/>
  <c r="G41" i="9"/>
  <c r="G63" i="9" s="1"/>
  <c r="G64" i="9" s="1"/>
  <c r="F41" i="9"/>
  <c r="F63" i="9" s="1"/>
  <c r="F64" i="9" s="1"/>
  <c r="E41" i="9"/>
  <c r="E63" i="9" s="1"/>
  <c r="E64" i="9" s="1"/>
  <c r="D41" i="9"/>
  <c r="D63" i="9" s="1"/>
  <c r="D64" i="9" s="1"/>
  <c r="C41" i="9"/>
  <c r="C63" i="9" s="1"/>
  <c r="C64" i="9" s="1"/>
  <c r="B41" i="9"/>
  <c r="U40" i="9"/>
  <c r="T40" i="9"/>
  <c r="S40" i="9"/>
  <c r="R40" i="9"/>
  <c r="Q40" i="9"/>
  <c r="P40" i="9"/>
  <c r="O40" i="9"/>
  <c r="N40" i="9"/>
  <c r="M40" i="9"/>
  <c r="L40" i="9"/>
  <c r="K40" i="9"/>
  <c r="J40" i="9"/>
  <c r="I40" i="9"/>
  <c r="H40" i="9"/>
  <c r="G40" i="9"/>
  <c r="F40" i="9"/>
  <c r="F72" i="9" s="1"/>
  <c r="E40" i="9"/>
  <c r="D40" i="9"/>
  <c r="D72" i="9" s="1"/>
  <c r="C40" i="9"/>
  <c r="C72" i="9" s="1"/>
  <c r="B40" i="9"/>
  <c r="B72" i="9" s="1"/>
  <c r="U39" i="9"/>
  <c r="T39" i="9"/>
  <c r="S39" i="9"/>
  <c r="R39" i="9"/>
  <c r="Q39" i="9"/>
  <c r="P39" i="9"/>
  <c r="O39" i="9"/>
  <c r="N39" i="9"/>
  <c r="N52" i="9" s="1"/>
  <c r="M39" i="9"/>
  <c r="L39" i="9"/>
  <c r="K39" i="9"/>
  <c r="J39" i="9"/>
  <c r="I39" i="9"/>
  <c r="H39" i="9"/>
  <c r="G39" i="9"/>
  <c r="F39" i="9"/>
  <c r="F52" i="9" s="1"/>
  <c r="E39" i="9"/>
  <c r="D39" i="9"/>
  <c r="D73" i="9" s="1"/>
  <c r="C39" i="9"/>
  <c r="C73" i="9" s="1"/>
  <c r="B39" i="9"/>
  <c r="B73" i="9" s="1"/>
  <c r="U38" i="9"/>
  <c r="T38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B38" i="9"/>
  <c r="C36" i="9"/>
  <c r="D36" i="9" s="1"/>
  <c r="E36" i="9" s="1"/>
  <c r="F36" i="9" s="1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C9" i="9"/>
  <c r="D9" i="9" s="1"/>
  <c r="E9" i="9" s="1"/>
  <c r="F9" i="9" s="1"/>
  <c r="G9" i="9" s="1"/>
  <c r="H9" i="9" s="1"/>
  <c r="I9" i="9" s="1"/>
  <c r="J9" i="9" s="1"/>
  <c r="K9" i="9" s="1"/>
  <c r="L9" i="9" s="1"/>
  <c r="M9" i="9" s="1"/>
  <c r="N9" i="9" s="1"/>
  <c r="O9" i="9" s="1"/>
  <c r="P9" i="9" s="1"/>
  <c r="Q9" i="9" s="1"/>
  <c r="R9" i="9" s="1"/>
  <c r="S9" i="9" s="1"/>
  <c r="T9" i="9" s="1"/>
  <c r="U9" i="9" s="1"/>
  <c r="U43" i="8"/>
  <c r="U57" i="8" s="1"/>
  <c r="T43" i="8"/>
  <c r="T57" i="8" s="1"/>
  <c r="S43" i="8"/>
  <c r="S57" i="8" s="1"/>
  <c r="R43" i="8"/>
  <c r="R57" i="8" s="1"/>
  <c r="Q43" i="8"/>
  <c r="Q57" i="8" s="1"/>
  <c r="P43" i="8"/>
  <c r="P57" i="8" s="1"/>
  <c r="O43" i="8"/>
  <c r="O57" i="8" s="1"/>
  <c r="N43" i="8"/>
  <c r="N57" i="8" s="1"/>
  <c r="M43" i="8"/>
  <c r="M57" i="8" s="1"/>
  <c r="L43" i="8"/>
  <c r="L57" i="8" s="1"/>
  <c r="K43" i="8"/>
  <c r="K57" i="8" s="1"/>
  <c r="J43" i="8"/>
  <c r="J57" i="8" s="1"/>
  <c r="I43" i="8"/>
  <c r="I57" i="8" s="1"/>
  <c r="H43" i="8"/>
  <c r="H57" i="8" s="1"/>
  <c r="G43" i="8"/>
  <c r="G57" i="8" s="1"/>
  <c r="F43" i="8"/>
  <c r="F57" i="8" s="1"/>
  <c r="E43" i="8"/>
  <c r="E57" i="8" s="1"/>
  <c r="D43" i="8"/>
  <c r="D57" i="8" s="1"/>
  <c r="C43" i="8"/>
  <c r="C57" i="8" s="1"/>
  <c r="B43" i="8"/>
  <c r="B57" i="8" s="1"/>
  <c r="B58" i="8" s="1"/>
  <c r="U42" i="8"/>
  <c r="T42" i="8"/>
  <c r="S42" i="8"/>
  <c r="R42" i="8"/>
  <c r="R68" i="8" s="1"/>
  <c r="Q42" i="8"/>
  <c r="P42" i="8"/>
  <c r="O42" i="8"/>
  <c r="N42" i="8"/>
  <c r="N54" i="8" s="1"/>
  <c r="M42" i="8"/>
  <c r="L42" i="8"/>
  <c r="K42" i="8"/>
  <c r="J42" i="8"/>
  <c r="I42" i="8"/>
  <c r="H42" i="8"/>
  <c r="G42" i="8"/>
  <c r="F42" i="8"/>
  <c r="F68" i="8" s="1"/>
  <c r="E42" i="8"/>
  <c r="D42" i="8"/>
  <c r="C42" i="8"/>
  <c r="B42" i="8"/>
  <c r="B68" i="8" s="1"/>
  <c r="U41" i="8"/>
  <c r="U63" i="8" s="1"/>
  <c r="U64" i="8" s="1"/>
  <c r="T41" i="8"/>
  <c r="T63" i="8" s="1"/>
  <c r="T64" i="8" s="1"/>
  <c r="S41" i="8"/>
  <c r="R41" i="8"/>
  <c r="Q41" i="8"/>
  <c r="Q63" i="8" s="1"/>
  <c r="Q64" i="8" s="1"/>
  <c r="P41" i="8"/>
  <c r="P63" i="8" s="1"/>
  <c r="P64" i="8" s="1"/>
  <c r="O41" i="8"/>
  <c r="N41" i="8"/>
  <c r="N63" i="8" s="1"/>
  <c r="N64" i="8" s="1"/>
  <c r="M41" i="8"/>
  <c r="M63" i="8" s="1"/>
  <c r="M64" i="8" s="1"/>
  <c r="L41" i="8"/>
  <c r="L63" i="8" s="1"/>
  <c r="L64" i="8" s="1"/>
  <c r="K41" i="8"/>
  <c r="J41" i="8"/>
  <c r="J50" i="8" s="1"/>
  <c r="I41" i="8"/>
  <c r="I63" i="8" s="1"/>
  <c r="I64" i="8" s="1"/>
  <c r="H41" i="8"/>
  <c r="H63" i="8" s="1"/>
  <c r="H64" i="8" s="1"/>
  <c r="G41" i="8"/>
  <c r="F41" i="8"/>
  <c r="F50" i="8" s="1"/>
  <c r="E41" i="8"/>
  <c r="E63" i="8" s="1"/>
  <c r="E64" i="8" s="1"/>
  <c r="D41" i="8"/>
  <c r="D63" i="8" s="1"/>
  <c r="D64" i="8" s="1"/>
  <c r="C41" i="8"/>
  <c r="B41" i="8"/>
  <c r="B50" i="8" s="1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B40" i="8"/>
  <c r="B72" i="8" s="1"/>
  <c r="U39" i="8"/>
  <c r="T39" i="8"/>
  <c r="S39" i="8"/>
  <c r="R39" i="8"/>
  <c r="R52" i="8" s="1"/>
  <c r="Q39" i="8"/>
  <c r="P39" i="8"/>
  <c r="O39" i="8"/>
  <c r="N39" i="8"/>
  <c r="N52" i="8" s="1"/>
  <c r="M39" i="8"/>
  <c r="L39" i="8"/>
  <c r="K39" i="8"/>
  <c r="J39" i="8"/>
  <c r="I39" i="8"/>
  <c r="H39" i="8"/>
  <c r="G39" i="8"/>
  <c r="F39" i="8"/>
  <c r="F52" i="8" s="1"/>
  <c r="E39" i="8"/>
  <c r="D39" i="8"/>
  <c r="C39" i="8"/>
  <c r="B39" i="8"/>
  <c r="B52" i="8" s="1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B38" i="8"/>
  <c r="C36" i="8"/>
  <c r="D36" i="8" s="1"/>
  <c r="E36" i="8" s="1"/>
  <c r="F36" i="8" s="1"/>
  <c r="G36" i="8" s="1"/>
  <c r="H36" i="8" s="1"/>
  <c r="I36" i="8" s="1"/>
  <c r="J36" i="8" s="1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C9" i="8"/>
  <c r="D9" i="8" s="1"/>
  <c r="E9" i="8" s="1"/>
  <c r="F9" i="8" s="1"/>
  <c r="G9" i="8" s="1"/>
  <c r="H9" i="8" s="1"/>
  <c r="I9" i="8" s="1"/>
  <c r="J9" i="8" s="1"/>
  <c r="K9" i="8" s="1"/>
  <c r="L9" i="8" s="1"/>
  <c r="M9" i="8" s="1"/>
  <c r="N9" i="8" s="1"/>
  <c r="O9" i="8" s="1"/>
  <c r="P9" i="8" s="1"/>
  <c r="Q9" i="8" s="1"/>
  <c r="R9" i="8" s="1"/>
  <c r="S9" i="8" s="1"/>
  <c r="T9" i="8" s="1"/>
  <c r="U9" i="8" s="1"/>
  <c r="B74" i="7"/>
  <c r="B66" i="7"/>
  <c r="J63" i="7"/>
  <c r="J64" i="7" s="1"/>
  <c r="B63" i="7"/>
  <c r="B64" i="7" s="1"/>
  <c r="O57" i="7"/>
  <c r="N57" i="7"/>
  <c r="B54" i="7"/>
  <c r="F52" i="7"/>
  <c r="J50" i="7"/>
  <c r="B50" i="7"/>
  <c r="R47" i="7"/>
  <c r="R48" i="7" s="1"/>
  <c r="C47" i="7"/>
  <c r="C48" i="7" s="1"/>
  <c r="U43" i="7"/>
  <c r="U57" i="7" s="1"/>
  <c r="T43" i="7"/>
  <c r="T57" i="7" s="1"/>
  <c r="S43" i="7"/>
  <c r="S57" i="7" s="1"/>
  <c r="R43" i="7"/>
  <c r="R57" i="7" s="1"/>
  <c r="Q43" i="7"/>
  <c r="Q57" i="7" s="1"/>
  <c r="P43" i="7"/>
  <c r="P57" i="7" s="1"/>
  <c r="O43" i="7"/>
  <c r="N43" i="7"/>
  <c r="M43" i="7"/>
  <c r="M57" i="7" s="1"/>
  <c r="L43" i="7"/>
  <c r="L57" i="7" s="1"/>
  <c r="K43" i="7"/>
  <c r="K57" i="7" s="1"/>
  <c r="J43" i="7"/>
  <c r="J57" i="7" s="1"/>
  <c r="I43" i="7"/>
  <c r="I57" i="7" s="1"/>
  <c r="H43" i="7"/>
  <c r="H57" i="7" s="1"/>
  <c r="G43" i="7"/>
  <c r="G57" i="7" s="1"/>
  <c r="F43" i="7"/>
  <c r="F57" i="7" s="1"/>
  <c r="E43" i="7"/>
  <c r="E57" i="7" s="1"/>
  <c r="D43" i="7"/>
  <c r="D57" i="7" s="1"/>
  <c r="C43" i="7"/>
  <c r="C57" i="7" s="1"/>
  <c r="C58" i="7" s="1"/>
  <c r="B43" i="7"/>
  <c r="B57" i="7" s="1"/>
  <c r="B58" i="7" s="1"/>
  <c r="U42" i="7"/>
  <c r="T42" i="7"/>
  <c r="S42" i="7"/>
  <c r="S68" i="7" s="1"/>
  <c r="R42" i="7"/>
  <c r="R68" i="7" s="1"/>
  <c r="Q42" i="7"/>
  <c r="P42" i="7"/>
  <c r="O42" i="7"/>
  <c r="O68" i="7" s="1"/>
  <c r="N42" i="7"/>
  <c r="N68" i="7" s="1"/>
  <c r="M42" i="7"/>
  <c r="L42" i="7"/>
  <c r="K42" i="7"/>
  <c r="K68" i="7" s="1"/>
  <c r="J42" i="7"/>
  <c r="J68" i="7" s="1"/>
  <c r="I42" i="7"/>
  <c r="H42" i="7"/>
  <c r="G42" i="7"/>
  <c r="F42" i="7"/>
  <c r="E42" i="7"/>
  <c r="D42" i="7"/>
  <c r="C42" i="7"/>
  <c r="B42" i="7"/>
  <c r="B68" i="7" s="1"/>
  <c r="U41" i="7"/>
  <c r="T41" i="7"/>
  <c r="S41" i="7"/>
  <c r="S44" i="7" s="1"/>
  <c r="R41" i="7"/>
  <c r="R44" i="7" s="1"/>
  <c r="Q41" i="7"/>
  <c r="P41" i="7"/>
  <c r="O41" i="7"/>
  <c r="O63" i="7" s="1"/>
  <c r="O64" i="7" s="1"/>
  <c r="N41" i="7"/>
  <c r="N63" i="7" s="1"/>
  <c r="N64" i="7" s="1"/>
  <c r="M41" i="7"/>
  <c r="L41" i="7"/>
  <c r="K41" i="7"/>
  <c r="K44" i="7" s="1"/>
  <c r="J41" i="7"/>
  <c r="J44" i="7" s="1"/>
  <c r="I41" i="7"/>
  <c r="I44" i="7" s="1"/>
  <c r="H41" i="7"/>
  <c r="G41" i="7"/>
  <c r="G63" i="7" s="1"/>
  <c r="G64" i="7" s="1"/>
  <c r="F41" i="7"/>
  <c r="F63" i="7" s="1"/>
  <c r="F64" i="7" s="1"/>
  <c r="E41" i="7"/>
  <c r="E44" i="7" s="1"/>
  <c r="D41" i="7"/>
  <c r="C41" i="7"/>
  <c r="B41" i="7"/>
  <c r="B44" i="7" s="1"/>
  <c r="U40" i="7"/>
  <c r="T40" i="7"/>
  <c r="S40" i="7"/>
  <c r="R40" i="7"/>
  <c r="Q40" i="7"/>
  <c r="P40" i="7"/>
  <c r="O40" i="7"/>
  <c r="N40" i="7"/>
  <c r="M40" i="7"/>
  <c r="L40" i="7"/>
  <c r="K40" i="7"/>
  <c r="J40" i="7"/>
  <c r="I40" i="7"/>
  <c r="H40" i="7"/>
  <c r="G40" i="7"/>
  <c r="F40" i="7"/>
  <c r="E40" i="7"/>
  <c r="D40" i="7"/>
  <c r="C40" i="7"/>
  <c r="C72" i="7" s="1"/>
  <c r="B40" i="7"/>
  <c r="B72" i="7" s="1"/>
  <c r="U39" i="7"/>
  <c r="T39" i="7"/>
  <c r="S39" i="7"/>
  <c r="R39" i="7"/>
  <c r="Q39" i="7"/>
  <c r="P39" i="7"/>
  <c r="O39" i="7"/>
  <c r="O52" i="7" s="1"/>
  <c r="N39" i="7"/>
  <c r="N52" i="7" s="1"/>
  <c r="M39" i="7"/>
  <c r="L39" i="7"/>
  <c r="K39" i="7"/>
  <c r="J39" i="7"/>
  <c r="I39" i="7"/>
  <c r="H39" i="7"/>
  <c r="G39" i="7"/>
  <c r="F39" i="7"/>
  <c r="E39" i="7"/>
  <c r="D39" i="7"/>
  <c r="C39" i="7"/>
  <c r="C73" i="7" s="1"/>
  <c r="B39" i="7"/>
  <c r="B73" i="7" s="1"/>
  <c r="U38" i="7"/>
  <c r="T38" i="7"/>
  <c r="S38" i="7"/>
  <c r="R38" i="7"/>
  <c r="Q38" i="7"/>
  <c r="P38" i="7"/>
  <c r="O38" i="7"/>
  <c r="N38" i="7"/>
  <c r="M38" i="7"/>
  <c r="L38" i="7"/>
  <c r="K38" i="7"/>
  <c r="J38" i="7"/>
  <c r="I38" i="7"/>
  <c r="H38" i="7"/>
  <c r="G38" i="7"/>
  <c r="F38" i="7"/>
  <c r="E38" i="7"/>
  <c r="D38" i="7"/>
  <c r="C38" i="7"/>
  <c r="B38" i="7"/>
  <c r="C36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C9" i="7"/>
  <c r="D9" i="7" s="1"/>
  <c r="E9" i="7" s="1"/>
  <c r="F9" i="7" s="1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U43" i="6"/>
  <c r="U57" i="6" s="1"/>
  <c r="T43" i="6"/>
  <c r="T57" i="6" s="1"/>
  <c r="S43" i="6"/>
  <c r="S57" i="6" s="1"/>
  <c r="R43" i="6"/>
  <c r="R57" i="6" s="1"/>
  <c r="Q43" i="6"/>
  <c r="Q57" i="6" s="1"/>
  <c r="P43" i="6"/>
  <c r="P57" i="6" s="1"/>
  <c r="O43" i="6"/>
  <c r="O57" i="6" s="1"/>
  <c r="N43" i="6"/>
  <c r="N57" i="6" s="1"/>
  <c r="M43" i="6"/>
  <c r="M57" i="6" s="1"/>
  <c r="L43" i="6"/>
  <c r="L57" i="6" s="1"/>
  <c r="K43" i="6"/>
  <c r="K57" i="6" s="1"/>
  <c r="J43" i="6"/>
  <c r="J57" i="6" s="1"/>
  <c r="I43" i="6"/>
  <c r="I57" i="6" s="1"/>
  <c r="H43" i="6"/>
  <c r="H57" i="6" s="1"/>
  <c r="G43" i="6"/>
  <c r="G57" i="6" s="1"/>
  <c r="F43" i="6"/>
  <c r="F57" i="6" s="1"/>
  <c r="E43" i="6"/>
  <c r="E57" i="6" s="1"/>
  <c r="D43" i="6"/>
  <c r="D57" i="6" s="1"/>
  <c r="C43" i="6"/>
  <c r="C57" i="6" s="1"/>
  <c r="B43" i="6"/>
  <c r="B57" i="6" s="1"/>
  <c r="B58" i="6" s="1"/>
  <c r="U42" i="6"/>
  <c r="T42" i="6"/>
  <c r="S42" i="6"/>
  <c r="R42" i="6"/>
  <c r="Q42" i="6"/>
  <c r="P42" i="6"/>
  <c r="P68" i="6" s="1"/>
  <c r="O42" i="6"/>
  <c r="N42" i="6"/>
  <c r="M42" i="6"/>
  <c r="L42" i="6"/>
  <c r="L68" i="6" s="1"/>
  <c r="K42" i="6"/>
  <c r="J42" i="6"/>
  <c r="I42" i="6"/>
  <c r="H42" i="6"/>
  <c r="H66" i="6" s="1"/>
  <c r="G42" i="6"/>
  <c r="F42" i="6"/>
  <c r="E42" i="6"/>
  <c r="D42" i="6"/>
  <c r="C42" i="6"/>
  <c r="B42" i="6"/>
  <c r="B74" i="6" s="1"/>
  <c r="U41" i="6"/>
  <c r="T41" i="6"/>
  <c r="T47" i="6" s="1"/>
  <c r="T48" i="6" s="1"/>
  <c r="S41" i="6"/>
  <c r="R41" i="6"/>
  <c r="Q41" i="6"/>
  <c r="P41" i="6"/>
  <c r="P63" i="6" s="1"/>
  <c r="P64" i="6" s="1"/>
  <c r="O41" i="6"/>
  <c r="N41" i="6"/>
  <c r="M41" i="6"/>
  <c r="L41" i="6"/>
  <c r="L63" i="6" s="1"/>
  <c r="L64" i="6" s="1"/>
  <c r="K41" i="6"/>
  <c r="J41" i="6"/>
  <c r="I41" i="6"/>
  <c r="H41" i="6"/>
  <c r="H44" i="6" s="1"/>
  <c r="G41" i="6"/>
  <c r="F41" i="6"/>
  <c r="E41" i="6"/>
  <c r="D41" i="6"/>
  <c r="D47" i="6" s="1"/>
  <c r="D48" i="6" s="1"/>
  <c r="C41" i="6"/>
  <c r="B41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40" i="6"/>
  <c r="C40" i="6"/>
  <c r="B40" i="6"/>
  <c r="B72" i="6" s="1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B39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B38" i="6"/>
  <c r="D36" i="6"/>
  <c r="E36" i="6" s="1"/>
  <c r="F36" i="6" s="1"/>
  <c r="G36" i="6" s="1"/>
  <c r="H36" i="6" s="1"/>
  <c r="I36" i="6" s="1"/>
  <c r="J36" i="6" s="1"/>
  <c r="K36" i="6" s="1"/>
  <c r="L36" i="6" s="1"/>
  <c r="M36" i="6" s="1"/>
  <c r="N36" i="6" s="1"/>
  <c r="O36" i="6" s="1"/>
  <c r="P36" i="6" s="1"/>
  <c r="Q36" i="6" s="1"/>
  <c r="R36" i="6" s="1"/>
  <c r="S36" i="6" s="1"/>
  <c r="T36" i="6" s="1"/>
  <c r="U36" i="6" s="1"/>
  <c r="C36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9" i="6"/>
  <c r="E9" i="6" s="1"/>
  <c r="F9" i="6" s="1"/>
  <c r="G9" i="6" s="1"/>
  <c r="H9" i="6" s="1"/>
  <c r="I9" i="6" s="1"/>
  <c r="J9" i="6" s="1"/>
  <c r="K9" i="6" s="1"/>
  <c r="L9" i="6" s="1"/>
  <c r="M9" i="6" s="1"/>
  <c r="N9" i="6" s="1"/>
  <c r="O9" i="6" s="1"/>
  <c r="P9" i="6" s="1"/>
  <c r="Q9" i="6" s="1"/>
  <c r="R9" i="6" s="1"/>
  <c r="S9" i="6" s="1"/>
  <c r="T9" i="6" s="1"/>
  <c r="U9" i="6" s="1"/>
  <c r="C9" i="6"/>
  <c r="B38" i="5"/>
  <c r="C38" i="5"/>
  <c r="B39" i="5"/>
  <c r="C39" i="5"/>
  <c r="B40" i="5"/>
  <c r="C40" i="5"/>
  <c r="B41" i="5"/>
  <c r="C41" i="5"/>
  <c r="B42" i="5"/>
  <c r="C42" i="5"/>
  <c r="B43" i="5"/>
  <c r="C43" i="5"/>
  <c r="B74" i="5"/>
  <c r="B72" i="5"/>
  <c r="H72" i="7" l="1"/>
  <c r="R50" i="8"/>
  <c r="R63" i="8"/>
  <c r="R64" i="8" s="1"/>
  <c r="J54" i="8"/>
  <c r="J66" i="8"/>
  <c r="B63" i="8"/>
  <c r="B64" i="8" s="1"/>
  <c r="B44" i="9"/>
  <c r="B63" i="9"/>
  <c r="B64" i="9" s="1"/>
  <c r="B50" i="9"/>
  <c r="R44" i="9"/>
  <c r="R63" i="9"/>
  <c r="R64" i="9" s="1"/>
  <c r="B68" i="9"/>
  <c r="B74" i="9"/>
  <c r="B47" i="9"/>
  <c r="B48" i="9" s="1"/>
  <c r="B66" i="9"/>
  <c r="G73" i="7"/>
  <c r="G192" i="7" s="1"/>
  <c r="G121" i="7" s="1"/>
  <c r="G72" i="7"/>
  <c r="C44" i="7"/>
  <c r="C63" i="7"/>
  <c r="C64" i="7" s="1"/>
  <c r="C50" i="7"/>
  <c r="C68" i="7"/>
  <c r="C54" i="7"/>
  <c r="C66" i="7"/>
  <c r="G74" i="7"/>
  <c r="G196" i="7" s="1"/>
  <c r="G125" i="7" s="1"/>
  <c r="G58" i="7"/>
  <c r="G61" i="7" s="1"/>
  <c r="R47" i="9"/>
  <c r="R48" i="9" s="1"/>
  <c r="F68" i="9"/>
  <c r="C74" i="7"/>
  <c r="C196" i="7" s="1"/>
  <c r="C125" i="7" s="1"/>
  <c r="C72" i="8"/>
  <c r="C216" i="8" s="1"/>
  <c r="C145" i="8" s="1"/>
  <c r="D73" i="6"/>
  <c r="H73" i="6"/>
  <c r="H209" i="6" s="1"/>
  <c r="H138" i="6" s="1"/>
  <c r="L73" i="6"/>
  <c r="L215" i="6" s="1"/>
  <c r="L144" i="6" s="1"/>
  <c r="P73" i="6"/>
  <c r="P192" i="6" s="1"/>
  <c r="P121" i="6" s="1"/>
  <c r="T73" i="6"/>
  <c r="D72" i="6"/>
  <c r="D216" i="6" s="1"/>
  <c r="D145" i="6" s="1"/>
  <c r="H72" i="6"/>
  <c r="H199" i="6" s="1"/>
  <c r="H128" i="6" s="1"/>
  <c r="L72" i="6"/>
  <c r="P72" i="6"/>
  <c r="T72" i="6"/>
  <c r="T182" i="6" s="1"/>
  <c r="T111" i="6" s="1"/>
  <c r="D74" i="6"/>
  <c r="D191" i="6" s="1"/>
  <c r="D120" i="6" s="1"/>
  <c r="D58" i="6"/>
  <c r="D60" i="6" s="1"/>
  <c r="H58" i="6"/>
  <c r="D36" i="7"/>
  <c r="E36" i="7" s="1"/>
  <c r="F36" i="7" s="1"/>
  <c r="G36" i="7" s="1"/>
  <c r="H36" i="7" s="1"/>
  <c r="I36" i="7" s="1"/>
  <c r="J36" i="7" s="1"/>
  <c r="K36" i="7" s="1"/>
  <c r="F72" i="7"/>
  <c r="F177" i="7" s="1"/>
  <c r="F106" i="7" s="1"/>
  <c r="F74" i="7"/>
  <c r="J58" i="7"/>
  <c r="J61" i="7" s="1"/>
  <c r="B47" i="7"/>
  <c r="B48" i="7" s="1"/>
  <c r="D58" i="8"/>
  <c r="D59" i="8" s="1"/>
  <c r="E73" i="9"/>
  <c r="E72" i="9"/>
  <c r="E206" i="9" s="1"/>
  <c r="E135" i="9" s="1"/>
  <c r="E74" i="9"/>
  <c r="E58" i="9"/>
  <c r="R54" i="7"/>
  <c r="R66" i="7"/>
  <c r="J50" i="9"/>
  <c r="J54" i="9"/>
  <c r="J66" i="9"/>
  <c r="N44" i="9"/>
  <c r="J47" i="9"/>
  <c r="J48" i="9" s="1"/>
  <c r="R50" i="9"/>
  <c r="R54" i="9"/>
  <c r="J63" i="9"/>
  <c r="J64" i="9" s="1"/>
  <c r="R66" i="9"/>
  <c r="F44" i="9"/>
  <c r="B215" i="9"/>
  <c r="B144" i="9" s="1"/>
  <c r="B210" i="9"/>
  <c r="B139" i="9" s="1"/>
  <c r="B205" i="9"/>
  <c r="B134" i="9" s="1"/>
  <c r="B198" i="9"/>
  <c r="B127" i="9" s="1"/>
  <c r="B193" i="9"/>
  <c r="B122" i="9" s="1"/>
  <c r="B192" i="9"/>
  <c r="B121" i="9" s="1"/>
  <c r="B188" i="9"/>
  <c r="B117" i="9" s="1"/>
  <c r="B187" i="9"/>
  <c r="B116" i="9" s="1"/>
  <c r="B214" i="9"/>
  <c r="B143" i="9" s="1"/>
  <c r="B204" i="9"/>
  <c r="B133" i="9" s="1"/>
  <c r="B180" i="9"/>
  <c r="B109" i="9" s="1"/>
  <c r="B175" i="9"/>
  <c r="B104" i="9" s="1"/>
  <c r="B170" i="9"/>
  <c r="B99" i="9" s="1"/>
  <c r="B163" i="9"/>
  <c r="B92" i="9" s="1"/>
  <c r="B158" i="9"/>
  <c r="B87" i="9" s="1"/>
  <c r="B153" i="9"/>
  <c r="B82" i="9" s="1"/>
  <c r="B181" i="9"/>
  <c r="B110" i="9" s="1"/>
  <c r="B176" i="9"/>
  <c r="B105" i="9" s="1"/>
  <c r="B171" i="9"/>
  <c r="B100" i="9" s="1"/>
  <c r="B164" i="9"/>
  <c r="B93" i="9" s="1"/>
  <c r="B159" i="9"/>
  <c r="B88" i="9" s="1"/>
  <c r="B154" i="9"/>
  <c r="B83" i="9" s="1"/>
  <c r="B209" i="9"/>
  <c r="B138" i="9" s="1"/>
  <c r="B197" i="9"/>
  <c r="B126" i="9" s="1"/>
  <c r="F211" i="9"/>
  <c r="F140" i="9" s="1"/>
  <c r="F206" i="9"/>
  <c r="F135" i="9" s="1"/>
  <c r="F199" i="9"/>
  <c r="F128" i="9" s="1"/>
  <c r="F189" i="9"/>
  <c r="F118" i="9" s="1"/>
  <c r="F182" i="9"/>
  <c r="F111" i="9" s="1"/>
  <c r="F194" i="9"/>
  <c r="F123" i="9" s="1"/>
  <c r="F216" i="9"/>
  <c r="F145" i="9" s="1"/>
  <c r="F177" i="9"/>
  <c r="F106" i="9" s="1"/>
  <c r="F172" i="9"/>
  <c r="F101" i="9" s="1"/>
  <c r="F165" i="9"/>
  <c r="F94" i="9" s="1"/>
  <c r="F160" i="9"/>
  <c r="F89" i="9" s="1"/>
  <c r="F155" i="9"/>
  <c r="F84" i="9" s="1"/>
  <c r="F191" i="9"/>
  <c r="F120" i="9" s="1"/>
  <c r="F186" i="9"/>
  <c r="F115" i="9" s="1"/>
  <c r="F196" i="9"/>
  <c r="F125" i="9" s="1"/>
  <c r="F208" i="9"/>
  <c r="F137" i="9" s="1"/>
  <c r="F179" i="9"/>
  <c r="F108" i="9" s="1"/>
  <c r="F174" i="9"/>
  <c r="F103" i="9" s="1"/>
  <c r="F169" i="9"/>
  <c r="F98" i="9" s="1"/>
  <c r="F162" i="9"/>
  <c r="F91" i="9" s="1"/>
  <c r="F157" i="9"/>
  <c r="F86" i="9" s="1"/>
  <c r="F152" i="9"/>
  <c r="F81" i="9" s="1"/>
  <c r="F203" i="9"/>
  <c r="F132" i="9" s="1"/>
  <c r="F213" i="9"/>
  <c r="F142" i="9" s="1"/>
  <c r="B60" i="9"/>
  <c r="B61" i="9"/>
  <c r="B59" i="9"/>
  <c r="D215" i="9"/>
  <c r="D144" i="9" s="1"/>
  <c r="D214" i="9"/>
  <c r="D143" i="9" s="1"/>
  <c r="D210" i="9"/>
  <c r="D139" i="9" s="1"/>
  <c r="D209" i="9"/>
  <c r="D138" i="9" s="1"/>
  <c r="D205" i="9"/>
  <c r="D134" i="9" s="1"/>
  <c r="D204" i="9"/>
  <c r="D133" i="9" s="1"/>
  <c r="D198" i="9"/>
  <c r="D127" i="9" s="1"/>
  <c r="D197" i="9"/>
  <c r="D126" i="9" s="1"/>
  <c r="D181" i="9"/>
  <c r="D110" i="9" s="1"/>
  <c r="D180" i="9"/>
  <c r="D109" i="9" s="1"/>
  <c r="D176" i="9"/>
  <c r="D105" i="9" s="1"/>
  <c r="D175" i="9"/>
  <c r="D104" i="9" s="1"/>
  <c r="D171" i="9"/>
  <c r="D100" i="9" s="1"/>
  <c r="D170" i="9"/>
  <c r="D99" i="9" s="1"/>
  <c r="D164" i="9"/>
  <c r="D93" i="9" s="1"/>
  <c r="D163" i="9"/>
  <c r="D92" i="9" s="1"/>
  <c r="D159" i="9"/>
  <c r="D88" i="9" s="1"/>
  <c r="D158" i="9"/>
  <c r="D87" i="9" s="1"/>
  <c r="D154" i="9"/>
  <c r="D83" i="9" s="1"/>
  <c r="D153" i="9"/>
  <c r="D82" i="9" s="1"/>
  <c r="D192" i="9"/>
  <c r="D121" i="9" s="1"/>
  <c r="D187" i="9"/>
  <c r="D116" i="9" s="1"/>
  <c r="D193" i="9"/>
  <c r="D122" i="9" s="1"/>
  <c r="D188" i="9"/>
  <c r="D117" i="9" s="1"/>
  <c r="D216" i="9"/>
  <c r="D145" i="9" s="1"/>
  <c r="D211" i="9"/>
  <c r="D140" i="9" s="1"/>
  <c r="D206" i="9"/>
  <c r="D135" i="9" s="1"/>
  <c r="D199" i="9"/>
  <c r="D128" i="9" s="1"/>
  <c r="D177" i="9"/>
  <c r="D106" i="9" s="1"/>
  <c r="D172" i="9"/>
  <c r="D101" i="9" s="1"/>
  <c r="D165" i="9"/>
  <c r="D94" i="9" s="1"/>
  <c r="D160" i="9"/>
  <c r="D89" i="9" s="1"/>
  <c r="D155" i="9"/>
  <c r="D84" i="9" s="1"/>
  <c r="D194" i="9"/>
  <c r="D123" i="9" s="1"/>
  <c r="D189" i="9"/>
  <c r="D118" i="9" s="1"/>
  <c r="D182" i="9"/>
  <c r="D111" i="9" s="1"/>
  <c r="G36" i="9"/>
  <c r="H36" i="9" s="1"/>
  <c r="I36" i="9" s="1"/>
  <c r="J36" i="9" s="1"/>
  <c r="J73" i="9" s="1"/>
  <c r="F73" i="9"/>
  <c r="H73" i="9"/>
  <c r="H72" i="9"/>
  <c r="D213" i="9"/>
  <c r="D142" i="9" s="1"/>
  <c r="D208" i="9"/>
  <c r="D137" i="9" s="1"/>
  <c r="D203" i="9"/>
  <c r="D132" i="9" s="1"/>
  <c r="D196" i="9"/>
  <c r="D125" i="9" s="1"/>
  <c r="D179" i="9"/>
  <c r="D108" i="9" s="1"/>
  <c r="D174" i="9"/>
  <c r="D103" i="9" s="1"/>
  <c r="D169" i="9"/>
  <c r="D98" i="9" s="1"/>
  <c r="D162" i="9"/>
  <c r="D91" i="9" s="1"/>
  <c r="D157" i="9"/>
  <c r="D86" i="9" s="1"/>
  <c r="D152" i="9"/>
  <c r="D81" i="9" s="1"/>
  <c r="D191" i="9"/>
  <c r="D120" i="9" s="1"/>
  <c r="D186" i="9"/>
  <c r="D115" i="9" s="1"/>
  <c r="H74" i="9"/>
  <c r="D61" i="9"/>
  <c r="D60" i="9"/>
  <c r="D59" i="9"/>
  <c r="H58" i="9"/>
  <c r="E215" i="9"/>
  <c r="E144" i="9" s="1"/>
  <c r="E214" i="9"/>
  <c r="E143" i="9" s="1"/>
  <c r="E210" i="9"/>
  <c r="E139" i="9" s="1"/>
  <c r="E209" i="9"/>
  <c r="E138" i="9" s="1"/>
  <c r="E205" i="9"/>
  <c r="E134" i="9" s="1"/>
  <c r="E204" i="9"/>
  <c r="E133" i="9" s="1"/>
  <c r="E198" i="9"/>
  <c r="E127" i="9" s="1"/>
  <c r="E197" i="9"/>
  <c r="E126" i="9" s="1"/>
  <c r="E192" i="9"/>
  <c r="E121" i="9" s="1"/>
  <c r="E187" i="9"/>
  <c r="E116" i="9" s="1"/>
  <c r="E181" i="9"/>
  <c r="E110" i="9" s="1"/>
  <c r="E176" i="9"/>
  <c r="E105" i="9" s="1"/>
  <c r="E171" i="9"/>
  <c r="E100" i="9" s="1"/>
  <c r="E164" i="9"/>
  <c r="E93" i="9" s="1"/>
  <c r="E159" i="9"/>
  <c r="E88" i="9" s="1"/>
  <c r="E154" i="9"/>
  <c r="E83" i="9" s="1"/>
  <c r="E188" i="9"/>
  <c r="E117" i="9" s="1"/>
  <c r="E193" i="9"/>
  <c r="E122" i="9" s="1"/>
  <c r="E180" i="9"/>
  <c r="E109" i="9" s="1"/>
  <c r="E158" i="9"/>
  <c r="E87" i="9" s="1"/>
  <c r="E175" i="9"/>
  <c r="E104" i="9" s="1"/>
  <c r="E153" i="9"/>
  <c r="E82" i="9" s="1"/>
  <c r="E170" i="9"/>
  <c r="E99" i="9" s="1"/>
  <c r="E163" i="9"/>
  <c r="E92" i="9" s="1"/>
  <c r="I73" i="9"/>
  <c r="E216" i="9"/>
  <c r="E145" i="9" s="1"/>
  <c r="E211" i="9"/>
  <c r="E140" i="9" s="1"/>
  <c r="E199" i="9"/>
  <c r="E128" i="9" s="1"/>
  <c r="E194" i="9"/>
  <c r="E123" i="9" s="1"/>
  <c r="E189" i="9"/>
  <c r="E118" i="9" s="1"/>
  <c r="E177" i="9"/>
  <c r="E106" i="9" s="1"/>
  <c r="E172" i="9"/>
  <c r="E101" i="9" s="1"/>
  <c r="E165" i="9"/>
  <c r="E94" i="9" s="1"/>
  <c r="E155" i="9"/>
  <c r="E84" i="9" s="1"/>
  <c r="I72" i="9"/>
  <c r="E213" i="9"/>
  <c r="E142" i="9" s="1"/>
  <c r="E196" i="9"/>
  <c r="E125" i="9" s="1"/>
  <c r="E174" i="9"/>
  <c r="E103" i="9" s="1"/>
  <c r="E169" i="9"/>
  <c r="E98" i="9" s="1"/>
  <c r="E152" i="9"/>
  <c r="E81" i="9" s="1"/>
  <c r="I58" i="9"/>
  <c r="F58" i="9"/>
  <c r="B216" i="9"/>
  <c r="B145" i="9" s="1"/>
  <c r="B194" i="9"/>
  <c r="B123" i="9" s="1"/>
  <c r="B189" i="9"/>
  <c r="B118" i="9" s="1"/>
  <c r="B182" i="9"/>
  <c r="B111" i="9" s="1"/>
  <c r="B211" i="9"/>
  <c r="B140" i="9" s="1"/>
  <c r="B206" i="9"/>
  <c r="B135" i="9" s="1"/>
  <c r="B199" i="9"/>
  <c r="B128" i="9" s="1"/>
  <c r="B177" i="9"/>
  <c r="B106" i="9" s="1"/>
  <c r="B172" i="9"/>
  <c r="B101" i="9" s="1"/>
  <c r="B165" i="9"/>
  <c r="B94" i="9" s="1"/>
  <c r="B160" i="9"/>
  <c r="B89" i="9" s="1"/>
  <c r="B155" i="9"/>
  <c r="B84" i="9" s="1"/>
  <c r="F47" i="9"/>
  <c r="F48" i="9" s="1"/>
  <c r="N47" i="9"/>
  <c r="N48" i="9" s="1"/>
  <c r="F50" i="9"/>
  <c r="N50" i="9"/>
  <c r="B52" i="9"/>
  <c r="J52" i="9"/>
  <c r="R52" i="9"/>
  <c r="F54" i="9"/>
  <c r="N54" i="9"/>
  <c r="F66" i="9"/>
  <c r="N66" i="9"/>
  <c r="B191" i="9"/>
  <c r="B120" i="9" s="1"/>
  <c r="B157" i="9"/>
  <c r="B86" i="9" s="1"/>
  <c r="C193" i="9"/>
  <c r="C122" i="9" s="1"/>
  <c r="C192" i="9"/>
  <c r="C121" i="9" s="1"/>
  <c r="C188" i="9"/>
  <c r="C117" i="9" s="1"/>
  <c r="C187" i="9"/>
  <c r="C116" i="9" s="1"/>
  <c r="C214" i="9"/>
  <c r="C143" i="9" s="1"/>
  <c r="C209" i="9"/>
  <c r="C138" i="9" s="1"/>
  <c r="C204" i="9"/>
  <c r="C133" i="9" s="1"/>
  <c r="C215" i="9"/>
  <c r="C144" i="9" s="1"/>
  <c r="C210" i="9"/>
  <c r="C139" i="9" s="1"/>
  <c r="C205" i="9"/>
  <c r="C134" i="9" s="1"/>
  <c r="C198" i="9"/>
  <c r="C127" i="9" s="1"/>
  <c r="C181" i="9"/>
  <c r="C110" i="9" s="1"/>
  <c r="C180" i="9"/>
  <c r="C109" i="9" s="1"/>
  <c r="C176" i="9"/>
  <c r="C105" i="9" s="1"/>
  <c r="C175" i="9"/>
  <c r="C104" i="9" s="1"/>
  <c r="C171" i="9"/>
  <c r="C100" i="9" s="1"/>
  <c r="C170" i="9"/>
  <c r="C99" i="9" s="1"/>
  <c r="C164" i="9"/>
  <c r="C93" i="9" s="1"/>
  <c r="C163" i="9"/>
  <c r="C92" i="9" s="1"/>
  <c r="C159" i="9"/>
  <c r="C88" i="9" s="1"/>
  <c r="C158" i="9"/>
  <c r="C87" i="9" s="1"/>
  <c r="C154" i="9"/>
  <c r="C83" i="9" s="1"/>
  <c r="C153" i="9"/>
  <c r="C82" i="9" s="1"/>
  <c r="C197" i="9"/>
  <c r="C126" i="9" s="1"/>
  <c r="G73" i="9"/>
  <c r="C216" i="9"/>
  <c r="C145" i="9" s="1"/>
  <c r="C194" i="9"/>
  <c r="C123" i="9" s="1"/>
  <c r="C189" i="9"/>
  <c r="C118" i="9" s="1"/>
  <c r="C182" i="9"/>
  <c r="C111" i="9" s="1"/>
  <c r="C211" i="9"/>
  <c r="C140" i="9" s="1"/>
  <c r="C206" i="9"/>
  <c r="C135" i="9" s="1"/>
  <c r="C199" i="9"/>
  <c r="C128" i="9" s="1"/>
  <c r="C177" i="9"/>
  <c r="C106" i="9" s="1"/>
  <c r="C172" i="9"/>
  <c r="C101" i="9" s="1"/>
  <c r="C165" i="9"/>
  <c r="C94" i="9" s="1"/>
  <c r="C160" i="9"/>
  <c r="C89" i="9" s="1"/>
  <c r="C155" i="9"/>
  <c r="C84" i="9" s="1"/>
  <c r="G72" i="9"/>
  <c r="C191" i="9"/>
  <c r="C120" i="9" s="1"/>
  <c r="C186" i="9"/>
  <c r="C115" i="9" s="1"/>
  <c r="C196" i="9"/>
  <c r="C125" i="9" s="1"/>
  <c r="C179" i="9"/>
  <c r="C108" i="9" s="1"/>
  <c r="C174" i="9"/>
  <c r="C103" i="9" s="1"/>
  <c r="C169" i="9"/>
  <c r="C98" i="9" s="1"/>
  <c r="C162" i="9"/>
  <c r="C91" i="9" s="1"/>
  <c r="C157" i="9"/>
  <c r="C86" i="9" s="1"/>
  <c r="C152" i="9"/>
  <c r="C81" i="9" s="1"/>
  <c r="C208" i="9"/>
  <c r="C137" i="9" s="1"/>
  <c r="C213" i="9"/>
  <c r="C142" i="9" s="1"/>
  <c r="G74" i="9"/>
  <c r="C61" i="9"/>
  <c r="C60" i="9"/>
  <c r="C59" i="9"/>
  <c r="G58" i="9"/>
  <c r="E44" i="9"/>
  <c r="M44" i="9"/>
  <c r="U44" i="9"/>
  <c r="I47" i="9"/>
  <c r="I48" i="9" s="1"/>
  <c r="Q47" i="9"/>
  <c r="Q48" i="9" s="1"/>
  <c r="I50" i="9"/>
  <c r="Q50" i="9"/>
  <c r="E52" i="9"/>
  <c r="M52" i="9"/>
  <c r="U52" i="9"/>
  <c r="I54" i="9"/>
  <c r="Q54" i="9"/>
  <c r="I63" i="9"/>
  <c r="I64" i="9" s="1"/>
  <c r="Q63" i="9"/>
  <c r="Q64" i="9" s="1"/>
  <c r="I66" i="9"/>
  <c r="Q66" i="9"/>
  <c r="E68" i="9"/>
  <c r="M68" i="9"/>
  <c r="U68" i="9"/>
  <c r="I74" i="9"/>
  <c r="E47" i="9"/>
  <c r="E48" i="9" s="1"/>
  <c r="M47" i="9"/>
  <c r="M48" i="9" s="1"/>
  <c r="U47" i="9"/>
  <c r="U48" i="9" s="1"/>
  <c r="E50" i="9"/>
  <c r="M50" i="9"/>
  <c r="U50" i="9"/>
  <c r="I52" i="9"/>
  <c r="Q52" i="9"/>
  <c r="E54" i="9"/>
  <c r="M54" i="9"/>
  <c r="U54" i="9"/>
  <c r="E66" i="9"/>
  <c r="M66" i="9"/>
  <c r="U66" i="9"/>
  <c r="C203" i="9"/>
  <c r="C132" i="9" s="1"/>
  <c r="C44" i="9"/>
  <c r="G44" i="9"/>
  <c r="K44" i="9"/>
  <c r="O44" i="9"/>
  <c r="S44" i="9"/>
  <c r="C47" i="9"/>
  <c r="C48" i="9" s="1"/>
  <c r="G47" i="9"/>
  <c r="G48" i="9" s="1"/>
  <c r="K47" i="9"/>
  <c r="K48" i="9" s="1"/>
  <c r="O47" i="9"/>
  <c r="O48" i="9" s="1"/>
  <c r="S47" i="9"/>
  <c r="S48" i="9" s="1"/>
  <c r="C50" i="9"/>
  <c r="G50" i="9"/>
  <c r="K50" i="9"/>
  <c r="O50" i="9"/>
  <c r="S50" i="9"/>
  <c r="C52" i="9"/>
  <c r="G52" i="9"/>
  <c r="K52" i="9"/>
  <c r="O52" i="9"/>
  <c r="S52" i="9"/>
  <c r="C54" i="9"/>
  <c r="G54" i="9"/>
  <c r="K54" i="9"/>
  <c r="O54" i="9"/>
  <c r="S54" i="9"/>
  <c r="C66" i="9"/>
  <c r="G66" i="9"/>
  <c r="K66" i="9"/>
  <c r="O66" i="9"/>
  <c r="S66" i="9"/>
  <c r="C68" i="9"/>
  <c r="G68" i="9"/>
  <c r="K68" i="9"/>
  <c r="O68" i="9"/>
  <c r="S68" i="9"/>
  <c r="D44" i="9"/>
  <c r="H44" i="9"/>
  <c r="L44" i="9"/>
  <c r="P44" i="9"/>
  <c r="T44" i="9"/>
  <c r="D47" i="9"/>
  <c r="D48" i="9" s="1"/>
  <c r="H47" i="9"/>
  <c r="H48" i="9" s="1"/>
  <c r="L47" i="9"/>
  <c r="L48" i="9" s="1"/>
  <c r="P47" i="9"/>
  <c r="P48" i="9" s="1"/>
  <c r="T47" i="9"/>
  <c r="T48" i="9" s="1"/>
  <c r="D50" i="9"/>
  <c r="H50" i="9"/>
  <c r="L50" i="9"/>
  <c r="P50" i="9"/>
  <c r="T50" i="9"/>
  <c r="D52" i="9"/>
  <c r="H52" i="9"/>
  <c r="L52" i="9"/>
  <c r="P52" i="9"/>
  <c r="T52" i="9"/>
  <c r="D54" i="9"/>
  <c r="H54" i="9"/>
  <c r="L54" i="9"/>
  <c r="P54" i="9"/>
  <c r="T54" i="9"/>
  <c r="D66" i="9"/>
  <c r="H66" i="9"/>
  <c r="L66" i="9"/>
  <c r="P66" i="9"/>
  <c r="T66" i="9"/>
  <c r="D68" i="9"/>
  <c r="H68" i="9"/>
  <c r="L68" i="9"/>
  <c r="P68" i="9"/>
  <c r="T68" i="9"/>
  <c r="J74" i="8"/>
  <c r="K36" i="8"/>
  <c r="E58" i="8"/>
  <c r="I58" i="8"/>
  <c r="H58" i="8"/>
  <c r="J73" i="8"/>
  <c r="F72" i="8"/>
  <c r="J72" i="8"/>
  <c r="F74" i="8"/>
  <c r="B61" i="8"/>
  <c r="B60" i="8"/>
  <c r="B59" i="8"/>
  <c r="F58" i="8"/>
  <c r="J58" i="8"/>
  <c r="C73" i="8"/>
  <c r="C52" i="8"/>
  <c r="G73" i="8"/>
  <c r="G52" i="8"/>
  <c r="K73" i="8"/>
  <c r="K52" i="8"/>
  <c r="O52" i="8"/>
  <c r="S52" i="8"/>
  <c r="C199" i="8"/>
  <c r="C128" i="8" s="1"/>
  <c r="C165" i="8"/>
  <c r="C94" i="8" s="1"/>
  <c r="G72" i="8"/>
  <c r="C63" i="8"/>
  <c r="C64" i="8" s="1"/>
  <c r="C50" i="8"/>
  <c r="C44" i="8"/>
  <c r="C47" i="8"/>
  <c r="C48" i="8" s="1"/>
  <c r="G63" i="8"/>
  <c r="G64" i="8" s="1"/>
  <c r="G47" i="8"/>
  <c r="G48" i="8" s="1"/>
  <c r="G50" i="8"/>
  <c r="G44" i="8"/>
  <c r="K63" i="8"/>
  <c r="K64" i="8" s="1"/>
  <c r="K50" i="8"/>
  <c r="K44" i="8"/>
  <c r="K47" i="8"/>
  <c r="K48" i="8" s="1"/>
  <c r="O63" i="8"/>
  <c r="O64" i="8" s="1"/>
  <c r="O47" i="8"/>
  <c r="O48" i="8" s="1"/>
  <c r="O50" i="8"/>
  <c r="O44" i="8"/>
  <c r="S63" i="8"/>
  <c r="S64" i="8" s="1"/>
  <c r="S50" i="8"/>
  <c r="S44" i="8"/>
  <c r="S47" i="8"/>
  <c r="S48" i="8" s="1"/>
  <c r="C74" i="8"/>
  <c r="C68" i="8"/>
  <c r="C66" i="8"/>
  <c r="C54" i="8"/>
  <c r="G74" i="8"/>
  <c r="G68" i="8"/>
  <c r="G66" i="8"/>
  <c r="G54" i="8"/>
  <c r="K68" i="8"/>
  <c r="K66" i="8"/>
  <c r="K54" i="8"/>
  <c r="O68" i="8"/>
  <c r="O66" i="8"/>
  <c r="O54" i="8"/>
  <c r="S68" i="8"/>
  <c r="S66" i="8"/>
  <c r="S54" i="8"/>
  <c r="C58" i="8"/>
  <c r="G58" i="8"/>
  <c r="B216" i="8"/>
  <c r="B145" i="8" s="1"/>
  <c r="B211" i="8"/>
  <c r="B140" i="8" s="1"/>
  <c r="B206" i="8"/>
  <c r="B135" i="8" s="1"/>
  <c r="B199" i="8"/>
  <c r="B128" i="8" s="1"/>
  <c r="B194" i="8"/>
  <c r="B123" i="8" s="1"/>
  <c r="B189" i="8"/>
  <c r="B118" i="8" s="1"/>
  <c r="B182" i="8"/>
  <c r="B111" i="8" s="1"/>
  <c r="B177" i="8"/>
  <c r="B106" i="8" s="1"/>
  <c r="B172" i="8"/>
  <c r="B101" i="8" s="1"/>
  <c r="B165" i="8"/>
  <c r="B94" i="8" s="1"/>
  <c r="B160" i="8"/>
  <c r="B89" i="8" s="1"/>
  <c r="B155" i="8"/>
  <c r="B84" i="8" s="1"/>
  <c r="D73" i="8"/>
  <c r="H73" i="8"/>
  <c r="D72" i="8"/>
  <c r="H72" i="8"/>
  <c r="D74" i="8"/>
  <c r="D68" i="8"/>
  <c r="D66" i="8"/>
  <c r="H74" i="8"/>
  <c r="H68" i="8"/>
  <c r="H66" i="8"/>
  <c r="L68" i="8"/>
  <c r="L66" i="8"/>
  <c r="P68" i="8"/>
  <c r="P66" i="8"/>
  <c r="T68" i="8"/>
  <c r="T66" i="8"/>
  <c r="D44" i="8"/>
  <c r="H44" i="8"/>
  <c r="L44" i="8"/>
  <c r="P44" i="8"/>
  <c r="T44" i="8"/>
  <c r="D47" i="8"/>
  <c r="D48" i="8" s="1"/>
  <c r="H47" i="8"/>
  <c r="H48" i="8" s="1"/>
  <c r="L47" i="8"/>
  <c r="L48" i="8" s="1"/>
  <c r="P47" i="8"/>
  <c r="P48" i="8" s="1"/>
  <c r="T47" i="8"/>
  <c r="T48" i="8" s="1"/>
  <c r="D50" i="8"/>
  <c r="H50" i="8"/>
  <c r="L50" i="8"/>
  <c r="P50" i="8"/>
  <c r="T50" i="8"/>
  <c r="D52" i="8"/>
  <c r="H52" i="8"/>
  <c r="L52" i="8"/>
  <c r="P52" i="8"/>
  <c r="T52" i="8"/>
  <c r="D54" i="8"/>
  <c r="H54" i="8"/>
  <c r="L54" i="8"/>
  <c r="P54" i="8"/>
  <c r="T54" i="8"/>
  <c r="F63" i="8"/>
  <c r="F64" i="8" s="1"/>
  <c r="N66" i="8"/>
  <c r="J68" i="8"/>
  <c r="B73" i="8"/>
  <c r="E73" i="8"/>
  <c r="I73" i="8"/>
  <c r="E72" i="8"/>
  <c r="I72" i="8"/>
  <c r="E74" i="8"/>
  <c r="E68" i="8"/>
  <c r="E66" i="8"/>
  <c r="I74" i="8"/>
  <c r="I68" i="8"/>
  <c r="I66" i="8"/>
  <c r="M68" i="8"/>
  <c r="M66" i="8"/>
  <c r="Q68" i="8"/>
  <c r="Q66" i="8"/>
  <c r="U68" i="8"/>
  <c r="U66" i="8"/>
  <c r="E44" i="8"/>
  <c r="I44" i="8"/>
  <c r="M44" i="8"/>
  <c r="Q44" i="8"/>
  <c r="U44" i="8"/>
  <c r="E47" i="8"/>
  <c r="E48" i="8" s="1"/>
  <c r="I47" i="8"/>
  <c r="I48" i="8" s="1"/>
  <c r="M47" i="8"/>
  <c r="M48" i="8" s="1"/>
  <c r="Q47" i="8"/>
  <c r="Q48" i="8" s="1"/>
  <c r="U47" i="8"/>
  <c r="U48" i="8" s="1"/>
  <c r="E50" i="8"/>
  <c r="I50" i="8"/>
  <c r="M50" i="8"/>
  <c r="Q50" i="8"/>
  <c r="U50" i="8"/>
  <c r="E52" i="8"/>
  <c r="I52" i="8"/>
  <c r="M52" i="8"/>
  <c r="Q52" i="8"/>
  <c r="U52" i="8"/>
  <c r="E54" i="8"/>
  <c r="I54" i="8"/>
  <c r="M54" i="8"/>
  <c r="Q54" i="8"/>
  <c r="U54" i="8"/>
  <c r="J63" i="8"/>
  <c r="J64" i="8" s="1"/>
  <c r="B66" i="8"/>
  <c r="R66" i="8"/>
  <c r="N68" i="8"/>
  <c r="F73" i="8"/>
  <c r="B74" i="8"/>
  <c r="B44" i="8"/>
  <c r="F44" i="8"/>
  <c r="J44" i="8"/>
  <c r="N44" i="8"/>
  <c r="R44" i="8"/>
  <c r="B47" i="8"/>
  <c r="B48" i="8" s="1"/>
  <c r="F47" i="8"/>
  <c r="F48" i="8" s="1"/>
  <c r="J47" i="8"/>
  <c r="J48" i="8" s="1"/>
  <c r="N47" i="8"/>
  <c r="N48" i="8" s="1"/>
  <c r="R47" i="8"/>
  <c r="R48" i="8" s="1"/>
  <c r="N50" i="8"/>
  <c r="J52" i="8"/>
  <c r="B54" i="8"/>
  <c r="F54" i="8"/>
  <c r="R54" i="8"/>
  <c r="F66" i="8"/>
  <c r="S47" i="7"/>
  <c r="S48" i="7" s="1"/>
  <c r="K50" i="7"/>
  <c r="G52" i="7"/>
  <c r="S54" i="7"/>
  <c r="K63" i="7"/>
  <c r="K64" i="7" s="1"/>
  <c r="S66" i="7"/>
  <c r="N44" i="7"/>
  <c r="J47" i="7"/>
  <c r="J48" i="7" s="1"/>
  <c r="R50" i="7"/>
  <c r="J54" i="7"/>
  <c r="R63" i="7"/>
  <c r="R64" i="7" s="1"/>
  <c r="J66" i="7"/>
  <c r="F68" i="7"/>
  <c r="O44" i="7"/>
  <c r="K47" i="7"/>
  <c r="K48" i="7" s="1"/>
  <c r="S50" i="7"/>
  <c r="K54" i="7"/>
  <c r="S63" i="7"/>
  <c r="S64" i="7" s="1"/>
  <c r="K66" i="7"/>
  <c r="G68" i="7"/>
  <c r="B61" i="7"/>
  <c r="B59" i="7"/>
  <c r="B60" i="7"/>
  <c r="J59" i="7"/>
  <c r="J60" i="7"/>
  <c r="D73" i="7"/>
  <c r="D52" i="7"/>
  <c r="P52" i="7"/>
  <c r="H211" i="7"/>
  <c r="H140" i="7" s="1"/>
  <c r="H206" i="7"/>
  <c r="H135" i="7" s="1"/>
  <c r="H182" i="7"/>
  <c r="H111" i="7" s="1"/>
  <c r="H177" i="7"/>
  <c r="H106" i="7" s="1"/>
  <c r="H165" i="7"/>
  <c r="H94" i="7" s="1"/>
  <c r="H160" i="7"/>
  <c r="H89" i="7" s="1"/>
  <c r="L63" i="7"/>
  <c r="L64" i="7" s="1"/>
  <c r="L50" i="7"/>
  <c r="L47" i="7"/>
  <c r="L48" i="7" s="1"/>
  <c r="L44" i="7"/>
  <c r="T63" i="7"/>
  <c r="T64" i="7" s="1"/>
  <c r="T50" i="7"/>
  <c r="T47" i="7"/>
  <c r="T48" i="7" s="1"/>
  <c r="T44" i="7"/>
  <c r="H74" i="7"/>
  <c r="H68" i="7"/>
  <c r="H66" i="7"/>
  <c r="H54" i="7"/>
  <c r="P68" i="7"/>
  <c r="P66" i="7"/>
  <c r="P54" i="7"/>
  <c r="T68" i="7"/>
  <c r="T66" i="7"/>
  <c r="T54" i="7"/>
  <c r="C191" i="7"/>
  <c r="C120" i="7" s="1"/>
  <c r="C213" i="7"/>
  <c r="C142" i="7" s="1"/>
  <c r="C157" i="7"/>
  <c r="C86" i="7" s="1"/>
  <c r="L52" i="7"/>
  <c r="D63" i="7"/>
  <c r="D64" i="7" s="1"/>
  <c r="D50" i="7"/>
  <c r="D47" i="7"/>
  <c r="D48" i="7" s="1"/>
  <c r="P63" i="7"/>
  <c r="P64" i="7" s="1"/>
  <c r="P50" i="7"/>
  <c r="P47" i="7"/>
  <c r="P48" i="7" s="1"/>
  <c r="P44" i="7"/>
  <c r="D68" i="7"/>
  <c r="D66" i="7"/>
  <c r="D54" i="7"/>
  <c r="L68" i="7"/>
  <c r="L66" i="7"/>
  <c r="L54" i="7"/>
  <c r="B193" i="7"/>
  <c r="B122" i="7" s="1"/>
  <c r="B192" i="7"/>
  <c r="B121" i="7" s="1"/>
  <c r="B188" i="7"/>
  <c r="B117" i="7" s="1"/>
  <c r="B187" i="7"/>
  <c r="B116" i="7" s="1"/>
  <c r="B214" i="7"/>
  <c r="B143" i="7" s="1"/>
  <c r="B209" i="7"/>
  <c r="B138" i="7" s="1"/>
  <c r="B204" i="7"/>
  <c r="B133" i="7" s="1"/>
  <c r="B197" i="7"/>
  <c r="B126" i="7" s="1"/>
  <c r="B215" i="7"/>
  <c r="B144" i="7" s="1"/>
  <c r="B210" i="7"/>
  <c r="B139" i="7" s="1"/>
  <c r="B205" i="7"/>
  <c r="B134" i="7" s="1"/>
  <c r="B198" i="7"/>
  <c r="B127" i="7" s="1"/>
  <c r="B181" i="7"/>
  <c r="B110" i="7" s="1"/>
  <c r="B180" i="7"/>
  <c r="B109" i="7" s="1"/>
  <c r="B176" i="7"/>
  <c r="B105" i="7" s="1"/>
  <c r="B175" i="7"/>
  <c r="B104" i="7" s="1"/>
  <c r="B170" i="7"/>
  <c r="B99" i="7" s="1"/>
  <c r="B163" i="7"/>
  <c r="B92" i="7" s="1"/>
  <c r="B158" i="7"/>
  <c r="B87" i="7" s="1"/>
  <c r="B153" i="7"/>
  <c r="B82" i="7" s="1"/>
  <c r="B171" i="7"/>
  <c r="B100" i="7" s="1"/>
  <c r="B164" i="7"/>
  <c r="B93" i="7" s="1"/>
  <c r="J73" i="7"/>
  <c r="F211" i="7"/>
  <c r="F140" i="7" s="1"/>
  <c r="F206" i="7"/>
  <c r="F135" i="7" s="1"/>
  <c r="F208" i="7"/>
  <c r="F137" i="7" s="1"/>
  <c r="F152" i="7"/>
  <c r="F81" i="7" s="1"/>
  <c r="D44" i="7"/>
  <c r="B194" i="7"/>
  <c r="B123" i="7" s="1"/>
  <c r="B189" i="7"/>
  <c r="B118" i="7" s="1"/>
  <c r="B216" i="7"/>
  <c r="B145" i="7" s="1"/>
  <c r="B211" i="7"/>
  <c r="B140" i="7" s="1"/>
  <c r="B206" i="7"/>
  <c r="B135" i="7" s="1"/>
  <c r="B199" i="7"/>
  <c r="B128" i="7" s="1"/>
  <c r="B182" i="7"/>
  <c r="B111" i="7" s="1"/>
  <c r="B177" i="7"/>
  <c r="B106" i="7" s="1"/>
  <c r="B172" i="7"/>
  <c r="B101" i="7" s="1"/>
  <c r="B165" i="7"/>
  <c r="B94" i="7" s="1"/>
  <c r="B160" i="7"/>
  <c r="B89" i="7" s="1"/>
  <c r="B155" i="7"/>
  <c r="B84" i="7" s="1"/>
  <c r="B154" i="7"/>
  <c r="B83" i="7" s="1"/>
  <c r="H73" i="7"/>
  <c r="H52" i="7"/>
  <c r="T52" i="7"/>
  <c r="H63" i="7"/>
  <c r="H64" i="7" s="1"/>
  <c r="H50" i="7"/>
  <c r="H47" i="7"/>
  <c r="H48" i="7" s="1"/>
  <c r="C214" i="7"/>
  <c r="C143" i="7" s="1"/>
  <c r="C209" i="7"/>
  <c r="C138" i="7" s="1"/>
  <c r="C204" i="7"/>
  <c r="C133" i="7" s="1"/>
  <c r="C197" i="7"/>
  <c r="C126" i="7" s="1"/>
  <c r="C215" i="7"/>
  <c r="C144" i="7" s="1"/>
  <c r="C210" i="7"/>
  <c r="C139" i="7" s="1"/>
  <c r="C205" i="7"/>
  <c r="C134" i="7" s="1"/>
  <c r="C198" i="7"/>
  <c r="C127" i="7" s="1"/>
  <c r="C193" i="7"/>
  <c r="C122" i="7" s="1"/>
  <c r="C188" i="7"/>
  <c r="C117" i="7" s="1"/>
  <c r="C181" i="7"/>
  <c r="C110" i="7" s="1"/>
  <c r="C180" i="7"/>
  <c r="C109" i="7" s="1"/>
  <c r="C176" i="7"/>
  <c r="C105" i="7" s="1"/>
  <c r="C187" i="7"/>
  <c r="C116" i="7" s="1"/>
  <c r="C175" i="7"/>
  <c r="C104" i="7" s="1"/>
  <c r="C170" i="7"/>
  <c r="C99" i="7" s="1"/>
  <c r="C163" i="7"/>
  <c r="C92" i="7" s="1"/>
  <c r="C158" i="7"/>
  <c r="C87" i="7" s="1"/>
  <c r="C153" i="7"/>
  <c r="C82" i="7" s="1"/>
  <c r="C192" i="7"/>
  <c r="C121" i="7" s="1"/>
  <c r="C171" i="7"/>
  <c r="C100" i="7" s="1"/>
  <c r="C164" i="7"/>
  <c r="C93" i="7" s="1"/>
  <c r="C159" i="7"/>
  <c r="C88" i="7" s="1"/>
  <c r="C154" i="7"/>
  <c r="C83" i="7" s="1"/>
  <c r="G215" i="7"/>
  <c r="G144" i="7" s="1"/>
  <c r="G198" i="7"/>
  <c r="G127" i="7" s="1"/>
  <c r="G187" i="7"/>
  <c r="G116" i="7" s="1"/>
  <c r="G180" i="7"/>
  <c r="G109" i="7" s="1"/>
  <c r="G188" i="7"/>
  <c r="G117" i="7" s="1"/>
  <c r="G164" i="7"/>
  <c r="G93" i="7" s="1"/>
  <c r="G171" i="7"/>
  <c r="G100" i="7" s="1"/>
  <c r="G170" i="7"/>
  <c r="G99" i="7" s="1"/>
  <c r="K73" i="7"/>
  <c r="C216" i="7"/>
  <c r="C145" i="7" s="1"/>
  <c r="C211" i="7"/>
  <c r="C140" i="7" s="1"/>
  <c r="C206" i="7"/>
  <c r="C135" i="7" s="1"/>
  <c r="C199" i="7"/>
  <c r="C128" i="7" s="1"/>
  <c r="C182" i="7"/>
  <c r="C111" i="7" s="1"/>
  <c r="C177" i="7"/>
  <c r="C106" i="7" s="1"/>
  <c r="C189" i="7"/>
  <c r="C118" i="7" s="1"/>
  <c r="C172" i="7"/>
  <c r="C101" i="7" s="1"/>
  <c r="C165" i="7"/>
  <c r="C94" i="7" s="1"/>
  <c r="C160" i="7"/>
  <c r="C89" i="7" s="1"/>
  <c r="C155" i="7"/>
  <c r="C84" i="7" s="1"/>
  <c r="C194" i="7"/>
  <c r="C123" i="7" s="1"/>
  <c r="G216" i="7"/>
  <c r="G145" i="7" s="1"/>
  <c r="G160" i="7"/>
  <c r="G89" i="7" s="1"/>
  <c r="K72" i="7"/>
  <c r="G208" i="7"/>
  <c r="G137" i="7" s="1"/>
  <c r="G191" i="7"/>
  <c r="G120" i="7" s="1"/>
  <c r="G174" i="7"/>
  <c r="G103" i="7" s="1"/>
  <c r="G152" i="7"/>
  <c r="G81" i="7" s="1"/>
  <c r="G186" i="7"/>
  <c r="G115" i="7" s="1"/>
  <c r="C61" i="7"/>
  <c r="C59" i="7"/>
  <c r="C60" i="7"/>
  <c r="H44" i="7"/>
  <c r="J72" i="7"/>
  <c r="B191" i="7"/>
  <c r="B120" i="7" s="1"/>
  <c r="B186" i="7"/>
  <c r="B115" i="7" s="1"/>
  <c r="B196" i="7"/>
  <c r="B125" i="7" s="1"/>
  <c r="B179" i="7"/>
  <c r="B108" i="7" s="1"/>
  <c r="B174" i="7"/>
  <c r="B103" i="7" s="1"/>
  <c r="B213" i="7"/>
  <c r="B142" i="7" s="1"/>
  <c r="B208" i="7"/>
  <c r="B137" i="7" s="1"/>
  <c r="B169" i="7"/>
  <c r="B98" i="7" s="1"/>
  <c r="B162" i="7"/>
  <c r="B91" i="7" s="1"/>
  <c r="B157" i="7"/>
  <c r="B86" i="7" s="1"/>
  <c r="B152" i="7"/>
  <c r="B81" i="7" s="1"/>
  <c r="B203" i="7"/>
  <c r="B132" i="7" s="1"/>
  <c r="B159" i="7"/>
  <c r="B88" i="7" s="1"/>
  <c r="I73" i="7"/>
  <c r="I52" i="7"/>
  <c r="Q52" i="7"/>
  <c r="I72" i="7"/>
  <c r="M63" i="7"/>
  <c r="M64" i="7" s="1"/>
  <c r="M50" i="7"/>
  <c r="M47" i="7"/>
  <c r="M48" i="7" s="1"/>
  <c r="M44" i="7"/>
  <c r="Q63" i="7"/>
  <c r="Q64" i="7" s="1"/>
  <c r="Q50" i="7"/>
  <c r="Q47" i="7"/>
  <c r="Q48" i="7" s="1"/>
  <c r="Q44" i="7"/>
  <c r="U63" i="7"/>
  <c r="U64" i="7" s="1"/>
  <c r="U50" i="7"/>
  <c r="U47" i="7"/>
  <c r="U48" i="7" s="1"/>
  <c r="U44" i="7"/>
  <c r="E68" i="7"/>
  <c r="E66" i="7"/>
  <c r="E54" i="7"/>
  <c r="I68" i="7"/>
  <c r="I66" i="7"/>
  <c r="I54" i="7"/>
  <c r="M68" i="7"/>
  <c r="M66" i="7"/>
  <c r="M54" i="7"/>
  <c r="Q68" i="7"/>
  <c r="Q66" i="7"/>
  <c r="Q54" i="7"/>
  <c r="U68" i="7"/>
  <c r="U66" i="7"/>
  <c r="U54" i="7"/>
  <c r="I58" i="7"/>
  <c r="M52" i="7"/>
  <c r="U52" i="7"/>
  <c r="I63" i="7"/>
  <c r="I64" i="7" s="1"/>
  <c r="I50" i="7"/>
  <c r="I47" i="7"/>
  <c r="I48" i="7" s="1"/>
  <c r="F44" i="7"/>
  <c r="F47" i="7"/>
  <c r="F48" i="7" s="1"/>
  <c r="N47" i="7"/>
  <c r="N48" i="7" s="1"/>
  <c r="F50" i="7"/>
  <c r="N50" i="7"/>
  <c r="B52" i="7"/>
  <c r="J52" i="7"/>
  <c r="R52" i="7"/>
  <c r="F54" i="7"/>
  <c r="N54" i="7"/>
  <c r="F66" i="7"/>
  <c r="N66" i="7"/>
  <c r="E73" i="7"/>
  <c r="E52" i="7"/>
  <c r="E72" i="7"/>
  <c r="E63" i="7"/>
  <c r="E64" i="7" s="1"/>
  <c r="E50" i="7"/>
  <c r="E47" i="7"/>
  <c r="E48" i="7" s="1"/>
  <c r="G44" i="7"/>
  <c r="G47" i="7"/>
  <c r="G48" i="7" s="1"/>
  <c r="O47" i="7"/>
  <c r="O48" i="7" s="1"/>
  <c r="G50" i="7"/>
  <c r="O50" i="7"/>
  <c r="C52" i="7"/>
  <c r="K52" i="7"/>
  <c r="S52" i="7"/>
  <c r="G54" i="7"/>
  <c r="O54" i="7"/>
  <c r="G66" i="7"/>
  <c r="O66" i="7"/>
  <c r="H214" i="6"/>
  <c r="H143" i="6" s="1"/>
  <c r="H204" i="6"/>
  <c r="H133" i="6" s="1"/>
  <c r="H197" i="6"/>
  <c r="H126" i="6" s="1"/>
  <c r="H198" i="6"/>
  <c r="H127" i="6" s="1"/>
  <c r="H192" i="6"/>
  <c r="H121" i="6" s="1"/>
  <c r="H188" i="6"/>
  <c r="H117" i="6" s="1"/>
  <c r="H187" i="6"/>
  <c r="H116" i="6" s="1"/>
  <c r="H210" i="6"/>
  <c r="H139" i="6" s="1"/>
  <c r="H205" i="6"/>
  <c r="H134" i="6" s="1"/>
  <c r="H181" i="6"/>
  <c r="H110" i="6" s="1"/>
  <c r="H176" i="6"/>
  <c r="H105" i="6" s="1"/>
  <c r="H175" i="6"/>
  <c r="H104" i="6" s="1"/>
  <c r="H171" i="6"/>
  <c r="H100" i="6" s="1"/>
  <c r="H164" i="6"/>
  <c r="H93" i="6" s="1"/>
  <c r="H159" i="6"/>
  <c r="H88" i="6" s="1"/>
  <c r="H158" i="6"/>
  <c r="H87" i="6" s="1"/>
  <c r="H153" i="6"/>
  <c r="H82" i="6" s="1"/>
  <c r="H163" i="6"/>
  <c r="H92" i="6" s="1"/>
  <c r="T215" i="6"/>
  <c r="T144" i="6" s="1"/>
  <c r="T210" i="6"/>
  <c r="T139" i="6" s="1"/>
  <c r="T205" i="6"/>
  <c r="T134" i="6" s="1"/>
  <c r="T198" i="6"/>
  <c r="T127" i="6" s="1"/>
  <c r="T193" i="6"/>
  <c r="T122" i="6" s="1"/>
  <c r="T192" i="6"/>
  <c r="T121" i="6" s="1"/>
  <c r="T188" i="6"/>
  <c r="T117" i="6" s="1"/>
  <c r="T187" i="6"/>
  <c r="T116" i="6" s="1"/>
  <c r="T214" i="6"/>
  <c r="T143" i="6" s="1"/>
  <c r="T209" i="6"/>
  <c r="T138" i="6" s="1"/>
  <c r="T204" i="6"/>
  <c r="T133" i="6" s="1"/>
  <c r="T197" i="6"/>
  <c r="T126" i="6" s="1"/>
  <c r="T181" i="6"/>
  <c r="T110" i="6" s="1"/>
  <c r="T180" i="6"/>
  <c r="T109" i="6" s="1"/>
  <c r="T176" i="6"/>
  <c r="T105" i="6" s="1"/>
  <c r="T175" i="6"/>
  <c r="T104" i="6" s="1"/>
  <c r="T171" i="6"/>
  <c r="T100" i="6" s="1"/>
  <c r="T170" i="6"/>
  <c r="T99" i="6" s="1"/>
  <c r="T164" i="6"/>
  <c r="T93" i="6" s="1"/>
  <c r="T163" i="6"/>
  <c r="T92" i="6" s="1"/>
  <c r="T158" i="6"/>
  <c r="T87" i="6" s="1"/>
  <c r="T154" i="6"/>
  <c r="T83" i="6" s="1"/>
  <c r="T153" i="6"/>
  <c r="T82" i="6" s="1"/>
  <c r="T159" i="6"/>
  <c r="T88" i="6" s="1"/>
  <c r="H160" i="6"/>
  <c r="H89" i="6" s="1"/>
  <c r="P216" i="6"/>
  <c r="P145" i="6" s="1"/>
  <c r="P211" i="6"/>
  <c r="P140" i="6" s="1"/>
  <c r="P206" i="6"/>
  <c r="P135" i="6" s="1"/>
  <c r="P199" i="6"/>
  <c r="P128" i="6" s="1"/>
  <c r="P194" i="6"/>
  <c r="P123" i="6" s="1"/>
  <c r="P189" i="6"/>
  <c r="P118" i="6" s="1"/>
  <c r="P182" i="6"/>
  <c r="P111" i="6" s="1"/>
  <c r="P177" i="6"/>
  <c r="P106" i="6" s="1"/>
  <c r="P172" i="6"/>
  <c r="P101" i="6" s="1"/>
  <c r="P165" i="6"/>
  <c r="P94" i="6" s="1"/>
  <c r="P155" i="6"/>
  <c r="P84" i="6" s="1"/>
  <c r="P160" i="6"/>
  <c r="P89" i="6" s="1"/>
  <c r="D213" i="6"/>
  <c r="D142" i="6" s="1"/>
  <c r="D186" i="6"/>
  <c r="D115" i="6" s="1"/>
  <c r="D179" i="6"/>
  <c r="D108" i="6" s="1"/>
  <c r="D152" i="6"/>
  <c r="D81" i="6" s="1"/>
  <c r="D162" i="6"/>
  <c r="D91" i="6" s="1"/>
  <c r="T74" i="6"/>
  <c r="H59" i="6"/>
  <c r="H60" i="6"/>
  <c r="H61" i="6"/>
  <c r="L58" i="6"/>
  <c r="P58" i="6"/>
  <c r="T58" i="6"/>
  <c r="D215" i="6"/>
  <c r="D144" i="6" s="1"/>
  <c r="D210" i="6"/>
  <c r="D139" i="6" s="1"/>
  <c r="D205" i="6"/>
  <c r="D134" i="6" s="1"/>
  <c r="D198" i="6"/>
  <c r="D127" i="6" s="1"/>
  <c r="D193" i="6"/>
  <c r="D122" i="6" s="1"/>
  <c r="D192" i="6"/>
  <c r="D121" i="6" s="1"/>
  <c r="D188" i="6"/>
  <c r="D117" i="6" s="1"/>
  <c r="D187" i="6"/>
  <c r="D116" i="6" s="1"/>
  <c r="D214" i="6"/>
  <c r="D143" i="6" s="1"/>
  <c r="D209" i="6"/>
  <c r="D138" i="6" s="1"/>
  <c r="D204" i="6"/>
  <c r="D133" i="6" s="1"/>
  <c r="D197" i="6"/>
  <c r="D126" i="6" s="1"/>
  <c r="D181" i="6"/>
  <c r="D110" i="6" s="1"/>
  <c r="D180" i="6"/>
  <c r="D109" i="6" s="1"/>
  <c r="D176" i="6"/>
  <c r="D105" i="6" s="1"/>
  <c r="D175" i="6"/>
  <c r="D104" i="6" s="1"/>
  <c r="D171" i="6"/>
  <c r="D100" i="6" s="1"/>
  <c r="D170" i="6"/>
  <c r="D99" i="6" s="1"/>
  <c r="D163" i="6"/>
  <c r="D92" i="6" s="1"/>
  <c r="D159" i="6"/>
  <c r="D88" i="6" s="1"/>
  <c r="D158" i="6"/>
  <c r="D87" i="6" s="1"/>
  <c r="D154" i="6"/>
  <c r="D83" i="6" s="1"/>
  <c r="D153" i="6"/>
  <c r="D82" i="6" s="1"/>
  <c r="D164" i="6"/>
  <c r="D93" i="6" s="1"/>
  <c r="L210" i="6"/>
  <c r="L139" i="6" s="1"/>
  <c r="L181" i="6"/>
  <c r="L110" i="6" s="1"/>
  <c r="L153" i="6"/>
  <c r="L82" i="6" s="1"/>
  <c r="P214" i="6"/>
  <c r="P143" i="6" s="1"/>
  <c r="P188" i="6"/>
  <c r="P117" i="6" s="1"/>
  <c r="P197" i="6"/>
  <c r="P126" i="6" s="1"/>
  <c r="P171" i="6"/>
  <c r="P100" i="6" s="1"/>
  <c r="P154" i="6"/>
  <c r="P83" i="6" s="1"/>
  <c r="D199" i="6"/>
  <c r="D128" i="6" s="1"/>
  <c r="D194" i="6"/>
  <c r="D123" i="6" s="1"/>
  <c r="D189" i="6"/>
  <c r="D118" i="6" s="1"/>
  <c r="D211" i="6"/>
  <c r="D140" i="6" s="1"/>
  <c r="D206" i="6"/>
  <c r="D135" i="6" s="1"/>
  <c r="D182" i="6"/>
  <c r="D111" i="6" s="1"/>
  <c r="D172" i="6"/>
  <c r="D101" i="6" s="1"/>
  <c r="D165" i="6"/>
  <c r="D94" i="6" s="1"/>
  <c r="D160" i="6"/>
  <c r="D89" i="6" s="1"/>
  <c r="L216" i="6"/>
  <c r="L145" i="6" s="1"/>
  <c r="L182" i="6"/>
  <c r="L111" i="6" s="1"/>
  <c r="T189" i="6"/>
  <c r="T118" i="6" s="1"/>
  <c r="T211" i="6"/>
  <c r="T140" i="6" s="1"/>
  <c r="T172" i="6"/>
  <c r="T101" i="6" s="1"/>
  <c r="T165" i="6"/>
  <c r="T94" i="6" s="1"/>
  <c r="H47" i="6"/>
  <c r="H48" i="6" s="1"/>
  <c r="I73" i="6"/>
  <c r="I52" i="6"/>
  <c r="U73" i="6"/>
  <c r="U52" i="6"/>
  <c r="M72" i="6"/>
  <c r="Q72" i="6"/>
  <c r="U72" i="6"/>
  <c r="E63" i="6"/>
  <c r="E64" i="6" s="1"/>
  <c r="E50" i="6"/>
  <c r="E47" i="6"/>
  <c r="E48" i="6" s="1"/>
  <c r="I63" i="6"/>
  <c r="I64" i="6" s="1"/>
  <c r="I50" i="6"/>
  <c r="I47" i="6"/>
  <c r="I48" i="6" s="1"/>
  <c r="M63" i="6"/>
  <c r="M64" i="6" s="1"/>
  <c r="M50" i="6"/>
  <c r="M47" i="6"/>
  <c r="M48" i="6" s="1"/>
  <c r="Q63" i="6"/>
  <c r="Q64" i="6" s="1"/>
  <c r="Q50" i="6"/>
  <c r="Q47" i="6"/>
  <c r="Q48" i="6" s="1"/>
  <c r="U63" i="6"/>
  <c r="U64" i="6" s="1"/>
  <c r="U50" i="6"/>
  <c r="U47" i="6"/>
  <c r="U48" i="6" s="1"/>
  <c r="U44" i="6"/>
  <c r="E74" i="6"/>
  <c r="E68" i="6"/>
  <c r="E66" i="6"/>
  <c r="E54" i="6"/>
  <c r="I74" i="6"/>
  <c r="I68" i="6"/>
  <c r="I66" i="6"/>
  <c r="I54" i="6"/>
  <c r="M74" i="6"/>
  <c r="M68" i="6"/>
  <c r="M66" i="6"/>
  <c r="M54" i="6"/>
  <c r="Q74" i="6"/>
  <c r="Q68" i="6"/>
  <c r="Q66" i="6"/>
  <c r="Q54" i="6"/>
  <c r="U74" i="6"/>
  <c r="U68" i="6"/>
  <c r="U66" i="6"/>
  <c r="U54" i="6"/>
  <c r="E58" i="6"/>
  <c r="I58" i="6"/>
  <c r="M58" i="6"/>
  <c r="Q58" i="6"/>
  <c r="U58" i="6"/>
  <c r="I44" i="6"/>
  <c r="Q44" i="6"/>
  <c r="L47" i="6"/>
  <c r="L48" i="6" s="1"/>
  <c r="D50" i="6"/>
  <c r="T50" i="6"/>
  <c r="P52" i="6"/>
  <c r="L54" i="6"/>
  <c r="D63" i="6"/>
  <c r="D64" i="6" s="1"/>
  <c r="T63" i="6"/>
  <c r="T64" i="6" s="1"/>
  <c r="L66" i="6"/>
  <c r="H68" i="6"/>
  <c r="L74" i="6"/>
  <c r="P44" i="6"/>
  <c r="P50" i="6"/>
  <c r="H54" i="6"/>
  <c r="D68" i="6"/>
  <c r="H74" i="6"/>
  <c r="M73" i="6"/>
  <c r="M52" i="6"/>
  <c r="E72" i="6"/>
  <c r="B73" i="6"/>
  <c r="B52" i="6"/>
  <c r="F73" i="6"/>
  <c r="F52" i="6"/>
  <c r="J73" i="6"/>
  <c r="J52" i="6"/>
  <c r="N73" i="6"/>
  <c r="N52" i="6"/>
  <c r="R73" i="6"/>
  <c r="R52" i="6"/>
  <c r="B216" i="6"/>
  <c r="B145" i="6" s="1"/>
  <c r="B211" i="6"/>
  <c r="B140" i="6" s="1"/>
  <c r="B206" i="6"/>
  <c r="B135" i="6" s="1"/>
  <c r="B199" i="6"/>
  <c r="B128" i="6" s="1"/>
  <c r="B194" i="6"/>
  <c r="B123" i="6" s="1"/>
  <c r="B189" i="6"/>
  <c r="B118" i="6" s="1"/>
  <c r="B182" i="6"/>
  <c r="B111" i="6" s="1"/>
  <c r="B177" i="6"/>
  <c r="B106" i="6" s="1"/>
  <c r="B172" i="6"/>
  <c r="B101" i="6" s="1"/>
  <c r="B165" i="6"/>
  <c r="B94" i="6" s="1"/>
  <c r="B160" i="6"/>
  <c r="B89" i="6" s="1"/>
  <c r="B155" i="6"/>
  <c r="B84" i="6" s="1"/>
  <c r="F72" i="6"/>
  <c r="J72" i="6"/>
  <c r="N72" i="6"/>
  <c r="R72" i="6"/>
  <c r="B63" i="6"/>
  <c r="B64" i="6" s="1"/>
  <c r="B50" i="6"/>
  <c r="B47" i="6"/>
  <c r="B48" i="6" s="1"/>
  <c r="B44" i="6"/>
  <c r="F63" i="6"/>
  <c r="F64" i="6" s="1"/>
  <c r="F50" i="6"/>
  <c r="F47" i="6"/>
  <c r="F48" i="6" s="1"/>
  <c r="F44" i="6"/>
  <c r="J63" i="6"/>
  <c r="J64" i="6" s="1"/>
  <c r="J50" i="6"/>
  <c r="J47" i="6"/>
  <c r="J48" i="6" s="1"/>
  <c r="J44" i="6"/>
  <c r="N63" i="6"/>
  <c r="N64" i="6" s="1"/>
  <c r="N50" i="6"/>
  <c r="N47" i="6"/>
  <c r="N48" i="6" s="1"/>
  <c r="N44" i="6"/>
  <c r="R63" i="6"/>
  <c r="R64" i="6" s="1"/>
  <c r="R50" i="6"/>
  <c r="R47" i="6"/>
  <c r="R48" i="6" s="1"/>
  <c r="R44" i="6"/>
  <c r="B196" i="6"/>
  <c r="B125" i="6" s="1"/>
  <c r="B213" i="6"/>
  <c r="B142" i="6" s="1"/>
  <c r="B208" i="6"/>
  <c r="B137" i="6" s="1"/>
  <c r="B203" i="6"/>
  <c r="B132" i="6" s="1"/>
  <c r="B191" i="6"/>
  <c r="B120" i="6" s="1"/>
  <c r="B186" i="6"/>
  <c r="B115" i="6" s="1"/>
  <c r="B179" i="6"/>
  <c r="B108" i="6" s="1"/>
  <c r="B174" i="6"/>
  <c r="B103" i="6" s="1"/>
  <c r="B169" i="6"/>
  <c r="B98" i="6" s="1"/>
  <c r="B162" i="6"/>
  <c r="B91" i="6" s="1"/>
  <c r="B157" i="6"/>
  <c r="B86" i="6" s="1"/>
  <c r="B152" i="6"/>
  <c r="B81" i="6" s="1"/>
  <c r="F74" i="6"/>
  <c r="J74" i="6"/>
  <c r="N74" i="6"/>
  <c r="R74" i="6"/>
  <c r="B61" i="6"/>
  <c r="B60" i="6"/>
  <c r="B59" i="6"/>
  <c r="F58" i="6"/>
  <c r="J58" i="6"/>
  <c r="N58" i="6"/>
  <c r="R58" i="6"/>
  <c r="D44" i="6"/>
  <c r="L44" i="6"/>
  <c r="T44" i="6"/>
  <c r="P47" i="6"/>
  <c r="P48" i="6" s="1"/>
  <c r="H50" i="6"/>
  <c r="D52" i="6"/>
  <c r="T52" i="6"/>
  <c r="P54" i="6"/>
  <c r="H63" i="6"/>
  <c r="H64" i="6" s="1"/>
  <c r="P66" i="6"/>
  <c r="P74" i="6"/>
  <c r="L52" i="6"/>
  <c r="T68" i="6"/>
  <c r="E73" i="6"/>
  <c r="E52" i="6"/>
  <c r="Q73" i="6"/>
  <c r="Q52" i="6"/>
  <c r="I72" i="6"/>
  <c r="C73" i="6"/>
  <c r="C52" i="6"/>
  <c r="G73" i="6"/>
  <c r="G52" i="6"/>
  <c r="K73" i="6"/>
  <c r="K52" i="6"/>
  <c r="O73" i="6"/>
  <c r="O52" i="6"/>
  <c r="S73" i="6"/>
  <c r="S52" i="6"/>
  <c r="C72" i="6"/>
  <c r="G72" i="6"/>
  <c r="K72" i="6"/>
  <c r="O72" i="6"/>
  <c r="S72" i="6"/>
  <c r="C63" i="6"/>
  <c r="C64" i="6" s="1"/>
  <c r="C50" i="6"/>
  <c r="C47" i="6"/>
  <c r="C48" i="6" s="1"/>
  <c r="C44" i="6"/>
  <c r="G63" i="6"/>
  <c r="G64" i="6" s="1"/>
  <c r="G50" i="6"/>
  <c r="G47" i="6"/>
  <c r="G48" i="6" s="1"/>
  <c r="G44" i="6"/>
  <c r="K63" i="6"/>
  <c r="K64" i="6" s="1"/>
  <c r="K50" i="6"/>
  <c r="K47" i="6"/>
  <c r="K48" i="6" s="1"/>
  <c r="K44" i="6"/>
  <c r="O63" i="6"/>
  <c r="O64" i="6" s="1"/>
  <c r="O50" i="6"/>
  <c r="O47" i="6"/>
  <c r="O48" i="6" s="1"/>
  <c r="O44" i="6"/>
  <c r="S63" i="6"/>
  <c r="S64" i="6" s="1"/>
  <c r="S50" i="6"/>
  <c r="S47" i="6"/>
  <c r="S48" i="6" s="1"/>
  <c r="S44" i="6"/>
  <c r="C74" i="6"/>
  <c r="G74" i="6"/>
  <c r="K74" i="6"/>
  <c r="O74" i="6"/>
  <c r="S74" i="6"/>
  <c r="C58" i="6"/>
  <c r="G58" i="6"/>
  <c r="K58" i="6"/>
  <c r="O58" i="6"/>
  <c r="S58" i="6"/>
  <c r="E44" i="6"/>
  <c r="M44" i="6"/>
  <c r="L50" i="6"/>
  <c r="H52" i="6"/>
  <c r="D54" i="6"/>
  <c r="T54" i="6"/>
  <c r="D66" i="6"/>
  <c r="T66" i="6"/>
  <c r="B54" i="6"/>
  <c r="F54" i="6"/>
  <c r="J54" i="6"/>
  <c r="N54" i="6"/>
  <c r="R54" i="6"/>
  <c r="B66" i="6"/>
  <c r="F66" i="6"/>
  <c r="J66" i="6"/>
  <c r="N66" i="6"/>
  <c r="R66" i="6"/>
  <c r="B68" i="6"/>
  <c r="F68" i="6"/>
  <c r="J68" i="6"/>
  <c r="N68" i="6"/>
  <c r="R68" i="6"/>
  <c r="C54" i="6"/>
  <c r="G54" i="6"/>
  <c r="K54" i="6"/>
  <c r="O54" i="6"/>
  <c r="S54" i="6"/>
  <c r="C66" i="6"/>
  <c r="G66" i="6"/>
  <c r="K66" i="6"/>
  <c r="O66" i="6"/>
  <c r="S66" i="6"/>
  <c r="C68" i="6"/>
  <c r="G68" i="6"/>
  <c r="K68" i="6"/>
  <c r="O68" i="6"/>
  <c r="S68" i="6"/>
  <c r="B46" i="1"/>
  <c r="U43" i="5"/>
  <c r="U57" i="5" s="1"/>
  <c r="T43" i="5"/>
  <c r="T57" i="5" s="1"/>
  <c r="S43" i="5"/>
  <c r="S57" i="5" s="1"/>
  <c r="R43" i="5"/>
  <c r="R57" i="5" s="1"/>
  <c r="Q43" i="5"/>
  <c r="Q57" i="5" s="1"/>
  <c r="P43" i="5"/>
  <c r="P57" i="5" s="1"/>
  <c r="O43" i="5"/>
  <c r="O57" i="5" s="1"/>
  <c r="N43" i="5"/>
  <c r="N57" i="5" s="1"/>
  <c r="M43" i="5"/>
  <c r="M57" i="5" s="1"/>
  <c r="L43" i="5"/>
  <c r="L57" i="5" s="1"/>
  <c r="K43" i="5"/>
  <c r="K57" i="5" s="1"/>
  <c r="J43" i="5"/>
  <c r="J57" i="5" s="1"/>
  <c r="I43" i="5"/>
  <c r="I57" i="5" s="1"/>
  <c r="H43" i="5"/>
  <c r="H57" i="5" s="1"/>
  <c r="G43" i="5"/>
  <c r="G57" i="5" s="1"/>
  <c r="F43" i="5"/>
  <c r="F57" i="5" s="1"/>
  <c r="E43" i="5"/>
  <c r="E57" i="5" s="1"/>
  <c r="D43" i="5"/>
  <c r="D57" i="5" s="1"/>
  <c r="C57" i="5"/>
  <c r="B57" i="5"/>
  <c r="B58" i="5" s="1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U41" i="5"/>
  <c r="U63" i="5" s="1"/>
  <c r="U64" i="5" s="1"/>
  <c r="T41" i="5"/>
  <c r="T47" i="5" s="1"/>
  <c r="T48" i="5" s="1"/>
  <c r="S41" i="5"/>
  <c r="R41" i="5"/>
  <c r="Q41" i="5"/>
  <c r="Q63" i="5" s="1"/>
  <c r="Q64" i="5" s="1"/>
  <c r="P41" i="5"/>
  <c r="P50" i="5" s="1"/>
  <c r="O41" i="5"/>
  <c r="N41" i="5"/>
  <c r="M41" i="5"/>
  <c r="M63" i="5" s="1"/>
  <c r="M64" i="5" s="1"/>
  <c r="L41" i="5"/>
  <c r="L63" i="5" s="1"/>
  <c r="L64" i="5" s="1"/>
  <c r="K41" i="5"/>
  <c r="J41" i="5"/>
  <c r="I41" i="5"/>
  <c r="I63" i="5" s="1"/>
  <c r="I64" i="5" s="1"/>
  <c r="H41" i="5"/>
  <c r="H50" i="5" s="1"/>
  <c r="G41" i="5"/>
  <c r="F41" i="5"/>
  <c r="E41" i="5"/>
  <c r="E63" i="5" s="1"/>
  <c r="E64" i="5" s="1"/>
  <c r="D41" i="5"/>
  <c r="D47" i="5" s="1"/>
  <c r="D48" i="5" s="1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E52" i="5" s="1"/>
  <c r="D39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6" i="5"/>
  <c r="G17" i="5"/>
  <c r="F17" i="5"/>
  <c r="E17" i="5"/>
  <c r="D9" i="5"/>
  <c r="E9" i="5" s="1"/>
  <c r="F9" i="5" s="1"/>
  <c r="G9" i="5" s="1"/>
  <c r="H9" i="5" s="1"/>
  <c r="I9" i="5" s="1"/>
  <c r="J9" i="5" s="1"/>
  <c r="K9" i="5" s="1"/>
  <c r="L9" i="5" s="1"/>
  <c r="M9" i="5" s="1"/>
  <c r="N9" i="5" s="1"/>
  <c r="O9" i="5" s="1"/>
  <c r="P9" i="5" s="1"/>
  <c r="Q9" i="5" s="1"/>
  <c r="R9" i="5" s="1"/>
  <c r="S9" i="5" s="1"/>
  <c r="T9" i="5" s="1"/>
  <c r="U9" i="5" s="1"/>
  <c r="C9" i="5"/>
  <c r="L164" i="6" l="1"/>
  <c r="L93" i="6" s="1"/>
  <c r="L214" i="6"/>
  <c r="L143" i="6" s="1"/>
  <c r="T199" i="6"/>
  <c r="T128" i="6" s="1"/>
  <c r="T194" i="6"/>
  <c r="T123" i="6" s="1"/>
  <c r="L170" i="6"/>
  <c r="L99" i="6" s="1"/>
  <c r="L188" i="6"/>
  <c r="L117" i="6" s="1"/>
  <c r="T160" i="6"/>
  <c r="T89" i="6" s="1"/>
  <c r="T206" i="6"/>
  <c r="T135" i="6" s="1"/>
  <c r="T216" i="6"/>
  <c r="T145" i="6" s="1"/>
  <c r="L180" i="6"/>
  <c r="L109" i="6" s="1"/>
  <c r="L205" i="6"/>
  <c r="L134" i="6" s="1"/>
  <c r="H206" i="6"/>
  <c r="H135" i="6" s="1"/>
  <c r="H216" i="6"/>
  <c r="H145" i="6" s="1"/>
  <c r="H177" i="6"/>
  <c r="H106" i="6" s="1"/>
  <c r="H182" i="6"/>
  <c r="H111" i="6" s="1"/>
  <c r="C73" i="5"/>
  <c r="C74" i="5"/>
  <c r="D36" i="5"/>
  <c r="F191" i="7"/>
  <c r="F120" i="7" s="1"/>
  <c r="F203" i="7"/>
  <c r="F132" i="7" s="1"/>
  <c r="F169" i="7"/>
  <c r="F98" i="7" s="1"/>
  <c r="F186" i="7"/>
  <c r="F115" i="7" s="1"/>
  <c r="F196" i="7"/>
  <c r="F125" i="7" s="1"/>
  <c r="F162" i="7"/>
  <c r="F91" i="7" s="1"/>
  <c r="L206" i="6"/>
  <c r="L135" i="6" s="1"/>
  <c r="L177" i="6"/>
  <c r="L106" i="6" s="1"/>
  <c r="L155" i="6"/>
  <c r="L84" i="6" s="1"/>
  <c r="G182" i="7"/>
  <c r="G111" i="7" s="1"/>
  <c r="G206" i="7"/>
  <c r="G135" i="7" s="1"/>
  <c r="G155" i="7"/>
  <c r="G84" i="7" s="1"/>
  <c r="L194" i="6"/>
  <c r="L123" i="6" s="1"/>
  <c r="P158" i="6"/>
  <c r="P87" i="6" s="1"/>
  <c r="P176" i="6"/>
  <c r="P105" i="6" s="1"/>
  <c r="P205" i="6"/>
  <c r="P134" i="6" s="1"/>
  <c r="D61" i="6"/>
  <c r="G59" i="7"/>
  <c r="P193" i="6"/>
  <c r="P122" i="6" s="1"/>
  <c r="P215" i="6"/>
  <c r="P144" i="6" s="1"/>
  <c r="P198" i="6"/>
  <c r="P127" i="6" s="1"/>
  <c r="P175" i="6"/>
  <c r="P104" i="6" s="1"/>
  <c r="P159" i="6"/>
  <c r="P88" i="6" s="1"/>
  <c r="P163" i="6"/>
  <c r="P92" i="6" s="1"/>
  <c r="C211" i="8"/>
  <c r="C140" i="8" s="1"/>
  <c r="C189" i="8"/>
  <c r="C118" i="8" s="1"/>
  <c r="C160" i="8"/>
  <c r="C89" i="8" s="1"/>
  <c r="C206" i="8"/>
  <c r="C135" i="8" s="1"/>
  <c r="C182" i="8"/>
  <c r="C111" i="8" s="1"/>
  <c r="C155" i="8"/>
  <c r="C84" i="8" s="1"/>
  <c r="B208" i="9"/>
  <c r="B137" i="9" s="1"/>
  <c r="B196" i="9"/>
  <c r="B125" i="9" s="1"/>
  <c r="B162" i="9"/>
  <c r="B91" i="9" s="1"/>
  <c r="B203" i="9"/>
  <c r="B132" i="9" s="1"/>
  <c r="B179" i="9"/>
  <c r="B108" i="9" s="1"/>
  <c r="B152" i="9"/>
  <c r="B81" i="9" s="1"/>
  <c r="C72" i="5"/>
  <c r="L160" i="6"/>
  <c r="L89" i="6" s="1"/>
  <c r="L189" i="6"/>
  <c r="L118" i="6" s="1"/>
  <c r="G165" i="7"/>
  <c r="G94" i="7" s="1"/>
  <c r="G177" i="7"/>
  <c r="G106" i="7" s="1"/>
  <c r="F157" i="7"/>
  <c r="F86" i="7" s="1"/>
  <c r="F213" i="7"/>
  <c r="F142" i="7" s="1"/>
  <c r="C172" i="8"/>
  <c r="C101" i="8" s="1"/>
  <c r="L199" i="6"/>
  <c r="L128" i="6" s="1"/>
  <c r="P164" i="6"/>
  <c r="P93" i="6" s="1"/>
  <c r="P180" i="6"/>
  <c r="P109" i="6" s="1"/>
  <c r="P210" i="6"/>
  <c r="P139" i="6" s="1"/>
  <c r="P204" i="6"/>
  <c r="P133" i="6" s="1"/>
  <c r="L154" i="6"/>
  <c r="L83" i="6" s="1"/>
  <c r="L171" i="6"/>
  <c r="L100" i="6" s="1"/>
  <c r="L204" i="6"/>
  <c r="L133" i="6" s="1"/>
  <c r="L192" i="6"/>
  <c r="L121" i="6" s="1"/>
  <c r="D59" i="6"/>
  <c r="D169" i="6"/>
  <c r="D98" i="6" s="1"/>
  <c r="H155" i="6"/>
  <c r="H84" i="6" s="1"/>
  <c r="G60" i="7"/>
  <c r="G157" i="7"/>
  <c r="G86" i="7" s="1"/>
  <c r="G199" i="7"/>
  <c r="G128" i="7" s="1"/>
  <c r="G189" i="7"/>
  <c r="G118" i="7" s="1"/>
  <c r="G153" i="7"/>
  <c r="G82" i="7" s="1"/>
  <c r="G175" i="7"/>
  <c r="G104" i="7" s="1"/>
  <c r="G197" i="7"/>
  <c r="G126" i="7" s="1"/>
  <c r="F174" i="7"/>
  <c r="F103" i="7" s="1"/>
  <c r="C162" i="7"/>
  <c r="C91" i="7" s="1"/>
  <c r="C177" i="8"/>
  <c r="C106" i="8" s="1"/>
  <c r="B174" i="9"/>
  <c r="B103" i="9" s="1"/>
  <c r="E208" i="9"/>
  <c r="E137" i="9" s="1"/>
  <c r="E186" i="9"/>
  <c r="E115" i="9" s="1"/>
  <c r="E162" i="9"/>
  <c r="E91" i="9" s="1"/>
  <c r="E203" i="9"/>
  <c r="E132" i="9" s="1"/>
  <c r="E179" i="9"/>
  <c r="E108" i="9" s="1"/>
  <c r="E157" i="9"/>
  <c r="E86" i="9" s="1"/>
  <c r="B169" i="9"/>
  <c r="B98" i="9" s="1"/>
  <c r="B213" i="9"/>
  <c r="B142" i="9" s="1"/>
  <c r="E61" i="9"/>
  <c r="E59" i="9"/>
  <c r="D61" i="8"/>
  <c r="D60" i="8"/>
  <c r="F189" i="7"/>
  <c r="F118" i="7" s="1"/>
  <c r="F172" i="7"/>
  <c r="F101" i="7" s="1"/>
  <c r="F165" i="7"/>
  <c r="F94" i="7" s="1"/>
  <c r="F199" i="7"/>
  <c r="F128" i="7" s="1"/>
  <c r="F194" i="7"/>
  <c r="F123" i="7" s="1"/>
  <c r="F216" i="7"/>
  <c r="F145" i="7" s="1"/>
  <c r="F160" i="7"/>
  <c r="F89" i="7" s="1"/>
  <c r="D208" i="6"/>
  <c r="D137" i="6" s="1"/>
  <c r="D196" i="6"/>
  <c r="D125" i="6" s="1"/>
  <c r="D157" i="6"/>
  <c r="D86" i="6" s="1"/>
  <c r="H211" i="6"/>
  <c r="H140" i="6" s="1"/>
  <c r="H194" i="6"/>
  <c r="H123" i="6" s="1"/>
  <c r="H165" i="6"/>
  <c r="H94" i="6" s="1"/>
  <c r="L197" i="6"/>
  <c r="L126" i="6" s="1"/>
  <c r="L187" i="6"/>
  <c r="L116" i="6" s="1"/>
  <c r="L198" i="6"/>
  <c r="L127" i="6" s="1"/>
  <c r="L175" i="6"/>
  <c r="L104" i="6" s="1"/>
  <c r="L163" i="6"/>
  <c r="L92" i="6" s="1"/>
  <c r="L159" i="6"/>
  <c r="L88" i="6" s="1"/>
  <c r="C186" i="7"/>
  <c r="C115" i="7" s="1"/>
  <c r="C203" i="7"/>
  <c r="C132" i="7" s="1"/>
  <c r="C152" i="7"/>
  <c r="C81" i="7" s="1"/>
  <c r="C179" i="7"/>
  <c r="C108" i="7" s="1"/>
  <c r="C169" i="7"/>
  <c r="C98" i="7" s="1"/>
  <c r="C174" i="7"/>
  <c r="C103" i="7" s="1"/>
  <c r="G213" i="7"/>
  <c r="G142" i="7" s="1"/>
  <c r="G179" i="7"/>
  <c r="G108" i="7" s="1"/>
  <c r="G162" i="7"/>
  <c r="G91" i="7" s="1"/>
  <c r="G210" i="7"/>
  <c r="G139" i="7" s="1"/>
  <c r="G209" i="7"/>
  <c r="G138" i="7" s="1"/>
  <c r="G181" i="7"/>
  <c r="G110" i="7" s="1"/>
  <c r="G193" i="7"/>
  <c r="G122" i="7" s="1"/>
  <c r="G154" i="7"/>
  <c r="G83" i="7" s="1"/>
  <c r="G163" i="7"/>
  <c r="G92" i="7" s="1"/>
  <c r="G205" i="7"/>
  <c r="G134" i="7" s="1"/>
  <c r="G204" i="7"/>
  <c r="G133" i="7" s="1"/>
  <c r="L165" i="6"/>
  <c r="L94" i="6" s="1"/>
  <c r="D52" i="5"/>
  <c r="D73" i="5"/>
  <c r="L172" i="6"/>
  <c r="L101" i="6" s="1"/>
  <c r="L211" i="6"/>
  <c r="L140" i="6" s="1"/>
  <c r="P153" i="6"/>
  <c r="P82" i="6" s="1"/>
  <c r="P170" i="6"/>
  <c r="P99" i="6" s="1"/>
  <c r="P181" i="6"/>
  <c r="P110" i="6" s="1"/>
  <c r="P187" i="6"/>
  <c r="P116" i="6" s="1"/>
  <c r="P209" i="6"/>
  <c r="P138" i="6" s="1"/>
  <c r="L158" i="6"/>
  <c r="L87" i="6" s="1"/>
  <c r="L176" i="6"/>
  <c r="L105" i="6" s="1"/>
  <c r="L209" i="6"/>
  <c r="L138" i="6" s="1"/>
  <c r="L193" i="6"/>
  <c r="L122" i="6" s="1"/>
  <c r="D174" i="6"/>
  <c r="D103" i="6" s="1"/>
  <c r="D203" i="6"/>
  <c r="D132" i="6" s="1"/>
  <c r="H172" i="6"/>
  <c r="H101" i="6" s="1"/>
  <c r="H189" i="6"/>
  <c r="H118" i="6" s="1"/>
  <c r="G169" i="7"/>
  <c r="G98" i="7" s="1"/>
  <c r="G203" i="7"/>
  <c r="G132" i="7" s="1"/>
  <c r="G172" i="7"/>
  <c r="G101" i="7" s="1"/>
  <c r="G211" i="7"/>
  <c r="G140" i="7" s="1"/>
  <c r="G194" i="7"/>
  <c r="G123" i="7" s="1"/>
  <c r="G158" i="7"/>
  <c r="G87" i="7" s="1"/>
  <c r="G159" i="7"/>
  <c r="G88" i="7" s="1"/>
  <c r="G176" i="7"/>
  <c r="G105" i="7" s="1"/>
  <c r="G214" i="7"/>
  <c r="G143" i="7" s="1"/>
  <c r="F179" i="7"/>
  <c r="F108" i="7" s="1"/>
  <c r="F155" i="7"/>
  <c r="F84" i="7" s="1"/>
  <c r="F182" i="7"/>
  <c r="F111" i="7" s="1"/>
  <c r="C208" i="7"/>
  <c r="C137" i="7" s="1"/>
  <c r="C194" i="8"/>
  <c r="C123" i="8" s="1"/>
  <c r="L36" i="8"/>
  <c r="K72" i="8"/>
  <c r="K211" i="8" s="1"/>
  <c r="K140" i="8" s="1"/>
  <c r="K74" i="8"/>
  <c r="K203" i="8" s="1"/>
  <c r="K132" i="8" s="1"/>
  <c r="K58" i="8"/>
  <c r="B186" i="9"/>
  <c r="B115" i="9" s="1"/>
  <c r="E60" i="9"/>
  <c r="E191" i="9"/>
  <c r="E120" i="9" s="1"/>
  <c r="H199" i="7"/>
  <c r="H128" i="7" s="1"/>
  <c r="H172" i="7"/>
  <c r="H101" i="7" s="1"/>
  <c r="H155" i="7"/>
  <c r="H84" i="7" s="1"/>
  <c r="H216" i="7"/>
  <c r="H145" i="7" s="1"/>
  <c r="H189" i="7"/>
  <c r="H118" i="7" s="1"/>
  <c r="H194" i="7"/>
  <c r="H123" i="7" s="1"/>
  <c r="K74" i="7"/>
  <c r="L36" i="7"/>
  <c r="H58" i="7"/>
  <c r="D72" i="7"/>
  <c r="T155" i="6"/>
  <c r="T84" i="6" s="1"/>
  <c r="T177" i="6"/>
  <c r="T106" i="6" s="1"/>
  <c r="D155" i="6"/>
  <c r="D84" i="6" s="1"/>
  <c r="D177" i="6"/>
  <c r="D106" i="6" s="1"/>
  <c r="H154" i="6"/>
  <c r="H83" i="6" s="1"/>
  <c r="H170" i="6"/>
  <c r="H99" i="6" s="1"/>
  <c r="H180" i="6"/>
  <c r="H109" i="6" s="1"/>
  <c r="H215" i="6"/>
  <c r="H144" i="6" s="1"/>
  <c r="H193" i="6"/>
  <c r="H122" i="6" s="1"/>
  <c r="E58" i="7"/>
  <c r="E61" i="7" s="1"/>
  <c r="I74" i="7"/>
  <c r="E74" i="7"/>
  <c r="K58" i="7"/>
  <c r="D74" i="7"/>
  <c r="D203" i="7" s="1"/>
  <c r="D132" i="7" s="1"/>
  <c r="F73" i="7"/>
  <c r="J74" i="7"/>
  <c r="E160" i="9"/>
  <c r="E89" i="9" s="1"/>
  <c r="E182" i="9"/>
  <c r="E111" i="9" s="1"/>
  <c r="F58" i="7"/>
  <c r="D58" i="7"/>
  <c r="H213" i="9"/>
  <c r="H142" i="9" s="1"/>
  <c r="H208" i="9"/>
  <c r="H137" i="9" s="1"/>
  <c r="H203" i="9"/>
  <c r="H132" i="9" s="1"/>
  <c r="H196" i="9"/>
  <c r="H125" i="9" s="1"/>
  <c r="H179" i="9"/>
  <c r="H108" i="9" s="1"/>
  <c r="H174" i="9"/>
  <c r="H103" i="9" s="1"/>
  <c r="H169" i="9"/>
  <c r="H98" i="9" s="1"/>
  <c r="H162" i="9"/>
  <c r="H91" i="9" s="1"/>
  <c r="H157" i="9"/>
  <c r="H86" i="9" s="1"/>
  <c r="H152" i="9"/>
  <c r="H81" i="9" s="1"/>
  <c r="H191" i="9"/>
  <c r="H120" i="9" s="1"/>
  <c r="H186" i="9"/>
  <c r="H115" i="9" s="1"/>
  <c r="G191" i="9"/>
  <c r="G120" i="9" s="1"/>
  <c r="G186" i="9"/>
  <c r="G115" i="9" s="1"/>
  <c r="G213" i="9"/>
  <c r="G142" i="9" s="1"/>
  <c r="G208" i="9"/>
  <c r="G137" i="9" s="1"/>
  <c r="G203" i="9"/>
  <c r="G132" i="9" s="1"/>
  <c r="G196" i="9"/>
  <c r="G125" i="9" s="1"/>
  <c r="G179" i="9"/>
  <c r="G108" i="9" s="1"/>
  <c r="G174" i="9"/>
  <c r="G103" i="9" s="1"/>
  <c r="G169" i="9"/>
  <c r="G98" i="9" s="1"/>
  <c r="G162" i="9"/>
  <c r="G91" i="9" s="1"/>
  <c r="G157" i="9"/>
  <c r="G86" i="9" s="1"/>
  <c r="G152" i="9"/>
  <c r="G81" i="9" s="1"/>
  <c r="I216" i="9"/>
  <c r="I145" i="9" s="1"/>
  <c r="I211" i="9"/>
  <c r="I140" i="9" s="1"/>
  <c r="I206" i="9"/>
  <c r="I135" i="9" s="1"/>
  <c r="I199" i="9"/>
  <c r="I128" i="9" s="1"/>
  <c r="I194" i="9"/>
  <c r="I123" i="9" s="1"/>
  <c r="I189" i="9"/>
  <c r="I118" i="9" s="1"/>
  <c r="I182" i="9"/>
  <c r="I111" i="9" s="1"/>
  <c r="I177" i="9"/>
  <c r="I106" i="9" s="1"/>
  <c r="I172" i="9"/>
  <c r="I101" i="9" s="1"/>
  <c r="I165" i="9"/>
  <c r="I94" i="9" s="1"/>
  <c r="I160" i="9"/>
  <c r="I89" i="9" s="1"/>
  <c r="I155" i="9"/>
  <c r="I84" i="9" s="1"/>
  <c r="I215" i="9"/>
  <c r="I144" i="9" s="1"/>
  <c r="I214" i="9"/>
  <c r="I143" i="9" s="1"/>
  <c r="I210" i="9"/>
  <c r="I139" i="9" s="1"/>
  <c r="I209" i="9"/>
  <c r="I138" i="9" s="1"/>
  <c r="I205" i="9"/>
  <c r="I134" i="9" s="1"/>
  <c r="I204" i="9"/>
  <c r="I133" i="9" s="1"/>
  <c r="I198" i="9"/>
  <c r="I127" i="9" s="1"/>
  <c r="I197" i="9"/>
  <c r="I126" i="9" s="1"/>
  <c r="I193" i="9"/>
  <c r="I122" i="9" s="1"/>
  <c r="I188" i="9"/>
  <c r="I117" i="9" s="1"/>
  <c r="I180" i="9"/>
  <c r="I109" i="9" s="1"/>
  <c r="I175" i="9"/>
  <c r="I104" i="9" s="1"/>
  <c r="I170" i="9"/>
  <c r="I99" i="9" s="1"/>
  <c r="I163" i="9"/>
  <c r="I92" i="9" s="1"/>
  <c r="I158" i="9"/>
  <c r="I87" i="9" s="1"/>
  <c r="I153" i="9"/>
  <c r="I82" i="9" s="1"/>
  <c r="I192" i="9"/>
  <c r="I121" i="9" s="1"/>
  <c r="I187" i="9"/>
  <c r="I116" i="9" s="1"/>
  <c r="I181" i="9"/>
  <c r="I110" i="9" s="1"/>
  <c r="I176" i="9"/>
  <c r="I105" i="9" s="1"/>
  <c r="I171" i="9"/>
  <c r="I100" i="9" s="1"/>
  <c r="I164" i="9"/>
  <c r="I93" i="9" s="1"/>
  <c r="I159" i="9"/>
  <c r="I88" i="9" s="1"/>
  <c r="I154" i="9"/>
  <c r="I83" i="9" s="1"/>
  <c r="H61" i="9"/>
  <c r="H60" i="9"/>
  <c r="H59" i="9"/>
  <c r="H216" i="9"/>
  <c r="H145" i="9" s="1"/>
  <c r="H211" i="9"/>
  <c r="H140" i="9" s="1"/>
  <c r="H206" i="9"/>
  <c r="H135" i="9" s="1"/>
  <c r="H199" i="9"/>
  <c r="H128" i="9" s="1"/>
  <c r="H194" i="9"/>
  <c r="H123" i="9" s="1"/>
  <c r="H177" i="9"/>
  <c r="H106" i="9" s="1"/>
  <c r="H172" i="9"/>
  <c r="H101" i="9" s="1"/>
  <c r="H165" i="9"/>
  <c r="H94" i="9" s="1"/>
  <c r="H160" i="9"/>
  <c r="H89" i="9" s="1"/>
  <c r="H155" i="9"/>
  <c r="H84" i="9" s="1"/>
  <c r="H189" i="9"/>
  <c r="H118" i="9" s="1"/>
  <c r="H182" i="9"/>
  <c r="H111" i="9" s="1"/>
  <c r="F214" i="9"/>
  <c r="F143" i="9" s="1"/>
  <c r="F209" i="9"/>
  <c r="F138" i="9" s="1"/>
  <c r="F204" i="9"/>
  <c r="F133" i="9" s="1"/>
  <c r="F197" i="9"/>
  <c r="F126" i="9" s="1"/>
  <c r="F193" i="9"/>
  <c r="F122" i="9" s="1"/>
  <c r="F192" i="9"/>
  <c r="F121" i="9" s="1"/>
  <c r="F188" i="9"/>
  <c r="F117" i="9" s="1"/>
  <c r="F187" i="9"/>
  <c r="F116" i="9" s="1"/>
  <c r="F215" i="9"/>
  <c r="F144" i="9" s="1"/>
  <c r="F210" i="9"/>
  <c r="F139" i="9" s="1"/>
  <c r="F205" i="9"/>
  <c r="F134" i="9" s="1"/>
  <c r="F198" i="9"/>
  <c r="F127" i="9" s="1"/>
  <c r="F181" i="9"/>
  <c r="F110" i="9" s="1"/>
  <c r="F176" i="9"/>
  <c r="F105" i="9" s="1"/>
  <c r="F171" i="9"/>
  <c r="F100" i="9" s="1"/>
  <c r="F164" i="9"/>
  <c r="F93" i="9" s="1"/>
  <c r="F159" i="9"/>
  <c r="F88" i="9" s="1"/>
  <c r="F154" i="9"/>
  <c r="F83" i="9" s="1"/>
  <c r="F180" i="9"/>
  <c r="F109" i="9" s="1"/>
  <c r="F175" i="9"/>
  <c r="F104" i="9" s="1"/>
  <c r="F170" i="9"/>
  <c r="F99" i="9" s="1"/>
  <c r="F163" i="9"/>
  <c r="F92" i="9" s="1"/>
  <c r="F158" i="9"/>
  <c r="F87" i="9" s="1"/>
  <c r="F153" i="9"/>
  <c r="F82" i="9" s="1"/>
  <c r="G61" i="9"/>
  <c r="G60" i="9"/>
  <c r="G59" i="9"/>
  <c r="K36" i="9"/>
  <c r="J74" i="9"/>
  <c r="J72" i="9"/>
  <c r="I213" i="9"/>
  <c r="I142" i="9" s="1"/>
  <c r="I208" i="9"/>
  <c r="I137" i="9" s="1"/>
  <c r="I203" i="9"/>
  <c r="I132" i="9" s="1"/>
  <c r="I196" i="9"/>
  <c r="I125" i="9" s="1"/>
  <c r="I191" i="9"/>
  <c r="I120" i="9" s="1"/>
  <c r="I186" i="9"/>
  <c r="I115" i="9" s="1"/>
  <c r="I162" i="9"/>
  <c r="I91" i="9" s="1"/>
  <c r="I179" i="9"/>
  <c r="I108" i="9" s="1"/>
  <c r="I157" i="9"/>
  <c r="I86" i="9" s="1"/>
  <c r="I174" i="9"/>
  <c r="I103" i="9" s="1"/>
  <c r="I152" i="9"/>
  <c r="I81" i="9" s="1"/>
  <c r="I169" i="9"/>
  <c r="I98" i="9" s="1"/>
  <c r="J215" i="9"/>
  <c r="J144" i="9" s="1"/>
  <c r="J210" i="9"/>
  <c r="J139" i="9" s="1"/>
  <c r="J205" i="9"/>
  <c r="J134" i="9" s="1"/>
  <c r="J198" i="9"/>
  <c r="J127" i="9" s="1"/>
  <c r="J193" i="9"/>
  <c r="J122" i="9" s="1"/>
  <c r="J192" i="9"/>
  <c r="J121" i="9" s="1"/>
  <c r="J188" i="9"/>
  <c r="J117" i="9" s="1"/>
  <c r="J187" i="9"/>
  <c r="J116" i="9" s="1"/>
  <c r="J214" i="9"/>
  <c r="J143" i="9" s="1"/>
  <c r="J209" i="9"/>
  <c r="J138" i="9" s="1"/>
  <c r="J204" i="9"/>
  <c r="J133" i="9" s="1"/>
  <c r="J197" i="9"/>
  <c r="J126" i="9" s="1"/>
  <c r="J180" i="9"/>
  <c r="J109" i="9" s="1"/>
  <c r="J175" i="9"/>
  <c r="J104" i="9" s="1"/>
  <c r="J170" i="9"/>
  <c r="J99" i="9" s="1"/>
  <c r="J163" i="9"/>
  <c r="J92" i="9" s="1"/>
  <c r="J158" i="9"/>
  <c r="J87" i="9" s="1"/>
  <c r="J153" i="9"/>
  <c r="J82" i="9" s="1"/>
  <c r="J181" i="9"/>
  <c r="J110" i="9" s="1"/>
  <c r="J176" i="9"/>
  <c r="J105" i="9" s="1"/>
  <c r="J171" i="9"/>
  <c r="J100" i="9" s="1"/>
  <c r="J164" i="9"/>
  <c r="J93" i="9" s="1"/>
  <c r="J159" i="9"/>
  <c r="J88" i="9" s="1"/>
  <c r="J154" i="9"/>
  <c r="J83" i="9" s="1"/>
  <c r="G216" i="9"/>
  <c r="G145" i="9" s="1"/>
  <c r="G189" i="9"/>
  <c r="G118" i="9" s="1"/>
  <c r="G182" i="9"/>
  <c r="G111" i="9" s="1"/>
  <c r="G194" i="9"/>
  <c r="G123" i="9" s="1"/>
  <c r="G177" i="9"/>
  <c r="G106" i="9" s="1"/>
  <c r="G172" i="9"/>
  <c r="G101" i="9" s="1"/>
  <c r="G165" i="9"/>
  <c r="G94" i="9" s="1"/>
  <c r="G160" i="9"/>
  <c r="G89" i="9" s="1"/>
  <c r="G155" i="9"/>
  <c r="G84" i="9" s="1"/>
  <c r="G211" i="9"/>
  <c r="G140" i="9" s="1"/>
  <c r="G199" i="9"/>
  <c r="G128" i="9" s="1"/>
  <c r="G206" i="9"/>
  <c r="G135" i="9" s="1"/>
  <c r="G193" i="9"/>
  <c r="G122" i="9" s="1"/>
  <c r="G192" i="9"/>
  <c r="G121" i="9" s="1"/>
  <c r="G188" i="9"/>
  <c r="G117" i="9" s="1"/>
  <c r="G187" i="9"/>
  <c r="G116" i="9" s="1"/>
  <c r="G215" i="9"/>
  <c r="G144" i="9" s="1"/>
  <c r="G210" i="9"/>
  <c r="G139" i="9" s="1"/>
  <c r="G205" i="9"/>
  <c r="G134" i="9" s="1"/>
  <c r="G198" i="9"/>
  <c r="G127" i="9" s="1"/>
  <c r="G214" i="9"/>
  <c r="G143" i="9" s="1"/>
  <c r="G209" i="9"/>
  <c r="G138" i="9" s="1"/>
  <c r="G204" i="9"/>
  <c r="G133" i="9" s="1"/>
  <c r="G197" i="9"/>
  <c r="G126" i="9" s="1"/>
  <c r="G181" i="9"/>
  <c r="G110" i="9" s="1"/>
  <c r="G180" i="9"/>
  <c r="G109" i="9" s="1"/>
  <c r="G176" i="9"/>
  <c r="G105" i="9" s="1"/>
  <c r="G175" i="9"/>
  <c r="G104" i="9" s="1"/>
  <c r="G171" i="9"/>
  <c r="G100" i="9" s="1"/>
  <c r="G170" i="9"/>
  <c r="G99" i="9" s="1"/>
  <c r="G164" i="9"/>
  <c r="G93" i="9" s="1"/>
  <c r="G163" i="9"/>
  <c r="G92" i="9" s="1"/>
  <c r="G159" i="9"/>
  <c r="G88" i="9" s="1"/>
  <c r="G158" i="9"/>
  <c r="G87" i="9" s="1"/>
  <c r="G154" i="9"/>
  <c r="G83" i="9" s="1"/>
  <c r="G153" i="9"/>
  <c r="G82" i="9" s="1"/>
  <c r="F59" i="9"/>
  <c r="F60" i="9"/>
  <c r="F61" i="9"/>
  <c r="I61" i="9"/>
  <c r="I59" i="9"/>
  <c r="I60" i="9"/>
  <c r="H215" i="9"/>
  <c r="H144" i="9" s="1"/>
  <c r="H214" i="9"/>
  <c r="H143" i="9" s="1"/>
  <c r="H210" i="9"/>
  <c r="H139" i="9" s="1"/>
  <c r="H209" i="9"/>
  <c r="H138" i="9" s="1"/>
  <c r="H205" i="9"/>
  <c r="H134" i="9" s="1"/>
  <c r="H204" i="9"/>
  <c r="H133" i="9" s="1"/>
  <c r="H198" i="9"/>
  <c r="H127" i="9" s="1"/>
  <c r="H197" i="9"/>
  <c r="H126" i="9" s="1"/>
  <c r="H181" i="9"/>
  <c r="H110" i="9" s="1"/>
  <c r="H180" i="9"/>
  <c r="H109" i="9" s="1"/>
  <c r="H176" i="9"/>
  <c r="H105" i="9" s="1"/>
  <c r="H175" i="9"/>
  <c r="H104" i="9" s="1"/>
  <c r="H171" i="9"/>
  <c r="H100" i="9" s="1"/>
  <c r="H170" i="9"/>
  <c r="H99" i="9" s="1"/>
  <c r="H164" i="9"/>
  <c r="H93" i="9" s="1"/>
  <c r="H163" i="9"/>
  <c r="H92" i="9" s="1"/>
  <c r="H159" i="9"/>
  <c r="H88" i="9" s="1"/>
  <c r="H158" i="9"/>
  <c r="H87" i="9" s="1"/>
  <c r="H154" i="9"/>
  <c r="H83" i="9" s="1"/>
  <c r="H153" i="9"/>
  <c r="H82" i="9" s="1"/>
  <c r="H193" i="9"/>
  <c r="H122" i="9" s="1"/>
  <c r="H188" i="9"/>
  <c r="H117" i="9" s="1"/>
  <c r="H187" i="9"/>
  <c r="H116" i="9" s="1"/>
  <c r="H192" i="9"/>
  <c r="H121" i="9" s="1"/>
  <c r="J58" i="9"/>
  <c r="I216" i="8"/>
  <c r="I145" i="8" s="1"/>
  <c r="I211" i="8"/>
  <c r="I140" i="8" s="1"/>
  <c r="I206" i="8"/>
  <c r="I135" i="8" s="1"/>
  <c r="I199" i="8"/>
  <c r="I128" i="8" s="1"/>
  <c r="I194" i="8"/>
  <c r="I123" i="8" s="1"/>
  <c r="I189" i="8"/>
  <c r="I118" i="8" s="1"/>
  <c r="I182" i="8"/>
  <c r="I111" i="8" s="1"/>
  <c r="I177" i="8"/>
  <c r="I106" i="8" s="1"/>
  <c r="I172" i="8"/>
  <c r="I101" i="8" s="1"/>
  <c r="I165" i="8"/>
  <c r="I94" i="8" s="1"/>
  <c r="I160" i="8"/>
  <c r="I89" i="8" s="1"/>
  <c r="I155" i="8"/>
  <c r="I84" i="8" s="1"/>
  <c r="I213" i="8"/>
  <c r="I142" i="8" s="1"/>
  <c r="I208" i="8"/>
  <c r="I137" i="8" s="1"/>
  <c r="I203" i="8"/>
  <c r="I132" i="8" s="1"/>
  <c r="I196" i="8"/>
  <c r="I125" i="8" s="1"/>
  <c r="I191" i="8"/>
  <c r="I120" i="8" s="1"/>
  <c r="I186" i="8"/>
  <c r="I115" i="8" s="1"/>
  <c r="I174" i="8"/>
  <c r="I103" i="8" s="1"/>
  <c r="I169" i="8"/>
  <c r="I98" i="8" s="1"/>
  <c r="I162" i="8"/>
  <c r="I91" i="8" s="1"/>
  <c r="I179" i="8"/>
  <c r="I108" i="8" s="1"/>
  <c r="I157" i="8"/>
  <c r="I86" i="8" s="1"/>
  <c r="I152" i="8"/>
  <c r="I81" i="8" s="1"/>
  <c r="E216" i="8"/>
  <c r="E145" i="8" s="1"/>
  <c r="E211" i="8"/>
  <c r="E140" i="8" s="1"/>
  <c r="E206" i="8"/>
  <c r="E135" i="8" s="1"/>
  <c r="E199" i="8"/>
  <c r="E128" i="8" s="1"/>
  <c r="E194" i="8"/>
  <c r="E123" i="8" s="1"/>
  <c r="E189" i="8"/>
  <c r="E118" i="8" s="1"/>
  <c r="E182" i="8"/>
  <c r="E111" i="8" s="1"/>
  <c r="E177" i="8"/>
  <c r="E106" i="8" s="1"/>
  <c r="E172" i="8"/>
  <c r="E101" i="8" s="1"/>
  <c r="E165" i="8"/>
  <c r="E94" i="8" s="1"/>
  <c r="E160" i="8"/>
  <c r="E89" i="8" s="1"/>
  <c r="E155" i="8"/>
  <c r="E84" i="8" s="1"/>
  <c r="I215" i="8"/>
  <c r="I144" i="8" s="1"/>
  <c r="I214" i="8"/>
  <c r="I143" i="8" s="1"/>
  <c r="I210" i="8"/>
  <c r="I139" i="8" s="1"/>
  <c r="I209" i="8"/>
  <c r="I138" i="8" s="1"/>
  <c r="I205" i="8"/>
  <c r="I134" i="8" s="1"/>
  <c r="I204" i="8"/>
  <c r="I133" i="8" s="1"/>
  <c r="I198" i="8"/>
  <c r="I127" i="8" s="1"/>
  <c r="I197" i="8"/>
  <c r="I126" i="8" s="1"/>
  <c r="I193" i="8"/>
  <c r="I122" i="8" s="1"/>
  <c r="I192" i="8"/>
  <c r="I121" i="8" s="1"/>
  <c r="I188" i="8"/>
  <c r="I117" i="8" s="1"/>
  <c r="I187" i="8"/>
  <c r="I116" i="8" s="1"/>
  <c r="I181" i="8"/>
  <c r="I110" i="8" s="1"/>
  <c r="I176" i="8"/>
  <c r="I105" i="8" s="1"/>
  <c r="I171" i="8"/>
  <c r="I100" i="8" s="1"/>
  <c r="I164" i="8"/>
  <c r="I93" i="8" s="1"/>
  <c r="I180" i="8"/>
  <c r="I109" i="8" s="1"/>
  <c r="I175" i="8"/>
  <c r="I104" i="8" s="1"/>
  <c r="I170" i="8"/>
  <c r="I99" i="8" s="1"/>
  <c r="I159" i="8"/>
  <c r="I88" i="8" s="1"/>
  <c r="I154" i="8"/>
  <c r="I83" i="8" s="1"/>
  <c r="I163" i="8"/>
  <c r="I92" i="8" s="1"/>
  <c r="I158" i="8"/>
  <c r="I87" i="8" s="1"/>
  <c r="I153" i="8"/>
  <c r="I82" i="8" s="1"/>
  <c r="B214" i="8"/>
  <c r="B143" i="8" s="1"/>
  <c r="B209" i="8"/>
  <c r="B138" i="8" s="1"/>
  <c r="B204" i="8"/>
  <c r="B133" i="8" s="1"/>
  <c r="B197" i="8"/>
  <c r="B126" i="8" s="1"/>
  <c r="B193" i="8"/>
  <c r="B122" i="8" s="1"/>
  <c r="B192" i="8"/>
  <c r="B121" i="8" s="1"/>
  <c r="B188" i="8"/>
  <c r="B117" i="8" s="1"/>
  <c r="B187" i="8"/>
  <c r="B116" i="8" s="1"/>
  <c r="B215" i="8"/>
  <c r="B144" i="8" s="1"/>
  <c r="B205" i="8"/>
  <c r="B134" i="8" s="1"/>
  <c r="B210" i="8"/>
  <c r="B139" i="8" s="1"/>
  <c r="B198" i="8"/>
  <c r="B127" i="8" s="1"/>
  <c r="B181" i="8"/>
  <c r="B110" i="8" s="1"/>
  <c r="B180" i="8"/>
  <c r="B109" i="8" s="1"/>
  <c r="B176" i="8"/>
  <c r="B105" i="8" s="1"/>
  <c r="B175" i="8"/>
  <c r="B104" i="8" s="1"/>
  <c r="B171" i="8"/>
  <c r="B100" i="8" s="1"/>
  <c r="B170" i="8"/>
  <c r="B99" i="8" s="1"/>
  <c r="B164" i="8"/>
  <c r="B93" i="8" s="1"/>
  <c r="B163" i="8"/>
  <c r="B92" i="8" s="1"/>
  <c r="B159" i="8"/>
  <c r="B88" i="8" s="1"/>
  <c r="B158" i="8"/>
  <c r="B87" i="8" s="1"/>
  <c r="B154" i="8"/>
  <c r="B83" i="8" s="1"/>
  <c r="B153" i="8"/>
  <c r="B82" i="8" s="1"/>
  <c r="H213" i="8"/>
  <c r="H142" i="8" s="1"/>
  <c r="H208" i="8"/>
  <c r="H137" i="8" s="1"/>
  <c r="H203" i="8"/>
  <c r="H132" i="8" s="1"/>
  <c r="H196" i="8"/>
  <c r="H125" i="8" s="1"/>
  <c r="H179" i="8"/>
  <c r="H108" i="8" s="1"/>
  <c r="H174" i="8"/>
  <c r="H103" i="8" s="1"/>
  <c r="H191" i="8"/>
  <c r="H120" i="8" s="1"/>
  <c r="H169" i="8"/>
  <c r="H98" i="8" s="1"/>
  <c r="H162" i="8"/>
  <c r="H91" i="8" s="1"/>
  <c r="H157" i="8"/>
  <c r="H86" i="8" s="1"/>
  <c r="H152" i="8"/>
  <c r="H81" i="8" s="1"/>
  <c r="H186" i="8"/>
  <c r="H115" i="8" s="1"/>
  <c r="D216" i="8"/>
  <c r="D145" i="8" s="1"/>
  <c r="D211" i="8"/>
  <c r="D140" i="8" s="1"/>
  <c r="D206" i="8"/>
  <c r="D135" i="8" s="1"/>
  <c r="D199" i="8"/>
  <c r="D128" i="8" s="1"/>
  <c r="D194" i="8"/>
  <c r="D123" i="8" s="1"/>
  <c r="D177" i="8"/>
  <c r="D106" i="8" s="1"/>
  <c r="D172" i="8"/>
  <c r="D101" i="8" s="1"/>
  <c r="D189" i="8"/>
  <c r="D118" i="8" s="1"/>
  <c r="D182" i="8"/>
  <c r="D111" i="8" s="1"/>
  <c r="D160" i="8"/>
  <c r="D89" i="8" s="1"/>
  <c r="D155" i="8"/>
  <c r="D84" i="8" s="1"/>
  <c r="D165" i="8"/>
  <c r="D94" i="8" s="1"/>
  <c r="H215" i="8"/>
  <c r="H144" i="8" s="1"/>
  <c r="H214" i="8"/>
  <c r="H143" i="8" s="1"/>
  <c r="H210" i="8"/>
  <c r="H139" i="8" s="1"/>
  <c r="H209" i="8"/>
  <c r="H138" i="8" s="1"/>
  <c r="H205" i="8"/>
  <c r="H134" i="8" s="1"/>
  <c r="H204" i="8"/>
  <c r="H133" i="8" s="1"/>
  <c r="H198" i="8"/>
  <c r="H127" i="8" s="1"/>
  <c r="H197" i="8"/>
  <c r="H126" i="8" s="1"/>
  <c r="H181" i="8"/>
  <c r="H110" i="8" s="1"/>
  <c r="H180" i="8"/>
  <c r="H109" i="8" s="1"/>
  <c r="H176" i="8"/>
  <c r="H105" i="8" s="1"/>
  <c r="H175" i="8"/>
  <c r="H104" i="8" s="1"/>
  <c r="H171" i="8"/>
  <c r="H100" i="8" s="1"/>
  <c r="H170" i="8"/>
  <c r="H99" i="8" s="1"/>
  <c r="H193" i="8"/>
  <c r="H122" i="8" s="1"/>
  <c r="H188" i="8"/>
  <c r="H117" i="8" s="1"/>
  <c r="H192" i="8"/>
  <c r="H121" i="8" s="1"/>
  <c r="H187" i="8"/>
  <c r="H116" i="8" s="1"/>
  <c r="H163" i="8"/>
  <c r="H92" i="8" s="1"/>
  <c r="H159" i="8"/>
  <c r="H88" i="8" s="1"/>
  <c r="H158" i="8"/>
  <c r="H87" i="8" s="1"/>
  <c r="H154" i="8"/>
  <c r="H83" i="8" s="1"/>
  <c r="H153" i="8"/>
  <c r="H82" i="8" s="1"/>
  <c r="H164" i="8"/>
  <c r="H93" i="8" s="1"/>
  <c r="K59" i="8"/>
  <c r="K215" i="8"/>
  <c r="K144" i="8" s="1"/>
  <c r="K210" i="8"/>
  <c r="K139" i="8" s="1"/>
  <c r="K205" i="8"/>
  <c r="K134" i="8" s="1"/>
  <c r="K198" i="8"/>
  <c r="K127" i="8" s="1"/>
  <c r="K214" i="8"/>
  <c r="K143" i="8" s="1"/>
  <c r="K209" i="8"/>
  <c r="K138" i="8" s="1"/>
  <c r="K204" i="8"/>
  <c r="K133" i="8" s="1"/>
  <c r="K197" i="8"/>
  <c r="K126" i="8" s="1"/>
  <c r="K193" i="8"/>
  <c r="K122" i="8" s="1"/>
  <c r="K192" i="8"/>
  <c r="K121" i="8" s="1"/>
  <c r="K188" i="8"/>
  <c r="K117" i="8" s="1"/>
  <c r="K187" i="8"/>
  <c r="K116" i="8" s="1"/>
  <c r="K181" i="8"/>
  <c r="K110" i="8" s="1"/>
  <c r="K180" i="8"/>
  <c r="K109" i="8" s="1"/>
  <c r="K176" i="8"/>
  <c r="K105" i="8" s="1"/>
  <c r="K175" i="8"/>
  <c r="K104" i="8" s="1"/>
  <c r="K171" i="8"/>
  <c r="K100" i="8" s="1"/>
  <c r="K170" i="8"/>
  <c r="K99" i="8" s="1"/>
  <c r="K164" i="8"/>
  <c r="K93" i="8" s="1"/>
  <c r="K163" i="8"/>
  <c r="K92" i="8" s="1"/>
  <c r="K159" i="8"/>
  <c r="K88" i="8" s="1"/>
  <c r="K158" i="8"/>
  <c r="K87" i="8" s="1"/>
  <c r="K154" i="8"/>
  <c r="K83" i="8" s="1"/>
  <c r="K153" i="8"/>
  <c r="K82" i="8" s="1"/>
  <c r="C215" i="8"/>
  <c r="C144" i="8" s="1"/>
  <c r="C210" i="8"/>
  <c r="C139" i="8" s="1"/>
  <c r="C205" i="8"/>
  <c r="C134" i="8" s="1"/>
  <c r="C198" i="8"/>
  <c r="C127" i="8" s="1"/>
  <c r="C214" i="8"/>
  <c r="C143" i="8" s="1"/>
  <c r="C209" i="8"/>
  <c r="C138" i="8" s="1"/>
  <c r="C204" i="8"/>
  <c r="C133" i="8" s="1"/>
  <c r="C197" i="8"/>
  <c r="C126" i="8" s="1"/>
  <c r="C193" i="8"/>
  <c r="C122" i="8" s="1"/>
  <c r="C192" i="8"/>
  <c r="C121" i="8" s="1"/>
  <c r="C188" i="8"/>
  <c r="C117" i="8" s="1"/>
  <c r="C187" i="8"/>
  <c r="C116" i="8" s="1"/>
  <c r="C181" i="8"/>
  <c r="C110" i="8" s="1"/>
  <c r="C180" i="8"/>
  <c r="C109" i="8" s="1"/>
  <c r="C176" i="8"/>
  <c r="C105" i="8" s="1"/>
  <c r="C175" i="8"/>
  <c r="C104" i="8" s="1"/>
  <c r="C171" i="8"/>
  <c r="C100" i="8" s="1"/>
  <c r="C170" i="8"/>
  <c r="C99" i="8" s="1"/>
  <c r="C163" i="8"/>
  <c r="C92" i="8" s="1"/>
  <c r="C159" i="8"/>
  <c r="C88" i="8" s="1"/>
  <c r="C158" i="8"/>
  <c r="C87" i="8" s="1"/>
  <c r="C154" i="8"/>
  <c r="C83" i="8" s="1"/>
  <c r="C153" i="8"/>
  <c r="C82" i="8" s="1"/>
  <c r="C164" i="8"/>
  <c r="C93" i="8" s="1"/>
  <c r="F61" i="8"/>
  <c r="F60" i="8"/>
  <c r="F59" i="8"/>
  <c r="F213" i="8"/>
  <c r="F142" i="8" s="1"/>
  <c r="F208" i="8"/>
  <c r="F137" i="8" s="1"/>
  <c r="F203" i="8"/>
  <c r="F132" i="8" s="1"/>
  <c r="F196" i="8"/>
  <c r="F125" i="8" s="1"/>
  <c r="F191" i="8"/>
  <c r="F120" i="8" s="1"/>
  <c r="F186" i="8"/>
  <c r="F115" i="8" s="1"/>
  <c r="F179" i="8"/>
  <c r="F108" i="8" s="1"/>
  <c r="F174" i="8"/>
  <c r="F103" i="8" s="1"/>
  <c r="F169" i="8"/>
  <c r="F98" i="8" s="1"/>
  <c r="F162" i="8"/>
  <c r="F91" i="8" s="1"/>
  <c r="F157" i="8"/>
  <c r="F86" i="8" s="1"/>
  <c r="F152" i="8"/>
  <c r="F81" i="8" s="1"/>
  <c r="J214" i="8"/>
  <c r="J143" i="8" s="1"/>
  <c r="J209" i="8"/>
  <c r="J138" i="8" s="1"/>
  <c r="J204" i="8"/>
  <c r="J133" i="8" s="1"/>
  <c r="J197" i="8"/>
  <c r="J126" i="8" s="1"/>
  <c r="J193" i="8"/>
  <c r="J122" i="8" s="1"/>
  <c r="J192" i="8"/>
  <c r="J121" i="8" s="1"/>
  <c r="J188" i="8"/>
  <c r="J117" i="8" s="1"/>
  <c r="J187" i="8"/>
  <c r="J116" i="8" s="1"/>
  <c r="J210" i="8"/>
  <c r="J139" i="8" s="1"/>
  <c r="J198" i="8"/>
  <c r="J127" i="8" s="1"/>
  <c r="J181" i="8"/>
  <c r="J110" i="8" s="1"/>
  <c r="J180" i="8"/>
  <c r="J109" i="8" s="1"/>
  <c r="J176" i="8"/>
  <c r="J105" i="8" s="1"/>
  <c r="J175" i="8"/>
  <c r="J104" i="8" s="1"/>
  <c r="J171" i="8"/>
  <c r="J100" i="8" s="1"/>
  <c r="J170" i="8"/>
  <c r="J99" i="8" s="1"/>
  <c r="J164" i="8"/>
  <c r="J93" i="8" s="1"/>
  <c r="J215" i="8"/>
  <c r="J144" i="8" s="1"/>
  <c r="J205" i="8"/>
  <c r="J134" i="8" s="1"/>
  <c r="J163" i="8"/>
  <c r="J92" i="8" s="1"/>
  <c r="J159" i="8"/>
  <c r="J88" i="8" s="1"/>
  <c r="J158" i="8"/>
  <c r="J87" i="8" s="1"/>
  <c r="J154" i="8"/>
  <c r="J83" i="8" s="1"/>
  <c r="J153" i="8"/>
  <c r="J82" i="8" s="1"/>
  <c r="D213" i="8"/>
  <c r="D142" i="8" s="1"/>
  <c r="D208" i="8"/>
  <c r="D137" i="8" s="1"/>
  <c r="D203" i="8"/>
  <c r="D132" i="8" s="1"/>
  <c r="D196" i="8"/>
  <c r="D125" i="8" s="1"/>
  <c r="D191" i="8"/>
  <c r="D120" i="8" s="1"/>
  <c r="D186" i="8"/>
  <c r="D115" i="8" s="1"/>
  <c r="D179" i="8"/>
  <c r="D108" i="8" s="1"/>
  <c r="D174" i="8"/>
  <c r="D103" i="8" s="1"/>
  <c r="D162" i="8"/>
  <c r="D91" i="8" s="1"/>
  <c r="D157" i="8"/>
  <c r="D86" i="8" s="1"/>
  <c r="D152" i="8"/>
  <c r="D81" i="8" s="1"/>
  <c r="D169" i="8"/>
  <c r="D98" i="8" s="1"/>
  <c r="J61" i="8"/>
  <c r="J60" i="8"/>
  <c r="J59" i="8"/>
  <c r="E61" i="8"/>
  <c r="E60" i="8"/>
  <c r="E59" i="8"/>
  <c r="E215" i="8"/>
  <c r="E144" i="8" s="1"/>
  <c r="E214" i="8"/>
  <c r="E143" i="8" s="1"/>
  <c r="E210" i="8"/>
  <c r="E139" i="8" s="1"/>
  <c r="E209" i="8"/>
  <c r="E138" i="8" s="1"/>
  <c r="E205" i="8"/>
  <c r="E134" i="8" s="1"/>
  <c r="E204" i="8"/>
  <c r="E133" i="8" s="1"/>
  <c r="E198" i="8"/>
  <c r="E127" i="8" s="1"/>
  <c r="E197" i="8"/>
  <c r="E126" i="8" s="1"/>
  <c r="E193" i="8"/>
  <c r="E122" i="8" s="1"/>
  <c r="E192" i="8"/>
  <c r="E121" i="8" s="1"/>
  <c r="E188" i="8"/>
  <c r="E117" i="8" s="1"/>
  <c r="E187" i="8"/>
  <c r="E116" i="8" s="1"/>
  <c r="E164" i="8"/>
  <c r="E93" i="8" s="1"/>
  <c r="E181" i="8"/>
  <c r="E110" i="8" s="1"/>
  <c r="E176" i="8"/>
  <c r="E105" i="8" s="1"/>
  <c r="E171" i="8"/>
  <c r="E100" i="8" s="1"/>
  <c r="E170" i="8"/>
  <c r="E99" i="8" s="1"/>
  <c r="E180" i="8"/>
  <c r="E109" i="8" s="1"/>
  <c r="E159" i="8"/>
  <c r="E88" i="8" s="1"/>
  <c r="E154" i="8"/>
  <c r="E83" i="8" s="1"/>
  <c r="E158" i="8"/>
  <c r="E87" i="8" s="1"/>
  <c r="E153" i="8"/>
  <c r="E82" i="8" s="1"/>
  <c r="E163" i="8"/>
  <c r="E92" i="8" s="1"/>
  <c r="E175" i="8"/>
  <c r="E104" i="8" s="1"/>
  <c r="D215" i="8"/>
  <c r="D144" i="8" s="1"/>
  <c r="D214" i="8"/>
  <c r="D143" i="8" s="1"/>
  <c r="D210" i="8"/>
  <c r="D139" i="8" s="1"/>
  <c r="D209" i="8"/>
  <c r="D138" i="8" s="1"/>
  <c r="D205" i="8"/>
  <c r="D134" i="8" s="1"/>
  <c r="D204" i="8"/>
  <c r="D133" i="8" s="1"/>
  <c r="D198" i="8"/>
  <c r="D127" i="8" s="1"/>
  <c r="D197" i="8"/>
  <c r="D126" i="8" s="1"/>
  <c r="D181" i="8"/>
  <c r="D110" i="8" s="1"/>
  <c r="D180" i="8"/>
  <c r="D109" i="8" s="1"/>
  <c r="D176" i="8"/>
  <c r="D105" i="8" s="1"/>
  <c r="D175" i="8"/>
  <c r="D104" i="8" s="1"/>
  <c r="D171" i="8"/>
  <c r="D100" i="8" s="1"/>
  <c r="D170" i="8"/>
  <c r="D99" i="8" s="1"/>
  <c r="D193" i="8"/>
  <c r="D122" i="8" s="1"/>
  <c r="D188" i="8"/>
  <c r="D117" i="8" s="1"/>
  <c r="D187" i="8"/>
  <c r="D116" i="8" s="1"/>
  <c r="D163" i="8"/>
  <c r="D92" i="8" s="1"/>
  <c r="D159" i="8"/>
  <c r="D88" i="8" s="1"/>
  <c r="D158" i="8"/>
  <c r="D87" i="8" s="1"/>
  <c r="D154" i="8"/>
  <c r="D83" i="8" s="1"/>
  <c r="D153" i="8"/>
  <c r="D82" i="8" s="1"/>
  <c r="D164" i="8"/>
  <c r="D93" i="8" s="1"/>
  <c r="D192" i="8"/>
  <c r="D121" i="8" s="1"/>
  <c r="G61" i="8"/>
  <c r="G60" i="8"/>
  <c r="G59" i="8"/>
  <c r="K216" i="8"/>
  <c r="K145" i="8" s="1"/>
  <c r="K199" i="8"/>
  <c r="K128" i="8" s="1"/>
  <c r="K194" i="8"/>
  <c r="K123" i="8" s="1"/>
  <c r="K189" i="8"/>
  <c r="K118" i="8" s="1"/>
  <c r="K182" i="8"/>
  <c r="K111" i="8" s="1"/>
  <c r="K177" i="8"/>
  <c r="K106" i="8" s="1"/>
  <c r="K172" i="8"/>
  <c r="K101" i="8" s="1"/>
  <c r="K165" i="8"/>
  <c r="K94" i="8" s="1"/>
  <c r="K160" i="8"/>
  <c r="K89" i="8" s="1"/>
  <c r="K155" i="8"/>
  <c r="K84" i="8" s="1"/>
  <c r="F215" i="8"/>
  <c r="F144" i="8" s="1"/>
  <c r="F210" i="8"/>
  <c r="F139" i="8" s="1"/>
  <c r="F205" i="8"/>
  <c r="F134" i="8" s="1"/>
  <c r="F198" i="8"/>
  <c r="F127" i="8" s="1"/>
  <c r="F193" i="8"/>
  <c r="F122" i="8" s="1"/>
  <c r="F192" i="8"/>
  <c r="F121" i="8" s="1"/>
  <c r="F188" i="8"/>
  <c r="F117" i="8" s="1"/>
  <c r="F187" i="8"/>
  <c r="F116" i="8" s="1"/>
  <c r="F209" i="8"/>
  <c r="F138" i="8" s="1"/>
  <c r="F197" i="8"/>
  <c r="F126" i="8" s="1"/>
  <c r="F214" i="8"/>
  <c r="F143" i="8" s="1"/>
  <c r="F204" i="8"/>
  <c r="F133" i="8" s="1"/>
  <c r="F181" i="8"/>
  <c r="F110" i="8" s="1"/>
  <c r="F180" i="8"/>
  <c r="F109" i="8" s="1"/>
  <c r="F176" i="8"/>
  <c r="F105" i="8" s="1"/>
  <c r="F175" i="8"/>
  <c r="F104" i="8" s="1"/>
  <c r="F171" i="8"/>
  <c r="F100" i="8" s="1"/>
  <c r="F170" i="8"/>
  <c r="F99" i="8" s="1"/>
  <c r="F164" i="8"/>
  <c r="F93" i="8" s="1"/>
  <c r="F163" i="8"/>
  <c r="F92" i="8" s="1"/>
  <c r="F159" i="8"/>
  <c r="F88" i="8" s="1"/>
  <c r="F158" i="8"/>
  <c r="F87" i="8" s="1"/>
  <c r="F154" i="8"/>
  <c r="F83" i="8" s="1"/>
  <c r="F153" i="8"/>
  <c r="F82" i="8" s="1"/>
  <c r="E213" i="8"/>
  <c r="E142" i="8" s="1"/>
  <c r="E208" i="8"/>
  <c r="E137" i="8" s="1"/>
  <c r="E203" i="8"/>
  <c r="E132" i="8" s="1"/>
  <c r="E196" i="8"/>
  <c r="E125" i="8" s="1"/>
  <c r="E191" i="8"/>
  <c r="E120" i="8" s="1"/>
  <c r="E186" i="8"/>
  <c r="E115" i="8" s="1"/>
  <c r="E179" i="8"/>
  <c r="E108" i="8" s="1"/>
  <c r="E174" i="8"/>
  <c r="E103" i="8" s="1"/>
  <c r="E169" i="8"/>
  <c r="E98" i="8" s="1"/>
  <c r="E162" i="8"/>
  <c r="E91" i="8" s="1"/>
  <c r="E157" i="8"/>
  <c r="E86" i="8" s="1"/>
  <c r="E152" i="8"/>
  <c r="E81" i="8" s="1"/>
  <c r="H216" i="8"/>
  <c r="H145" i="8" s="1"/>
  <c r="H211" i="8"/>
  <c r="H140" i="8" s="1"/>
  <c r="H206" i="8"/>
  <c r="H135" i="8" s="1"/>
  <c r="H199" i="8"/>
  <c r="H128" i="8" s="1"/>
  <c r="H194" i="8"/>
  <c r="H123" i="8" s="1"/>
  <c r="H189" i="8"/>
  <c r="H118" i="8" s="1"/>
  <c r="H182" i="8"/>
  <c r="H111" i="8" s="1"/>
  <c r="H177" i="8"/>
  <c r="H106" i="8" s="1"/>
  <c r="H172" i="8"/>
  <c r="H101" i="8" s="1"/>
  <c r="H160" i="8"/>
  <c r="H89" i="8" s="1"/>
  <c r="H155" i="8"/>
  <c r="H84" i="8" s="1"/>
  <c r="H165" i="8"/>
  <c r="H94" i="8" s="1"/>
  <c r="F189" i="8"/>
  <c r="F118" i="8" s="1"/>
  <c r="F182" i="8"/>
  <c r="F111" i="8" s="1"/>
  <c r="F216" i="8"/>
  <c r="F145" i="8" s="1"/>
  <c r="F206" i="8"/>
  <c r="F135" i="8" s="1"/>
  <c r="F194" i="8"/>
  <c r="F123" i="8" s="1"/>
  <c r="F177" i="8"/>
  <c r="F106" i="8" s="1"/>
  <c r="F172" i="8"/>
  <c r="F101" i="8" s="1"/>
  <c r="F165" i="8"/>
  <c r="F94" i="8" s="1"/>
  <c r="F211" i="8"/>
  <c r="F140" i="8" s="1"/>
  <c r="F199" i="8"/>
  <c r="F128" i="8" s="1"/>
  <c r="F160" i="8"/>
  <c r="F89" i="8" s="1"/>
  <c r="F155" i="8"/>
  <c r="F84" i="8" s="1"/>
  <c r="B191" i="8"/>
  <c r="B120" i="8" s="1"/>
  <c r="B186" i="8"/>
  <c r="B115" i="8" s="1"/>
  <c r="B213" i="8"/>
  <c r="B142" i="8" s="1"/>
  <c r="B203" i="8"/>
  <c r="B132" i="8" s="1"/>
  <c r="B179" i="8"/>
  <c r="B108" i="8" s="1"/>
  <c r="B174" i="8"/>
  <c r="B103" i="8" s="1"/>
  <c r="B169" i="8"/>
  <c r="B98" i="8" s="1"/>
  <c r="B196" i="8"/>
  <c r="B125" i="8" s="1"/>
  <c r="B162" i="8"/>
  <c r="B91" i="8" s="1"/>
  <c r="B157" i="8"/>
  <c r="B86" i="8" s="1"/>
  <c r="B152" i="8"/>
  <c r="B81" i="8" s="1"/>
  <c r="B208" i="8"/>
  <c r="B137" i="8" s="1"/>
  <c r="C61" i="8"/>
  <c r="C60" i="8"/>
  <c r="C59" i="8"/>
  <c r="K213" i="8"/>
  <c r="K142" i="8" s="1"/>
  <c r="K208" i="8"/>
  <c r="K137" i="8" s="1"/>
  <c r="K196" i="8"/>
  <c r="K125" i="8" s="1"/>
  <c r="K191" i="8"/>
  <c r="K120" i="8" s="1"/>
  <c r="K186" i="8"/>
  <c r="K115" i="8" s="1"/>
  <c r="K174" i="8"/>
  <c r="K103" i="8" s="1"/>
  <c r="K162" i="8"/>
  <c r="K91" i="8" s="1"/>
  <c r="K157" i="8"/>
  <c r="K86" i="8" s="1"/>
  <c r="K169" i="8"/>
  <c r="K98" i="8" s="1"/>
  <c r="G213" i="8"/>
  <c r="G142" i="8" s="1"/>
  <c r="G208" i="8"/>
  <c r="G137" i="8" s="1"/>
  <c r="G203" i="8"/>
  <c r="G132" i="8" s="1"/>
  <c r="G196" i="8"/>
  <c r="G125" i="8" s="1"/>
  <c r="G191" i="8"/>
  <c r="G120" i="8" s="1"/>
  <c r="G186" i="8"/>
  <c r="G115" i="8" s="1"/>
  <c r="G179" i="8"/>
  <c r="G108" i="8" s="1"/>
  <c r="G174" i="8"/>
  <c r="G103" i="8" s="1"/>
  <c r="G169" i="8"/>
  <c r="G98" i="8" s="1"/>
  <c r="G162" i="8"/>
  <c r="G91" i="8" s="1"/>
  <c r="G157" i="8"/>
  <c r="G86" i="8" s="1"/>
  <c r="G152" i="8"/>
  <c r="G81" i="8" s="1"/>
  <c r="C213" i="8"/>
  <c r="C142" i="8" s="1"/>
  <c r="C208" i="8"/>
  <c r="C137" i="8" s="1"/>
  <c r="C203" i="8"/>
  <c r="C132" i="8" s="1"/>
  <c r="C196" i="8"/>
  <c r="C125" i="8" s="1"/>
  <c r="C191" i="8"/>
  <c r="C120" i="8" s="1"/>
  <c r="C186" i="8"/>
  <c r="C115" i="8" s="1"/>
  <c r="C179" i="8"/>
  <c r="C108" i="8" s="1"/>
  <c r="C174" i="8"/>
  <c r="C103" i="8" s="1"/>
  <c r="C169" i="8"/>
  <c r="C98" i="8" s="1"/>
  <c r="C162" i="8"/>
  <c r="C91" i="8" s="1"/>
  <c r="C157" i="8"/>
  <c r="C86" i="8" s="1"/>
  <c r="C152" i="8"/>
  <c r="C81" i="8" s="1"/>
  <c r="G216" i="8"/>
  <c r="G145" i="8" s="1"/>
  <c r="G211" i="8"/>
  <c r="G140" i="8" s="1"/>
  <c r="G206" i="8"/>
  <c r="G135" i="8" s="1"/>
  <c r="G199" i="8"/>
  <c r="G128" i="8" s="1"/>
  <c r="G194" i="8"/>
  <c r="G123" i="8" s="1"/>
  <c r="G189" i="8"/>
  <c r="G118" i="8" s="1"/>
  <c r="G182" i="8"/>
  <c r="G111" i="8" s="1"/>
  <c r="G177" i="8"/>
  <c r="G106" i="8" s="1"/>
  <c r="G172" i="8"/>
  <c r="G101" i="8" s="1"/>
  <c r="G165" i="8"/>
  <c r="G94" i="8" s="1"/>
  <c r="G160" i="8"/>
  <c r="G89" i="8" s="1"/>
  <c r="G155" i="8"/>
  <c r="G84" i="8" s="1"/>
  <c r="G214" i="8"/>
  <c r="G143" i="8" s="1"/>
  <c r="G209" i="8"/>
  <c r="G138" i="8" s="1"/>
  <c r="G204" i="8"/>
  <c r="G133" i="8" s="1"/>
  <c r="G197" i="8"/>
  <c r="G126" i="8" s="1"/>
  <c r="G215" i="8"/>
  <c r="G144" i="8" s="1"/>
  <c r="G210" i="8"/>
  <c r="G139" i="8" s="1"/>
  <c r="G205" i="8"/>
  <c r="G134" i="8" s="1"/>
  <c r="G198" i="8"/>
  <c r="G127" i="8" s="1"/>
  <c r="G193" i="8"/>
  <c r="G122" i="8" s="1"/>
  <c r="G192" i="8"/>
  <c r="G121" i="8" s="1"/>
  <c r="G188" i="8"/>
  <c r="G117" i="8" s="1"/>
  <c r="G187" i="8"/>
  <c r="G116" i="8" s="1"/>
  <c r="G181" i="8"/>
  <c r="G110" i="8" s="1"/>
  <c r="G180" i="8"/>
  <c r="G109" i="8" s="1"/>
  <c r="G176" i="8"/>
  <c r="G105" i="8" s="1"/>
  <c r="G175" i="8"/>
  <c r="G104" i="8" s="1"/>
  <c r="G171" i="8"/>
  <c r="G100" i="8" s="1"/>
  <c r="G170" i="8"/>
  <c r="G99" i="8" s="1"/>
  <c r="G163" i="8"/>
  <c r="G92" i="8" s="1"/>
  <c r="G159" i="8"/>
  <c r="G88" i="8" s="1"/>
  <c r="G158" i="8"/>
  <c r="G87" i="8" s="1"/>
  <c r="G154" i="8"/>
  <c r="G83" i="8" s="1"/>
  <c r="G153" i="8"/>
  <c r="G82" i="8" s="1"/>
  <c r="G164" i="8"/>
  <c r="G93" i="8" s="1"/>
  <c r="J216" i="8"/>
  <c r="J145" i="8" s="1"/>
  <c r="J211" i="8"/>
  <c r="J140" i="8" s="1"/>
  <c r="J206" i="8"/>
  <c r="J135" i="8" s="1"/>
  <c r="J199" i="8"/>
  <c r="J128" i="8" s="1"/>
  <c r="J194" i="8"/>
  <c r="J123" i="8" s="1"/>
  <c r="J189" i="8"/>
  <c r="J118" i="8" s="1"/>
  <c r="J182" i="8"/>
  <c r="J111" i="8" s="1"/>
  <c r="J177" i="8"/>
  <c r="J106" i="8" s="1"/>
  <c r="J172" i="8"/>
  <c r="J101" i="8" s="1"/>
  <c r="J165" i="8"/>
  <c r="J94" i="8" s="1"/>
  <c r="J160" i="8"/>
  <c r="J89" i="8" s="1"/>
  <c r="J155" i="8"/>
  <c r="J84" i="8" s="1"/>
  <c r="H61" i="8"/>
  <c r="H60" i="8"/>
  <c r="H59" i="8"/>
  <c r="I61" i="8"/>
  <c r="I60" i="8"/>
  <c r="I59" i="8"/>
  <c r="J191" i="8"/>
  <c r="J120" i="8" s="1"/>
  <c r="J186" i="8"/>
  <c r="J115" i="8" s="1"/>
  <c r="J213" i="8"/>
  <c r="J142" i="8" s="1"/>
  <c r="J203" i="8"/>
  <c r="J132" i="8" s="1"/>
  <c r="J208" i="8"/>
  <c r="J137" i="8" s="1"/>
  <c r="J196" i="8"/>
  <c r="J125" i="8" s="1"/>
  <c r="J179" i="8"/>
  <c r="J108" i="8" s="1"/>
  <c r="J174" i="8"/>
  <c r="J103" i="8" s="1"/>
  <c r="J169" i="8"/>
  <c r="J98" i="8" s="1"/>
  <c r="J162" i="8"/>
  <c r="J91" i="8" s="1"/>
  <c r="J157" i="8"/>
  <c r="J86" i="8" s="1"/>
  <c r="J152" i="8"/>
  <c r="J81" i="8" s="1"/>
  <c r="F193" i="7"/>
  <c r="F122" i="7" s="1"/>
  <c r="F187" i="7"/>
  <c r="F116" i="7" s="1"/>
  <c r="F215" i="7"/>
  <c r="F144" i="7" s="1"/>
  <c r="F214" i="7"/>
  <c r="F143" i="7" s="1"/>
  <c r="F181" i="7"/>
  <c r="F110" i="7" s="1"/>
  <c r="F180" i="7"/>
  <c r="F109" i="7" s="1"/>
  <c r="F197" i="7"/>
  <c r="F126" i="7" s="1"/>
  <c r="F154" i="7"/>
  <c r="F83" i="7" s="1"/>
  <c r="F163" i="7"/>
  <c r="F92" i="7" s="1"/>
  <c r="E216" i="7"/>
  <c r="E145" i="7" s="1"/>
  <c r="E211" i="7"/>
  <c r="E140" i="7" s="1"/>
  <c r="E206" i="7"/>
  <c r="E135" i="7" s="1"/>
  <c r="E199" i="7"/>
  <c r="E128" i="7" s="1"/>
  <c r="E194" i="7"/>
  <c r="E123" i="7" s="1"/>
  <c r="E189" i="7"/>
  <c r="E118" i="7" s="1"/>
  <c r="E172" i="7"/>
  <c r="E101" i="7" s="1"/>
  <c r="E165" i="7"/>
  <c r="E94" i="7" s="1"/>
  <c r="E160" i="7"/>
  <c r="E89" i="7" s="1"/>
  <c r="E155" i="7"/>
  <c r="E84" i="7" s="1"/>
  <c r="E182" i="7"/>
  <c r="E111" i="7" s="1"/>
  <c r="E177" i="7"/>
  <c r="E106" i="7" s="1"/>
  <c r="K214" i="7"/>
  <c r="K143" i="7" s="1"/>
  <c r="K209" i="7"/>
  <c r="K138" i="7" s="1"/>
  <c r="K204" i="7"/>
  <c r="K133" i="7" s="1"/>
  <c r="K197" i="7"/>
  <c r="K126" i="7" s="1"/>
  <c r="K193" i="7"/>
  <c r="K122" i="7" s="1"/>
  <c r="K188" i="7"/>
  <c r="K117" i="7" s="1"/>
  <c r="K181" i="7"/>
  <c r="K110" i="7" s="1"/>
  <c r="K180" i="7"/>
  <c r="K109" i="7" s="1"/>
  <c r="K176" i="7"/>
  <c r="K105" i="7" s="1"/>
  <c r="K215" i="7"/>
  <c r="K144" i="7" s="1"/>
  <c r="K210" i="7"/>
  <c r="K139" i="7" s="1"/>
  <c r="K205" i="7"/>
  <c r="K134" i="7" s="1"/>
  <c r="K198" i="7"/>
  <c r="K127" i="7" s="1"/>
  <c r="K187" i="7"/>
  <c r="K116" i="7" s="1"/>
  <c r="K171" i="7"/>
  <c r="K100" i="7" s="1"/>
  <c r="K175" i="7"/>
  <c r="K104" i="7" s="1"/>
  <c r="K192" i="7"/>
  <c r="K121" i="7" s="1"/>
  <c r="K170" i="7"/>
  <c r="K99" i="7" s="1"/>
  <c r="K163" i="7"/>
  <c r="K92" i="7" s="1"/>
  <c r="K158" i="7"/>
  <c r="K87" i="7" s="1"/>
  <c r="K153" i="7"/>
  <c r="K82" i="7" s="1"/>
  <c r="K164" i="7"/>
  <c r="K93" i="7" s="1"/>
  <c r="K159" i="7"/>
  <c r="K88" i="7" s="1"/>
  <c r="K154" i="7"/>
  <c r="K83" i="7" s="1"/>
  <c r="I203" i="7"/>
  <c r="I132" i="7" s="1"/>
  <c r="I196" i="7"/>
  <c r="I125" i="7" s="1"/>
  <c r="I174" i="7"/>
  <c r="I103" i="7" s="1"/>
  <c r="I157" i="7"/>
  <c r="I86" i="7" s="1"/>
  <c r="I152" i="7"/>
  <c r="I81" i="7" s="1"/>
  <c r="D215" i="7"/>
  <c r="D144" i="7" s="1"/>
  <c r="D214" i="7"/>
  <c r="D143" i="7" s="1"/>
  <c r="D210" i="7"/>
  <c r="D139" i="7" s="1"/>
  <c r="D209" i="7"/>
  <c r="D138" i="7" s="1"/>
  <c r="D205" i="7"/>
  <c r="D134" i="7" s="1"/>
  <c r="D204" i="7"/>
  <c r="D133" i="7" s="1"/>
  <c r="D198" i="7"/>
  <c r="D127" i="7" s="1"/>
  <c r="D197" i="7"/>
  <c r="D126" i="7" s="1"/>
  <c r="D193" i="7"/>
  <c r="D122" i="7" s="1"/>
  <c r="D188" i="7"/>
  <c r="D117" i="7" s="1"/>
  <c r="D181" i="7"/>
  <c r="D110" i="7" s="1"/>
  <c r="D180" i="7"/>
  <c r="D109" i="7" s="1"/>
  <c r="D176" i="7"/>
  <c r="D105" i="7" s="1"/>
  <c r="D175" i="7"/>
  <c r="D104" i="7" s="1"/>
  <c r="D171" i="7"/>
  <c r="D100" i="7" s="1"/>
  <c r="D192" i="7"/>
  <c r="D121" i="7" s="1"/>
  <c r="D187" i="7"/>
  <c r="D116" i="7" s="1"/>
  <c r="D170" i="7"/>
  <c r="D99" i="7" s="1"/>
  <c r="D164" i="7"/>
  <c r="D93" i="7" s="1"/>
  <c r="D163" i="7"/>
  <c r="D92" i="7" s="1"/>
  <c r="D159" i="7"/>
  <c r="D88" i="7" s="1"/>
  <c r="D158" i="7"/>
  <c r="D87" i="7" s="1"/>
  <c r="D154" i="7"/>
  <c r="D83" i="7" s="1"/>
  <c r="D153" i="7"/>
  <c r="D82" i="7" s="1"/>
  <c r="J189" i="7"/>
  <c r="J118" i="7" s="1"/>
  <c r="J182" i="7"/>
  <c r="J111" i="7" s="1"/>
  <c r="J216" i="7"/>
  <c r="J145" i="7" s="1"/>
  <c r="J211" i="7"/>
  <c r="J140" i="7" s="1"/>
  <c r="J206" i="7"/>
  <c r="J135" i="7" s="1"/>
  <c r="J199" i="7"/>
  <c r="J128" i="7" s="1"/>
  <c r="J194" i="7"/>
  <c r="J123" i="7" s="1"/>
  <c r="J177" i="7"/>
  <c r="J106" i="7" s="1"/>
  <c r="J172" i="7"/>
  <c r="J101" i="7" s="1"/>
  <c r="J165" i="7"/>
  <c r="J94" i="7" s="1"/>
  <c r="J160" i="7"/>
  <c r="J89" i="7" s="1"/>
  <c r="J155" i="7"/>
  <c r="J84" i="7" s="1"/>
  <c r="K216" i="7"/>
  <c r="K145" i="7" s="1"/>
  <c r="K211" i="7"/>
  <c r="K140" i="7" s="1"/>
  <c r="K206" i="7"/>
  <c r="K135" i="7" s="1"/>
  <c r="K199" i="7"/>
  <c r="K128" i="7" s="1"/>
  <c r="K194" i="7"/>
  <c r="K123" i="7" s="1"/>
  <c r="K177" i="7"/>
  <c r="K106" i="7" s="1"/>
  <c r="K182" i="7"/>
  <c r="K111" i="7" s="1"/>
  <c r="K172" i="7"/>
  <c r="K101" i="7" s="1"/>
  <c r="K165" i="7"/>
  <c r="K94" i="7" s="1"/>
  <c r="K160" i="7"/>
  <c r="K89" i="7" s="1"/>
  <c r="K155" i="7"/>
  <c r="K84" i="7" s="1"/>
  <c r="K189" i="7"/>
  <c r="K118" i="7" s="1"/>
  <c r="J197" i="7"/>
  <c r="J126" i="7" s="1"/>
  <c r="J193" i="7"/>
  <c r="J122" i="7" s="1"/>
  <c r="J192" i="7"/>
  <c r="J121" i="7" s="1"/>
  <c r="J188" i="7"/>
  <c r="J117" i="7" s="1"/>
  <c r="J187" i="7"/>
  <c r="J116" i="7" s="1"/>
  <c r="J214" i="7"/>
  <c r="J143" i="7" s="1"/>
  <c r="J209" i="7"/>
  <c r="J138" i="7" s="1"/>
  <c r="J204" i="7"/>
  <c r="J133" i="7" s="1"/>
  <c r="J181" i="7"/>
  <c r="J110" i="7" s="1"/>
  <c r="J180" i="7"/>
  <c r="J109" i="7" s="1"/>
  <c r="J176" i="7"/>
  <c r="J105" i="7" s="1"/>
  <c r="J175" i="7"/>
  <c r="J104" i="7" s="1"/>
  <c r="J198" i="7"/>
  <c r="J127" i="7" s="1"/>
  <c r="J215" i="7"/>
  <c r="J144" i="7" s="1"/>
  <c r="J171" i="7"/>
  <c r="J100" i="7" s="1"/>
  <c r="J205" i="7"/>
  <c r="J134" i="7" s="1"/>
  <c r="J170" i="7"/>
  <c r="J99" i="7" s="1"/>
  <c r="J163" i="7"/>
  <c r="J92" i="7" s="1"/>
  <c r="J158" i="7"/>
  <c r="J87" i="7" s="1"/>
  <c r="J153" i="7"/>
  <c r="J82" i="7" s="1"/>
  <c r="J210" i="7"/>
  <c r="J139" i="7" s="1"/>
  <c r="J164" i="7"/>
  <c r="J93" i="7" s="1"/>
  <c r="J159" i="7"/>
  <c r="J88" i="7" s="1"/>
  <c r="J154" i="7"/>
  <c r="J83" i="7" s="1"/>
  <c r="E60" i="7"/>
  <c r="E59" i="7"/>
  <c r="K61" i="7"/>
  <c r="K59" i="7"/>
  <c r="K60" i="7"/>
  <c r="D213" i="7"/>
  <c r="D142" i="7" s="1"/>
  <c r="D208" i="7"/>
  <c r="D137" i="7" s="1"/>
  <c r="D191" i="7"/>
  <c r="D120" i="7" s="1"/>
  <c r="D186" i="7"/>
  <c r="D115" i="7" s="1"/>
  <c r="D179" i="7"/>
  <c r="D108" i="7" s="1"/>
  <c r="D196" i="7"/>
  <c r="D125" i="7" s="1"/>
  <c r="D169" i="7"/>
  <c r="D98" i="7" s="1"/>
  <c r="D162" i="7"/>
  <c r="D91" i="7" s="1"/>
  <c r="D152" i="7"/>
  <c r="D81" i="7" s="1"/>
  <c r="E215" i="7"/>
  <c r="E144" i="7" s="1"/>
  <c r="E214" i="7"/>
  <c r="E143" i="7" s="1"/>
  <c r="E210" i="7"/>
  <c r="E139" i="7" s="1"/>
  <c r="E209" i="7"/>
  <c r="E138" i="7" s="1"/>
  <c r="E205" i="7"/>
  <c r="E134" i="7" s="1"/>
  <c r="E204" i="7"/>
  <c r="E133" i="7" s="1"/>
  <c r="E198" i="7"/>
  <c r="E127" i="7" s="1"/>
  <c r="E197" i="7"/>
  <c r="E126" i="7" s="1"/>
  <c r="E193" i="7"/>
  <c r="E122" i="7" s="1"/>
  <c r="E192" i="7"/>
  <c r="E121" i="7" s="1"/>
  <c r="E188" i="7"/>
  <c r="E117" i="7" s="1"/>
  <c r="E187" i="7"/>
  <c r="E116" i="7" s="1"/>
  <c r="E180" i="7"/>
  <c r="E109" i="7" s="1"/>
  <c r="E175" i="7"/>
  <c r="E104" i="7" s="1"/>
  <c r="E170" i="7"/>
  <c r="E99" i="7" s="1"/>
  <c r="E164" i="7"/>
  <c r="E93" i="7" s="1"/>
  <c r="E163" i="7"/>
  <c r="E92" i="7" s="1"/>
  <c r="E159" i="7"/>
  <c r="E88" i="7" s="1"/>
  <c r="E158" i="7"/>
  <c r="E87" i="7" s="1"/>
  <c r="E154" i="7"/>
  <c r="E83" i="7" s="1"/>
  <c r="E153" i="7"/>
  <c r="E82" i="7" s="1"/>
  <c r="E171" i="7"/>
  <c r="E100" i="7" s="1"/>
  <c r="E176" i="7"/>
  <c r="E105" i="7" s="1"/>
  <c r="E181" i="7"/>
  <c r="E110" i="7" s="1"/>
  <c r="I61" i="7"/>
  <c r="I60" i="7"/>
  <c r="I59" i="7"/>
  <c r="I216" i="7"/>
  <c r="I145" i="7" s="1"/>
  <c r="I211" i="7"/>
  <c r="I140" i="7" s="1"/>
  <c r="I206" i="7"/>
  <c r="I135" i="7" s="1"/>
  <c r="I199" i="7"/>
  <c r="I128" i="7" s="1"/>
  <c r="I194" i="7"/>
  <c r="I123" i="7" s="1"/>
  <c r="I189" i="7"/>
  <c r="I118" i="7" s="1"/>
  <c r="I182" i="7"/>
  <c r="I111" i="7" s="1"/>
  <c r="I165" i="7"/>
  <c r="I94" i="7" s="1"/>
  <c r="I160" i="7"/>
  <c r="I89" i="7" s="1"/>
  <c r="I155" i="7"/>
  <c r="I84" i="7" s="1"/>
  <c r="I177" i="7"/>
  <c r="I106" i="7" s="1"/>
  <c r="I172" i="7"/>
  <c r="I101" i="7" s="1"/>
  <c r="I215" i="7"/>
  <c r="I144" i="7" s="1"/>
  <c r="I214" i="7"/>
  <c r="I143" i="7" s="1"/>
  <c r="I210" i="7"/>
  <c r="I139" i="7" s="1"/>
  <c r="I209" i="7"/>
  <c r="I138" i="7" s="1"/>
  <c r="I205" i="7"/>
  <c r="I134" i="7" s="1"/>
  <c r="I204" i="7"/>
  <c r="I133" i="7" s="1"/>
  <c r="I198" i="7"/>
  <c r="I127" i="7" s="1"/>
  <c r="I197" i="7"/>
  <c r="I126" i="7" s="1"/>
  <c r="I193" i="7"/>
  <c r="I122" i="7" s="1"/>
  <c r="I192" i="7"/>
  <c r="I121" i="7" s="1"/>
  <c r="I188" i="7"/>
  <c r="I117" i="7" s="1"/>
  <c r="I187" i="7"/>
  <c r="I116" i="7" s="1"/>
  <c r="I170" i="7"/>
  <c r="I99" i="7" s="1"/>
  <c r="I164" i="7"/>
  <c r="I93" i="7" s="1"/>
  <c r="I163" i="7"/>
  <c r="I92" i="7" s="1"/>
  <c r="I159" i="7"/>
  <c r="I88" i="7" s="1"/>
  <c r="I158" i="7"/>
  <c r="I87" i="7" s="1"/>
  <c r="I154" i="7"/>
  <c r="I83" i="7" s="1"/>
  <c r="I153" i="7"/>
  <c r="I82" i="7" s="1"/>
  <c r="I176" i="7"/>
  <c r="I105" i="7" s="1"/>
  <c r="I175" i="7"/>
  <c r="I104" i="7" s="1"/>
  <c r="I171" i="7"/>
  <c r="I100" i="7" s="1"/>
  <c r="I180" i="7"/>
  <c r="I109" i="7" s="1"/>
  <c r="I181" i="7"/>
  <c r="I110" i="7" s="1"/>
  <c r="H215" i="7"/>
  <c r="H144" i="7" s="1"/>
  <c r="H214" i="7"/>
  <c r="H143" i="7" s="1"/>
  <c r="H210" i="7"/>
  <c r="H139" i="7" s="1"/>
  <c r="H209" i="7"/>
  <c r="H138" i="7" s="1"/>
  <c r="H205" i="7"/>
  <c r="H134" i="7" s="1"/>
  <c r="H204" i="7"/>
  <c r="H133" i="7" s="1"/>
  <c r="H198" i="7"/>
  <c r="H127" i="7" s="1"/>
  <c r="H197" i="7"/>
  <c r="H126" i="7" s="1"/>
  <c r="H192" i="7"/>
  <c r="H121" i="7" s="1"/>
  <c r="H187" i="7"/>
  <c r="H116" i="7" s="1"/>
  <c r="H181" i="7"/>
  <c r="H110" i="7" s="1"/>
  <c r="H180" i="7"/>
  <c r="H109" i="7" s="1"/>
  <c r="H176" i="7"/>
  <c r="H105" i="7" s="1"/>
  <c r="H175" i="7"/>
  <c r="H104" i="7" s="1"/>
  <c r="H171" i="7"/>
  <c r="H100" i="7" s="1"/>
  <c r="H193" i="7"/>
  <c r="H122" i="7" s="1"/>
  <c r="H188" i="7"/>
  <c r="H117" i="7" s="1"/>
  <c r="H170" i="7"/>
  <c r="H99" i="7" s="1"/>
  <c r="H164" i="7"/>
  <c r="H93" i="7" s="1"/>
  <c r="H163" i="7"/>
  <c r="H92" i="7" s="1"/>
  <c r="H159" i="7"/>
  <c r="H88" i="7" s="1"/>
  <c r="H158" i="7"/>
  <c r="H87" i="7" s="1"/>
  <c r="H154" i="7"/>
  <c r="H83" i="7" s="1"/>
  <c r="H153" i="7"/>
  <c r="H82" i="7" s="1"/>
  <c r="H213" i="7"/>
  <c r="H142" i="7" s="1"/>
  <c r="H208" i="7"/>
  <c r="H137" i="7" s="1"/>
  <c r="H203" i="7"/>
  <c r="H132" i="7" s="1"/>
  <c r="H196" i="7"/>
  <c r="H125" i="7" s="1"/>
  <c r="H179" i="7"/>
  <c r="H108" i="7" s="1"/>
  <c r="H174" i="7"/>
  <c r="H103" i="7" s="1"/>
  <c r="H191" i="7"/>
  <c r="H120" i="7" s="1"/>
  <c r="H186" i="7"/>
  <c r="H115" i="7" s="1"/>
  <c r="H169" i="7"/>
  <c r="H98" i="7" s="1"/>
  <c r="H162" i="7"/>
  <c r="H91" i="7" s="1"/>
  <c r="H157" i="7"/>
  <c r="H86" i="7" s="1"/>
  <c r="H152" i="7"/>
  <c r="H81" i="7" s="1"/>
  <c r="K213" i="6"/>
  <c r="K142" i="6" s="1"/>
  <c r="K208" i="6"/>
  <c r="K137" i="6" s="1"/>
  <c r="K203" i="6"/>
  <c r="K132" i="6" s="1"/>
  <c r="K196" i="6"/>
  <c r="K125" i="6" s="1"/>
  <c r="K191" i="6"/>
  <c r="K120" i="6" s="1"/>
  <c r="K186" i="6"/>
  <c r="K115" i="6" s="1"/>
  <c r="K179" i="6"/>
  <c r="K108" i="6" s="1"/>
  <c r="K174" i="6"/>
  <c r="K103" i="6" s="1"/>
  <c r="K169" i="6"/>
  <c r="K98" i="6" s="1"/>
  <c r="K162" i="6"/>
  <c r="K91" i="6" s="1"/>
  <c r="K157" i="6"/>
  <c r="K86" i="6" s="1"/>
  <c r="K152" i="6"/>
  <c r="K81" i="6" s="1"/>
  <c r="Q215" i="6"/>
  <c r="Q144" i="6" s="1"/>
  <c r="Q214" i="6"/>
  <c r="Q143" i="6" s="1"/>
  <c r="Q210" i="6"/>
  <c r="Q139" i="6" s="1"/>
  <c r="Q209" i="6"/>
  <c r="Q138" i="6" s="1"/>
  <c r="Q205" i="6"/>
  <c r="Q134" i="6" s="1"/>
  <c r="Q204" i="6"/>
  <c r="Q133" i="6" s="1"/>
  <c r="Q198" i="6"/>
  <c r="Q127" i="6" s="1"/>
  <c r="Q197" i="6"/>
  <c r="Q126" i="6" s="1"/>
  <c r="Q193" i="6"/>
  <c r="Q122" i="6" s="1"/>
  <c r="Q192" i="6"/>
  <c r="Q121" i="6" s="1"/>
  <c r="Q188" i="6"/>
  <c r="Q117" i="6" s="1"/>
  <c r="Q187" i="6"/>
  <c r="Q116" i="6" s="1"/>
  <c r="Q180" i="6"/>
  <c r="Q109" i="6" s="1"/>
  <c r="Q175" i="6"/>
  <c r="Q104" i="6" s="1"/>
  <c r="Q170" i="6"/>
  <c r="Q99" i="6" s="1"/>
  <c r="Q159" i="6"/>
  <c r="Q88" i="6" s="1"/>
  <c r="Q158" i="6"/>
  <c r="Q87" i="6" s="1"/>
  <c r="Q154" i="6"/>
  <c r="Q83" i="6" s="1"/>
  <c r="Q153" i="6"/>
  <c r="Q82" i="6" s="1"/>
  <c r="Q163" i="6"/>
  <c r="Q92" i="6" s="1"/>
  <c r="Q181" i="6"/>
  <c r="Q110" i="6" s="1"/>
  <c r="Q176" i="6"/>
  <c r="Q105" i="6" s="1"/>
  <c r="Q171" i="6"/>
  <c r="Q100" i="6" s="1"/>
  <c r="Q164" i="6"/>
  <c r="Q93" i="6" s="1"/>
  <c r="R61" i="6"/>
  <c r="R60" i="6"/>
  <c r="R59" i="6"/>
  <c r="N213" i="6"/>
  <c r="N142" i="6" s="1"/>
  <c r="N208" i="6"/>
  <c r="N137" i="6" s="1"/>
  <c r="N203" i="6"/>
  <c r="N132" i="6" s="1"/>
  <c r="N196" i="6"/>
  <c r="N125" i="6" s="1"/>
  <c r="N191" i="6"/>
  <c r="N120" i="6" s="1"/>
  <c r="N186" i="6"/>
  <c r="N115" i="6" s="1"/>
  <c r="N179" i="6"/>
  <c r="N108" i="6" s="1"/>
  <c r="N174" i="6"/>
  <c r="N103" i="6" s="1"/>
  <c r="N169" i="6"/>
  <c r="N98" i="6" s="1"/>
  <c r="N162" i="6"/>
  <c r="N91" i="6" s="1"/>
  <c r="N157" i="6"/>
  <c r="N86" i="6" s="1"/>
  <c r="N152" i="6"/>
  <c r="N81" i="6" s="1"/>
  <c r="N216" i="6"/>
  <c r="N145" i="6" s="1"/>
  <c r="N211" i="6"/>
  <c r="N140" i="6" s="1"/>
  <c r="N206" i="6"/>
  <c r="N135" i="6" s="1"/>
  <c r="N199" i="6"/>
  <c r="N128" i="6" s="1"/>
  <c r="N194" i="6"/>
  <c r="N123" i="6" s="1"/>
  <c r="N189" i="6"/>
  <c r="N118" i="6" s="1"/>
  <c r="N182" i="6"/>
  <c r="N111" i="6" s="1"/>
  <c r="N177" i="6"/>
  <c r="N106" i="6" s="1"/>
  <c r="N172" i="6"/>
  <c r="N101" i="6" s="1"/>
  <c r="N165" i="6"/>
  <c r="N94" i="6" s="1"/>
  <c r="N160" i="6"/>
  <c r="N89" i="6" s="1"/>
  <c r="N155" i="6"/>
  <c r="N84" i="6" s="1"/>
  <c r="B215" i="6"/>
  <c r="B144" i="6" s="1"/>
  <c r="B210" i="6"/>
  <c r="B139" i="6" s="1"/>
  <c r="B205" i="6"/>
  <c r="B134" i="6" s="1"/>
  <c r="B197" i="6"/>
  <c r="B126" i="6" s="1"/>
  <c r="B198" i="6"/>
  <c r="B127" i="6" s="1"/>
  <c r="B214" i="6"/>
  <c r="B143" i="6" s="1"/>
  <c r="B209" i="6"/>
  <c r="B138" i="6" s="1"/>
  <c r="B204" i="6"/>
  <c r="B133" i="6" s="1"/>
  <c r="B193" i="6"/>
  <c r="B122" i="6" s="1"/>
  <c r="B192" i="6"/>
  <c r="B121" i="6" s="1"/>
  <c r="B188" i="6"/>
  <c r="B117" i="6" s="1"/>
  <c r="B187" i="6"/>
  <c r="B116" i="6" s="1"/>
  <c r="B181" i="6"/>
  <c r="B110" i="6" s="1"/>
  <c r="B180" i="6"/>
  <c r="B109" i="6" s="1"/>
  <c r="B176" i="6"/>
  <c r="B105" i="6" s="1"/>
  <c r="B175" i="6"/>
  <c r="B104" i="6" s="1"/>
  <c r="B171" i="6"/>
  <c r="B100" i="6" s="1"/>
  <c r="B170" i="6"/>
  <c r="B99" i="6" s="1"/>
  <c r="B164" i="6"/>
  <c r="B93" i="6" s="1"/>
  <c r="B163" i="6"/>
  <c r="B92" i="6" s="1"/>
  <c r="B159" i="6"/>
  <c r="B88" i="6" s="1"/>
  <c r="B158" i="6"/>
  <c r="B87" i="6" s="1"/>
  <c r="B154" i="6"/>
  <c r="B83" i="6" s="1"/>
  <c r="B153" i="6"/>
  <c r="B82" i="6" s="1"/>
  <c r="M216" i="6"/>
  <c r="M145" i="6" s="1"/>
  <c r="M211" i="6"/>
  <c r="M140" i="6" s="1"/>
  <c r="M206" i="6"/>
  <c r="M135" i="6" s="1"/>
  <c r="M199" i="6"/>
  <c r="M128" i="6" s="1"/>
  <c r="M194" i="6"/>
  <c r="M123" i="6" s="1"/>
  <c r="M189" i="6"/>
  <c r="M118" i="6" s="1"/>
  <c r="M182" i="6"/>
  <c r="M111" i="6" s="1"/>
  <c r="M160" i="6"/>
  <c r="M89" i="6" s="1"/>
  <c r="M155" i="6"/>
  <c r="M84" i="6" s="1"/>
  <c r="M177" i="6"/>
  <c r="M106" i="6" s="1"/>
  <c r="M172" i="6"/>
  <c r="M101" i="6" s="1"/>
  <c r="M165" i="6"/>
  <c r="M94" i="6" s="1"/>
  <c r="S61" i="6"/>
  <c r="S60" i="6"/>
  <c r="S59" i="6"/>
  <c r="C61" i="6"/>
  <c r="C60" i="6"/>
  <c r="C59" i="6"/>
  <c r="G213" i="6"/>
  <c r="G142" i="6" s="1"/>
  <c r="G208" i="6"/>
  <c r="G137" i="6" s="1"/>
  <c r="G203" i="6"/>
  <c r="G132" i="6" s="1"/>
  <c r="G196" i="6"/>
  <c r="G125" i="6" s="1"/>
  <c r="G191" i="6"/>
  <c r="G120" i="6" s="1"/>
  <c r="G186" i="6"/>
  <c r="G115" i="6" s="1"/>
  <c r="G179" i="6"/>
  <c r="G108" i="6" s="1"/>
  <c r="G174" i="6"/>
  <c r="G103" i="6" s="1"/>
  <c r="G169" i="6"/>
  <c r="G98" i="6" s="1"/>
  <c r="G162" i="6"/>
  <c r="G91" i="6" s="1"/>
  <c r="G157" i="6"/>
  <c r="G86" i="6" s="1"/>
  <c r="G152" i="6"/>
  <c r="G81" i="6" s="1"/>
  <c r="K216" i="6"/>
  <c r="K145" i="6" s="1"/>
  <c r="K211" i="6"/>
  <c r="K140" i="6" s="1"/>
  <c r="K206" i="6"/>
  <c r="K135" i="6" s="1"/>
  <c r="K199" i="6"/>
  <c r="K128" i="6" s="1"/>
  <c r="K194" i="6"/>
  <c r="K123" i="6" s="1"/>
  <c r="K189" i="6"/>
  <c r="K118" i="6" s="1"/>
  <c r="K182" i="6"/>
  <c r="K111" i="6" s="1"/>
  <c r="K177" i="6"/>
  <c r="K106" i="6" s="1"/>
  <c r="K172" i="6"/>
  <c r="K101" i="6" s="1"/>
  <c r="K165" i="6"/>
  <c r="K94" i="6" s="1"/>
  <c r="K160" i="6"/>
  <c r="K89" i="6" s="1"/>
  <c r="K155" i="6"/>
  <c r="K84" i="6" s="1"/>
  <c r="S215" i="6"/>
  <c r="S144" i="6" s="1"/>
  <c r="S214" i="6"/>
  <c r="S143" i="6" s="1"/>
  <c r="S210" i="6"/>
  <c r="S139" i="6" s="1"/>
  <c r="S209" i="6"/>
  <c r="S138" i="6" s="1"/>
  <c r="S205" i="6"/>
  <c r="S134" i="6" s="1"/>
  <c r="S204" i="6"/>
  <c r="S133" i="6" s="1"/>
  <c r="S197" i="6"/>
  <c r="S126" i="6" s="1"/>
  <c r="S198" i="6"/>
  <c r="S127" i="6" s="1"/>
  <c r="S193" i="6"/>
  <c r="S122" i="6" s="1"/>
  <c r="S192" i="6"/>
  <c r="S121" i="6" s="1"/>
  <c r="S188" i="6"/>
  <c r="S117" i="6" s="1"/>
  <c r="S187" i="6"/>
  <c r="S116" i="6" s="1"/>
  <c r="S181" i="6"/>
  <c r="S110" i="6" s="1"/>
  <c r="S180" i="6"/>
  <c r="S109" i="6" s="1"/>
  <c r="S176" i="6"/>
  <c r="S105" i="6" s="1"/>
  <c r="S175" i="6"/>
  <c r="S104" i="6" s="1"/>
  <c r="S171" i="6"/>
  <c r="S100" i="6" s="1"/>
  <c r="S170" i="6"/>
  <c r="S99" i="6" s="1"/>
  <c r="S164" i="6"/>
  <c r="S93" i="6" s="1"/>
  <c r="S163" i="6"/>
  <c r="S92" i="6" s="1"/>
  <c r="S159" i="6"/>
  <c r="S88" i="6" s="1"/>
  <c r="S158" i="6"/>
  <c r="S87" i="6" s="1"/>
  <c r="S153" i="6"/>
  <c r="S82" i="6" s="1"/>
  <c r="S154" i="6"/>
  <c r="S83" i="6" s="1"/>
  <c r="K215" i="6"/>
  <c r="K144" i="6" s="1"/>
  <c r="K214" i="6"/>
  <c r="K143" i="6" s="1"/>
  <c r="K210" i="6"/>
  <c r="K139" i="6" s="1"/>
  <c r="K209" i="6"/>
  <c r="K138" i="6" s="1"/>
  <c r="K205" i="6"/>
  <c r="K134" i="6" s="1"/>
  <c r="K204" i="6"/>
  <c r="K133" i="6" s="1"/>
  <c r="K197" i="6"/>
  <c r="K126" i="6" s="1"/>
  <c r="K193" i="6"/>
  <c r="K122" i="6" s="1"/>
  <c r="K192" i="6"/>
  <c r="K121" i="6" s="1"/>
  <c r="K188" i="6"/>
  <c r="K117" i="6" s="1"/>
  <c r="K187" i="6"/>
  <c r="K116" i="6" s="1"/>
  <c r="K198" i="6"/>
  <c r="K127" i="6" s="1"/>
  <c r="K181" i="6"/>
  <c r="K110" i="6" s="1"/>
  <c r="K180" i="6"/>
  <c r="K109" i="6" s="1"/>
  <c r="K176" i="6"/>
  <c r="K105" i="6" s="1"/>
  <c r="K175" i="6"/>
  <c r="K104" i="6" s="1"/>
  <c r="K171" i="6"/>
  <c r="K100" i="6" s="1"/>
  <c r="K170" i="6"/>
  <c r="K99" i="6" s="1"/>
  <c r="K164" i="6"/>
  <c r="K93" i="6" s="1"/>
  <c r="K163" i="6"/>
  <c r="K92" i="6" s="1"/>
  <c r="K159" i="6"/>
  <c r="K88" i="6" s="1"/>
  <c r="K154" i="6"/>
  <c r="K83" i="6" s="1"/>
  <c r="K158" i="6"/>
  <c r="K87" i="6" s="1"/>
  <c r="K153" i="6"/>
  <c r="K82" i="6" s="1"/>
  <c r="C215" i="6"/>
  <c r="C144" i="6" s="1"/>
  <c r="C214" i="6"/>
  <c r="C143" i="6" s="1"/>
  <c r="C210" i="6"/>
  <c r="C139" i="6" s="1"/>
  <c r="C209" i="6"/>
  <c r="C138" i="6" s="1"/>
  <c r="C205" i="6"/>
  <c r="C134" i="6" s="1"/>
  <c r="C204" i="6"/>
  <c r="C133" i="6" s="1"/>
  <c r="C197" i="6"/>
  <c r="C126" i="6" s="1"/>
  <c r="C198" i="6"/>
  <c r="C127" i="6" s="1"/>
  <c r="C193" i="6"/>
  <c r="C122" i="6" s="1"/>
  <c r="C192" i="6"/>
  <c r="C121" i="6" s="1"/>
  <c r="C188" i="6"/>
  <c r="C117" i="6" s="1"/>
  <c r="C187" i="6"/>
  <c r="C116" i="6" s="1"/>
  <c r="C181" i="6"/>
  <c r="C110" i="6" s="1"/>
  <c r="C180" i="6"/>
  <c r="C109" i="6" s="1"/>
  <c r="C176" i="6"/>
  <c r="C105" i="6" s="1"/>
  <c r="C175" i="6"/>
  <c r="C104" i="6" s="1"/>
  <c r="C171" i="6"/>
  <c r="C100" i="6" s="1"/>
  <c r="C170" i="6"/>
  <c r="C99" i="6" s="1"/>
  <c r="C164" i="6"/>
  <c r="C93" i="6" s="1"/>
  <c r="C163" i="6"/>
  <c r="C92" i="6" s="1"/>
  <c r="C158" i="6"/>
  <c r="C87" i="6" s="1"/>
  <c r="C153" i="6"/>
  <c r="C82" i="6" s="1"/>
  <c r="C159" i="6"/>
  <c r="C88" i="6" s="1"/>
  <c r="C154" i="6"/>
  <c r="C83" i="6" s="1"/>
  <c r="P196" i="6"/>
  <c r="P125" i="6" s="1"/>
  <c r="P191" i="6"/>
  <c r="P120" i="6" s="1"/>
  <c r="P186" i="6"/>
  <c r="P115" i="6" s="1"/>
  <c r="P213" i="6"/>
  <c r="P142" i="6" s="1"/>
  <c r="P208" i="6"/>
  <c r="P137" i="6" s="1"/>
  <c r="P203" i="6"/>
  <c r="P132" i="6" s="1"/>
  <c r="P179" i="6"/>
  <c r="P108" i="6" s="1"/>
  <c r="P174" i="6"/>
  <c r="P103" i="6" s="1"/>
  <c r="P169" i="6"/>
  <c r="P98" i="6" s="1"/>
  <c r="P162" i="6"/>
  <c r="P91" i="6" s="1"/>
  <c r="P157" i="6"/>
  <c r="P86" i="6" s="1"/>
  <c r="P152" i="6"/>
  <c r="P81" i="6" s="1"/>
  <c r="N61" i="6"/>
  <c r="N60" i="6"/>
  <c r="N59" i="6"/>
  <c r="J213" i="6"/>
  <c r="J142" i="6" s="1"/>
  <c r="J208" i="6"/>
  <c r="J137" i="6" s="1"/>
  <c r="J203" i="6"/>
  <c r="J132" i="6" s="1"/>
  <c r="J196" i="6"/>
  <c r="J125" i="6" s="1"/>
  <c r="J191" i="6"/>
  <c r="J120" i="6" s="1"/>
  <c r="J186" i="6"/>
  <c r="J115" i="6" s="1"/>
  <c r="J179" i="6"/>
  <c r="J108" i="6" s="1"/>
  <c r="J174" i="6"/>
  <c r="J103" i="6" s="1"/>
  <c r="J169" i="6"/>
  <c r="J98" i="6" s="1"/>
  <c r="J162" i="6"/>
  <c r="J91" i="6" s="1"/>
  <c r="J157" i="6"/>
  <c r="J86" i="6" s="1"/>
  <c r="J152" i="6"/>
  <c r="J81" i="6" s="1"/>
  <c r="J199" i="6"/>
  <c r="J128" i="6" s="1"/>
  <c r="J194" i="6"/>
  <c r="J123" i="6" s="1"/>
  <c r="J216" i="6"/>
  <c r="J145" i="6" s="1"/>
  <c r="J211" i="6"/>
  <c r="J140" i="6" s="1"/>
  <c r="J206" i="6"/>
  <c r="J135" i="6" s="1"/>
  <c r="J189" i="6"/>
  <c r="J118" i="6" s="1"/>
  <c r="J182" i="6"/>
  <c r="J111" i="6" s="1"/>
  <c r="J177" i="6"/>
  <c r="J106" i="6" s="1"/>
  <c r="J172" i="6"/>
  <c r="J101" i="6" s="1"/>
  <c r="J165" i="6"/>
  <c r="J94" i="6" s="1"/>
  <c r="J160" i="6"/>
  <c r="J89" i="6" s="1"/>
  <c r="J155" i="6"/>
  <c r="J84" i="6" s="1"/>
  <c r="E216" i="6"/>
  <c r="E145" i="6" s="1"/>
  <c r="E211" i="6"/>
  <c r="E140" i="6" s="1"/>
  <c r="E206" i="6"/>
  <c r="E135" i="6" s="1"/>
  <c r="E199" i="6"/>
  <c r="E128" i="6" s="1"/>
  <c r="E194" i="6"/>
  <c r="E123" i="6" s="1"/>
  <c r="E189" i="6"/>
  <c r="E118" i="6" s="1"/>
  <c r="E160" i="6"/>
  <c r="E89" i="6" s="1"/>
  <c r="E182" i="6"/>
  <c r="E111" i="6" s="1"/>
  <c r="E177" i="6"/>
  <c r="E106" i="6" s="1"/>
  <c r="E172" i="6"/>
  <c r="E101" i="6" s="1"/>
  <c r="E165" i="6"/>
  <c r="E94" i="6" s="1"/>
  <c r="E155" i="6"/>
  <c r="E84" i="6" s="1"/>
  <c r="L213" i="6"/>
  <c r="L142" i="6" s="1"/>
  <c r="L208" i="6"/>
  <c r="L137" i="6" s="1"/>
  <c r="L203" i="6"/>
  <c r="L132" i="6" s="1"/>
  <c r="L196" i="6"/>
  <c r="L125" i="6" s="1"/>
  <c r="L191" i="6"/>
  <c r="L120" i="6" s="1"/>
  <c r="L186" i="6"/>
  <c r="L115" i="6" s="1"/>
  <c r="L179" i="6"/>
  <c r="L108" i="6" s="1"/>
  <c r="L174" i="6"/>
  <c r="L103" i="6" s="1"/>
  <c r="L169" i="6"/>
  <c r="L98" i="6" s="1"/>
  <c r="L157" i="6"/>
  <c r="L86" i="6" s="1"/>
  <c r="L152" i="6"/>
  <c r="L81" i="6" s="1"/>
  <c r="L162" i="6"/>
  <c r="L91" i="6" s="1"/>
  <c r="U61" i="6"/>
  <c r="U60" i="6"/>
  <c r="U59" i="6"/>
  <c r="E61" i="6"/>
  <c r="E60" i="6"/>
  <c r="E59" i="6"/>
  <c r="U213" i="6"/>
  <c r="U142" i="6" s="1"/>
  <c r="U208" i="6"/>
  <c r="U137" i="6" s="1"/>
  <c r="U203" i="6"/>
  <c r="U132" i="6" s="1"/>
  <c r="U196" i="6"/>
  <c r="U125" i="6" s="1"/>
  <c r="U191" i="6"/>
  <c r="U120" i="6" s="1"/>
  <c r="U186" i="6"/>
  <c r="U115" i="6" s="1"/>
  <c r="U179" i="6"/>
  <c r="U108" i="6" s="1"/>
  <c r="U174" i="6"/>
  <c r="U103" i="6" s="1"/>
  <c r="U169" i="6"/>
  <c r="U98" i="6" s="1"/>
  <c r="U157" i="6"/>
  <c r="U86" i="6" s="1"/>
  <c r="U152" i="6"/>
  <c r="U81" i="6" s="1"/>
  <c r="U162" i="6"/>
  <c r="U91" i="6" s="1"/>
  <c r="Q213" i="6"/>
  <c r="Q142" i="6" s="1"/>
  <c r="Q208" i="6"/>
  <c r="Q137" i="6" s="1"/>
  <c r="Q203" i="6"/>
  <c r="Q132" i="6" s="1"/>
  <c r="Q196" i="6"/>
  <c r="Q125" i="6" s="1"/>
  <c r="Q191" i="6"/>
  <c r="Q120" i="6" s="1"/>
  <c r="Q186" i="6"/>
  <c r="Q115" i="6" s="1"/>
  <c r="Q162" i="6"/>
  <c r="Q91" i="6" s="1"/>
  <c r="Q179" i="6"/>
  <c r="Q108" i="6" s="1"/>
  <c r="Q174" i="6"/>
  <c r="Q103" i="6" s="1"/>
  <c r="Q169" i="6"/>
  <c r="Q98" i="6" s="1"/>
  <c r="Q157" i="6"/>
  <c r="Q86" i="6" s="1"/>
  <c r="Q152" i="6"/>
  <c r="Q81" i="6" s="1"/>
  <c r="M213" i="6"/>
  <c r="M142" i="6" s="1"/>
  <c r="M208" i="6"/>
  <c r="M137" i="6" s="1"/>
  <c r="M203" i="6"/>
  <c r="M132" i="6" s="1"/>
  <c r="M196" i="6"/>
  <c r="M125" i="6" s="1"/>
  <c r="M191" i="6"/>
  <c r="M120" i="6" s="1"/>
  <c r="M186" i="6"/>
  <c r="M115" i="6" s="1"/>
  <c r="M157" i="6"/>
  <c r="M86" i="6" s="1"/>
  <c r="M152" i="6"/>
  <c r="M81" i="6" s="1"/>
  <c r="M179" i="6"/>
  <c r="M108" i="6" s="1"/>
  <c r="M174" i="6"/>
  <c r="M103" i="6" s="1"/>
  <c r="M169" i="6"/>
  <c r="M98" i="6" s="1"/>
  <c r="M162" i="6"/>
  <c r="M91" i="6" s="1"/>
  <c r="I213" i="6"/>
  <c r="I142" i="6" s="1"/>
  <c r="I208" i="6"/>
  <c r="I137" i="6" s="1"/>
  <c r="I203" i="6"/>
  <c r="I132" i="6" s="1"/>
  <c r="I196" i="6"/>
  <c r="I125" i="6" s="1"/>
  <c r="I191" i="6"/>
  <c r="I120" i="6" s="1"/>
  <c r="I186" i="6"/>
  <c r="I115" i="6" s="1"/>
  <c r="I162" i="6"/>
  <c r="I91" i="6" s="1"/>
  <c r="I157" i="6"/>
  <c r="I86" i="6" s="1"/>
  <c r="I152" i="6"/>
  <c r="I81" i="6" s="1"/>
  <c r="I174" i="6"/>
  <c r="I103" i="6" s="1"/>
  <c r="I169" i="6"/>
  <c r="I98" i="6" s="1"/>
  <c r="I179" i="6"/>
  <c r="I108" i="6" s="1"/>
  <c r="E213" i="6"/>
  <c r="E142" i="6" s="1"/>
  <c r="E208" i="6"/>
  <c r="E137" i="6" s="1"/>
  <c r="E203" i="6"/>
  <c r="E132" i="6" s="1"/>
  <c r="E196" i="6"/>
  <c r="E125" i="6" s="1"/>
  <c r="E191" i="6"/>
  <c r="E120" i="6" s="1"/>
  <c r="E186" i="6"/>
  <c r="E115" i="6" s="1"/>
  <c r="E179" i="6"/>
  <c r="E108" i="6" s="1"/>
  <c r="E174" i="6"/>
  <c r="E103" i="6" s="1"/>
  <c r="E169" i="6"/>
  <c r="E98" i="6" s="1"/>
  <c r="E157" i="6"/>
  <c r="E86" i="6" s="1"/>
  <c r="E152" i="6"/>
  <c r="E81" i="6" s="1"/>
  <c r="E162" i="6"/>
  <c r="E91" i="6" s="1"/>
  <c r="G61" i="6"/>
  <c r="G60" i="6"/>
  <c r="G59" i="6"/>
  <c r="R215" i="6"/>
  <c r="R144" i="6" s="1"/>
  <c r="R210" i="6"/>
  <c r="R139" i="6" s="1"/>
  <c r="R205" i="6"/>
  <c r="R134" i="6" s="1"/>
  <c r="R197" i="6"/>
  <c r="R126" i="6" s="1"/>
  <c r="R198" i="6"/>
  <c r="R127" i="6" s="1"/>
  <c r="R214" i="6"/>
  <c r="R143" i="6" s="1"/>
  <c r="R209" i="6"/>
  <c r="R138" i="6" s="1"/>
  <c r="R204" i="6"/>
  <c r="R133" i="6" s="1"/>
  <c r="R193" i="6"/>
  <c r="R122" i="6" s="1"/>
  <c r="R192" i="6"/>
  <c r="R121" i="6" s="1"/>
  <c r="R188" i="6"/>
  <c r="R117" i="6" s="1"/>
  <c r="R187" i="6"/>
  <c r="R116" i="6" s="1"/>
  <c r="R181" i="6"/>
  <c r="R110" i="6" s="1"/>
  <c r="R180" i="6"/>
  <c r="R109" i="6" s="1"/>
  <c r="R176" i="6"/>
  <c r="R105" i="6" s="1"/>
  <c r="R175" i="6"/>
  <c r="R104" i="6" s="1"/>
  <c r="R171" i="6"/>
  <c r="R100" i="6" s="1"/>
  <c r="R170" i="6"/>
  <c r="R99" i="6" s="1"/>
  <c r="R164" i="6"/>
  <c r="R93" i="6" s="1"/>
  <c r="R163" i="6"/>
  <c r="R92" i="6" s="1"/>
  <c r="R159" i="6"/>
  <c r="R88" i="6" s="1"/>
  <c r="R158" i="6"/>
  <c r="R87" i="6" s="1"/>
  <c r="R154" i="6"/>
  <c r="R83" i="6" s="1"/>
  <c r="R153" i="6"/>
  <c r="R82" i="6" s="1"/>
  <c r="H191" i="6"/>
  <c r="H120" i="6" s="1"/>
  <c r="H186" i="6"/>
  <c r="H115" i="6" s="1"/>
  <c r="H213" i="6"/>
  <c r="H142" i="6" s="1"/>
  <c r="H208" i="6"/>
  <c r="H137" i="6" s="1"/>
  <c r="H203" i="6"/>
  <c r="H132" i="6" s="1"/>
  <c r="H196" i="6"/>
  <c r="H125" i="6" s="1"/>
  <c r="H179" i="6"/>
  <c r="H108" i="6" s="1"/>
  <c r="H174" i="6"/>
  <c r="H103" i="6" s="1"/>
  <c r="H169" i="6"/>
  <c r="H98" i="6" s="1"/>
  <c r="H162" i="6"/>
  <c r="H91" i="6" s="1"/>
  <c r="H157" i="6"/>
  <c r="H86" i="6" s="1"/>
  <c r="H152" i="6"/>
  <c r="H81" i="6" s="1"/>
  <c r="L61" i="6"/>
  <c r="L59" i="6"/>
  <c r="L60" i="6"/>
  <c r="O61" i="6"/>
  <c r="O60" i="6"/>
  <c r="O59" i="6"/>
  <c r="S213" i="6"/>
  <c r="S142" i="6" s="1"/>
  <c r="S208" i="6"/>
  <c r="S137" i="6" s="1"/>
  <c r="S203" i="6"/>
  <c r="S132" i="6" s="1"/>
  <c r="S191" i="6"/>
  <c r="S120" i="6" s="1"/>
  <c r="S186" i="6"/>
  <c r="S115" i="6" s="1"/>
  <c r="S196" i="6"/>
  <c r="S125" i="6" s="1"/>
  <c r="S179" i="6"/>
  <c r="S108" i="6" s="1"/>
  <c r="S174" i="6"/>
  <c r="S103" i="6" s="1"/>
  <c r="S169" i="6"/>
  <c r="S98" i="6" s="1"/>
  <c r="S162" i="6"/>
  <c r="S91" i="6" s="1"/>
  <c r="S157" i="6"/>
  <c r="S86" i="6" s="1"/>
  <c r="S152" i="6"/>
  <c r="S81" i="6" s="1"/>
  <c r="C213" i="6"/>
  <c r="C142" i="6" s="1"/>
  <c r="C208" i="6"/>
  <c r="C137" i="6" s="1"/>
  <c r="C203" i="6"/>
  <c r="C132" i="6" s="1"/>
  <c r="C191" i="6"/>
  <c r="C120" i="6" s="1"/>
  <c r="C186" i="6"/>
  <c r="C115" i="6" s="1"/>
  <c r="C196" i="6"/>
  <c r="C125" i="6" s="1"/>
  <c r="C179" i="6"/>
  <c r="C108" i="6" s="1"/>
  <c r="C174" i="6"/>
  <c r="C103" i="6" s="1"/>
  <c r="C169" i="6"/>
  <c r="C98" i="6" s="1"/>
  <c r="C162" i="6"/>
  <c r="C91" i="6" s="1"/>
  <c r="C157" i="6"/>
  <c r="C86" i="6" s="1"/>
  <c r="C152" i="6"/>
  <c r="C81" i="6" s="1"/>
  <c r="G216" i="6"/>
  <c r="G145" i="6" s="1"/>
  <c r="G211" i="6"/>
  <c r="G140" i="6" s="1"/>
  <c r="G206" i="6"/>
  <c r="G135" i="6" s="1"/>
  <c r="G189" i="6"/>
  <c r="G118" i="6" s="1"/>
  <c r="G199" i="6"/>
  <c r="G128" i="6" s="1"/>
  <c r="G194" i="6"/>
  <c r="G123" i="6" s="1"/>
  <c r="G182" i="6"/>
  <c r="G111" i="6" s="1"/>
  <c r="G177" i="6"/>
  <c r="G106" i="6" s="1"/>
  <c r="G172" i="6"/>
  <c r="G101" i="6" s="1"/>
  <c r="G165" i="6"/>
  <c r="G94" i="6" s="1"/>
  <c r="G160" i="6"/>
  <c r="G89" i="6" s="1"/>
  <c r="G155" i="6"/>
  <c r="G84" i="6" s="1"/>
  <c r="I216" i="6"/>
  <c r="I145" i="6" s="1"/>
  <c r="I211" i="6"/>
  <c r="I140" i="6" s="1"/>
  <c r="I206" i="6"/>
  <c r="I135" i="6" s="1"/>
  <c r="I199" i="6"/>
  <c r="I128" i="6" s="1"/>
  <c r="I194" i="6"/>
  <c r="I123" i="6" s="1"/>
  <c r="I189" i="6"/>
  <c r="I118" i="6" s="1"/>
  <c r="I182" i="6"/>
  <c r="I111" i="6" s="1"/>
  <c r="I177" i="6"/>
  <c r="I106" i="6" s="1"/>
  <c r="I172" i="6"/>
  <c r="I101" i="6" s="1"/>
  <c r="I165" i="6"/>
  <c r="I94" i="6" s="1"/>
  <c r="I155" i="6"/>
  <c r="I84" i="6" s="1"/>
  <c r="I160" i="6"/>
  <c r="I89" i="6" s="1"/>
  <c r="E215" i="6"/>
  <c r="E144" i="6" s="1"/>
  <c r="E214" i="6"/>
  <c r="E143" i="6" s="1"/>
  <c r="E210" i="6"/>
  <c r="E139" i="6" s="1"/>
  <c r="E209" i="6"/>
  <c r="E138" i="6" s="1"/>
  <c r="E205" i="6"/>
  <c r="E134" i="6" s="1"/>
  <c r="E204" i="6"/>
  <c r="E133" i="6" s="1"/>
  <c r="E198" i="6"/>
  <c r="E127" i="6" s="1"/>
  <c r="E197" i="6"/>
  <c r="E126" i="6" s="1"/>
  <c r="E193" i="6"/>
  <c r="E122" i="6" s="1"/>
  <c r="E192" i="6"/>
  <c r="E121" i="6" s="1"/>
  <c r="E188" i="6"/>
  <c r="E117" i="6" s="1"/>
  <c r="E187" i="6"/>
  <c r="E116" i="6" s="1"/>
  <c r="E163" i="6"/>
  <c r="E92" i="6" s="1"/>
  <c r="E159" i="6"/>
  <c r="E88" i="6" s="1"/>
  <c r="E158" i="6"/>
  <c r="E87" i="6" s="1"/>
  <c r="E154" i="6"/>
  <c r="E83" i="6" s="1"/>
  <c r="E153" i="6"/>
  <c r="E82" i="6" s="1"/>
  <c r="E181" i="6"/>
  <c r="E110" i="6" s="1"/>
  <c r="E176" i="6"/>
  <c r="E105" i="6" s="1"/>
  <c r="E171" i="6"/>
  <c r="E100" i="6" s="1"/>
  <c r="E164" i="6"/>
  <c r="E93" i="6" s="1"/>
  <c r="E170" i="6"/>
  <c r="E99" i="6" s="1"/>
  <c r="E180" i="6"/>
  <c r="E109" i="6" s="1"/>
  <c r="E175" i="6"/>
  <c r="E104" i="6" s="1"/>
  <c r="J61" i="6"/>
  <c r="J60" i="6"/>
  <c r="J59" i="6"/>
  <c r="F196" i="6"/>
  <c r="F125" i="6" s="1"/>
  <c r="F213" i="6"/>
  <c r="F142" i="6" s="1"/>
  <c r="F208" i="6"/>
  <c r="F137" i="6" s="1"/>
  <c r="F203" i="6"/>
  <c r="F132" i="6" s="1"/>
  <c r="F191" i="6"/>
  <c r="F120" i="6" s="1"/>
  <c r="F186" i="6"/>
  <c r="F115" i="6" s="1"/>
  <c r="F179" i="6"/>
  <c r="F108" i="6" s="1"/>
  <c r="F174" i="6"/>
  <c r="F103" i="6" s="1"/>
  <c r="F169" i="6"/>
  <c r="F98" i="6" s="1"/>
  <c r="F162" i="6"/>
  <c r="F91" i="6" s="1"/>
  <c r="F157" i="6"/>
  <c r="F86" i="6" s="1"/>
  <c r="F152" i="6"/>
  <c r="F81" i="6" s="1"/>
  <c r="F199" i="6"/>
  <c r="F128" i="6" s="1"/>
  <c r="F194" i="6"/>
  <c r="F123" i="6" s="1"/>
  <c r="F216" i="6"/>
  <c r="F145" i="6" s="1"/>
  <c r="F211" i="6"/>
  <c r="F140" i="6" s="1"/>
  <c r="F206" i="6"/>
  <c r="F135" i="6" s="1"/>
  <c r="F189" i="6"/>
  <c r="F118" i="6" s="1"/>
  <c r="F182" i="6"/>
  <c r="F111" i="6" s="1"/>
  <c r="F177" i="6"/>
  <c r="F106" i="6" s="1"/>
  <c r="F172" i="6"/>
  <c r="F101" i="6" s="1"/>
  <c r="F165" i="6"/>
  <c r="F94" i="6" s="1"/>
  <c r="F160" i="6"/>
  <c r="F89" i="6" s="1"/>
  <c r="F155" i="6"/>
  <c r="F84" i="6" s="1"/>
  <c r="N197" i="6"/>
  <c r="N126" i="6" s="1"/>
  <c r="N214" i="6"/>
  <c r="N143" i="6" s="1"/>
  <c r="N209" i="6"/>
  <c r="N138" i="6" s="1"/>
  <c r="N204" i="6"/>
  <c r="N133" i="6" s="1"/>
  <c r="N198" i="6"/>
  <c r="N127" i="6" s="1"/>
  <c r="N215" i="6"/>
  <c r="N144" i="6" s="1"/>
  <c r="N210" i="6"/>
  <c r="N139" i="6" s="1"/>
  <c r="N205" i="6"/>
  <c r="N134" i="6" s="1"/>
  <c r="N193" i="6"/>
  <c r="N122" i="6" s="1"/>
  <c r="N192" i="6"/>
  <c r="N121" i="6" s="1"/>
  <c r="N188" i="6"/>
  <c r="N117" i="6" s="1"/>
  <c r="N187" i="6"/>
  <c r="N116" i="6" s="1"/>
  <c r="N181" i="6"/>
  <c r="N110" i="6" s="1"/>
  <c r="N180" i="6"/>
  <c r="N109" i="6" s="1"/>
  <c r="N176" i="6"/>
  <c r="N105" i="6" s="1"/>
  <c r="N175" i="6"/>
  <c r="N104" i="6" s="1"/>
  <c r="N171" i="6"/>
  <c r="N100" i="6" s="1"/>
  <c r="N170" i="6"/>
  <c r="N99" i="6" s="1"/>
  <c r="N164" i="6"/>
  <c r="N93" i="6" s="1"/>
  <c r="N163" i="6"/>
  <c r="N92" i="6" s="1"/>
  <c r="N159" i="6"/>
  <c r="N88" i="6" s="1"/>
  <c r="N158" i="6"/>
  <c r="N87" i="6" s="1"/>
  <c r="N154" i="6"/>
  <c r="N83" i="6" s="1"/>
  <c r="N153" i="6"/>
  <c r="N82" i="6" s="1"/>
  <c r="F214" i="6"/>
  <c r="F143" i="6" s="1"/>
  <c r="F209" i="6"/>
  <c r="F138" i="6" s="1"/>
  <c r="F204" i="6"/>
  <c r="F133" i="6" s="1"/>
  <c r="F197" i="6"/>
  <c r="F126" i="6" s="1"/>
  <c r="F215" i="6"/>
  <c r="F144" i="6" s="1"/>
  <c r="F210" i="6"/>
  <c r="F139" i="6" s="1"/>
  <c r="F205" i="6"/>
  <c r="F134" i="6" s="1"/>
  <c r="F198" i="6"/>
  <c r="F127" i="6" s="1"/>
  <c r="F193" i="6"/>
  <c r="F122" i="6" s="1"/>
  <c r="F192" i="6"/>
  <c r="F121" i="6" s="1"/>
  <c r="F188" i="6"/>
  <c r="F117" i="6" s="1"/>
  <c r="F187" i="6"/>
  <c r="F116" i="6" s="1"/>
  <c r="F181" i="6"/>
  <c r="F110" i="6" s="1"/>
  <c r="F180" i="6"/>
  <c r="F109" i="6" s="1"/>
  <c r="F176" i="6"/>
  <c r="F105" i="6" s="1"/>
  <c r="F175" i="6"/>
  <c r="F104" i="6" s="1"/>
  <c r="F171" i="6"/>
  <c r="F100" i="6" s="1"/>
  <c r="F170" i="6"/>
  <c r="F99" i="6" s="1"/>
  <c r="F164" i="6"/>
  <c r="F93" i="6" s="1"/>
  <c r="F163" i="6"/>
  <c r="F92" i="6" s="1"/>
  <c r="F159" i="6"/>
  <c r="F88" i="6" s="1"/>
  <c r="F158" i="6"/>
  <c r="F87" i="6" s="1"/>
  <c r="F154" i="6"/>
  <c r="F83" i="6" s="1"/>
  <c r="F153" i="6"/>
  <c r="F82" i="6" s="1"/>
  <c r="Q61" i="6"/>
  <c r="Q60" i="6"/>
  <c r="Q59" i="6"/>
  <c r="U216" i="6"/>
  <c r="U145" i="6" s="1"/>
  <c r="U211" i="6"/>
  <c r="U140" i="6" s="1"/>
  <c r="U206" i="6"/>
  <c r="U135" i="6" s="1"/>
  <c r="U199" i="6"/>
  <c r="U128" i="6" s="1"/>
  <c r="U194" i="6"/>
  <c r="U123" i="6" s="1"/>
  <c r="U189" i="6"/>
  <c r="U118" i="6" s="1"/>
  <c r="U182" i="6"/>
  <c r="U111" i="6" s="1"/>
  <c r="U160" i="6"/>
  <c r="U89" i="6" s="1"/>
  <c r="U177" i="6"/>
  <c r="U106" i="6" s="1"/>
  <c r="U172" i="6"/>
  <c r="U101" i="6" s="1"/>
  <c r="U165" i="6"/>
  <c r="U94" i="6" s="1"/>
  <c r="U155" i="6"/>
  <c r="U84" i="6" s="1"/>
  <c r="U215" i="6"/>
  <c r="U144" i="6" s="1"/>
  <c r="U214" i="6"/>
  <c r="U143" i="6" s="1"/>
  <c r="U210" i="6"/>
  <c r="U139" i="6" s="1"/>
  <c r="U209" i="6"/>
  <c r="U138" i="6" s="1"/>
  <c r="U205" i="6"/>
  <c r="U134" i="6" s="1"/>
  <c r="U204" i="6"/>
  <c r="U133" i="6" s="1"/>
  <c r="U198" i="6"/>
  <c r="U127" i="6" s="1"/>
  <c r="U197" i="6"/>
  <c r="U126" i="6" s="1"/>
  <c r="U193" i="6"/>
  <c r="U122" i="6" s="1"/>
  <c r="U192" i="6"/>
  <c r="U121" i="6" s="1"/>
  <c r="U188" i="6"/>
  <c r="U117" i="6" s="1"/>
  <c r="U187" i="6"/>
  <c r="U116" i="6" s="1"/>
  <c r="U163" i="6"/>
  <c r="U92" i="6" s="1"/>
  <c r="U158" i="6"/>
  <c r="U87" i="6" s="1"/>
  <c r="U154" i="6"/>
  <c r="U83" i="6" s="1"/>
  <c r="U153" i="6"/>
  <c r="U82" i="6" s="1"/>
  <c r="U181" i="6"/>
  <c r="U110" i="6" s="1"/>
  <c r="U176" i="6"/>
  <c r="U105" i="6" s="1"/>
  <c r="U171" i="6"/>
  <c r="U100" i="6" s="1"/>
  <c r="U164" i="6"/>
  <c r="U93" i="6" s="1"/>
  <c r="U159" i="6"/>
  <c r="U88" i="6" s="1"/>
  <c r="U180" i="6"/>
  <c r="U109" i="6" s="1"/>
  <c r="U175" i="6"/>
  <c r="U104" i="6" s="1"/>
  <c r="U170" i="6"/>
  <c r="U99" i="6" s="1"/>
  <c r="T60" i="6"/>
  <c r="T59" i="6"/>
  <c r="T61" i="6"/>
  <c r="O216" i="6"/>
  <c r="O145" i="6" s="1"/>
  <c r="O211" i="6"/>
  <c r="O140" i="6" s="1"/>
  <c r="O206" i="6"/>
  <c r="O135" i="6" s="1"/>
  <c r="O199" i="6"/>
  <c r="O128" i="6" s="1"/>
  <c r="O194" i="6"/>
  <c r="O123" i="6" s="1"/>
  <c r="O189" i="6"/>
  <c r="O118" i="6" s="1"/>
  <c r="O182" i="6"/>
  <c r="O111" i="6" s="1"/>
  <c r="O177" i="6"/>
  <c r="O106" i="6" s="1"/>
  <c r="O172" i="6"/>
  <c r="O101" i="6" s="1"/>
  <c r="O165" i="6"/>
  <c r="O94" i="6" s="1"/>
  <c r="O160" i="6"/>
  <c r="O89" i="6" s="1"/>
  <c r="O155" i="6"/>
  <c r="O84" i="6" s="1"/>
  <c r="J198" i="6"/>
  <c r="J127" i="6" s="1"/>
  <c r="J215" i="6"/>
  <c r="J144" i="6" s="1"/>
  <c r="J210" i="6"/>
  <c r="J139" i="6" s="1"/>
  <c r="J205" i="6"/>
  <c r="J134" i="6" s="1"/>
  <c r="J214" i="6"/>
  <c r="J143" i="6" s="1"/>
  <c r="J209" i="6"/>
  <c r="J138" i="6" s="1"/>
  <c r="J204" i="6"/>
  <c r="J133" i="6" s="1"/>
  <c r="J197" i="6"/>
  <c r="J126" i="6" s="1"/>
  <c r="J193" i="6"/>
  <c r="J122" i="6" s="1"/>
  <c r="J192" i="6"/>
  <c r="J121" i="6" s="1"/>
  <c r="J188" i="6"/>
  <c r="J117" i="6" s="1"/>
  <c r="J187" i="6"/>
  <c r="J116" i="6" s="1"/>
  <c r="J181" i="6"/>
  <c r="J110" i="6" s="1"/>
  <c r="J180" i="6"/>
  <c r="J109" i="6" s="1"/>
  <c r="J176" i="6"/>
  <c r="J105" i="6" s="1"/>
  <c r="J175" i="6"/>
  <c r="J104" i="6" s="1"/>
  <c r="J171" i="6"/>
  <c r="J100" i="6" s="1"/>
  <c r="J170" i="6"/>
  <c r="J99" i="6" s="1"/>
  <c r="J164" i="6"/>
  <c r="J93" i="6" s="1"/>
  <c r="J163" i="6"/>
  <c r="J92" i="6" s="1"/>
  <c r="J159" i="6"/>
  <c r="J88" i="6" s="1"/>
  <c r="J158" i="6"/>
  <c r="J87" i="6" s="1"/>
  <c r="J154" i="6"/>
  <c r="J83" i="6" s="1"/>
  <c r="J153" i="6"/>
  <c r="J82" i="6" s="1"/>
  <c r="I61" i="6"/>
  <c r="I60" i="6"/>
  <c r="I59" i="6"/>
  <c r="I215" i="6"/>
  <c r="I144" i="6" s="1"/>
  <c r="I214" i="6"/>
  <c r="I143" i="6" s="1"/>
  <c r="I210" i="6"/>
  <c r="I139" i="6" s="1"/>
  <c r="I209" i="6"/>
  <c r="I138" i="6" s="1"/>
  <c r="I205" i="6"/>
  <c r="I134" i="6" s="1"/>
  <c r="I204" i="6"/>
  <c r="I133" i="6" s="1"/>
  <c r="I198" i="6"/>
  <c r="I127" i="6" s="1"/>
  <c r="I197" i="6"/>
  <c r="I126" i="6" s="1"/>
  <c r="I193" i="6"/>
  <c r="I122" i="6" s="1"/>
  <c r="I192" i="6"/>
  <c r="I121" i="6" s="1"/>
  <c r="I188" i="6"/>
  <c r="I117" i="6" s="1"/>
  <c r="I187" i="6"/>
  <c r="I116" i="6" s="1"/>
  <c r="I181" i="6"/>
  <c r="I110" i="6" s="1"/>
  <c r="I176" i="6"/>
  <c r="I105" i="6" s="1"/>
  <c r="I171" i="6"/>
  <c r="I100" i="6" s="1"/>
  <c r="I164" i="6"/>
  <c r="I93" i="6" s="1"/>
  <c r="I159" i="6"/>
  <c r="I88" i="6" s="1"/>
  <c r="I158" i="6"/>
  <c r="I87" i="6" s="1"/>
  <c r="I154" i="6"/>
  <c r="I83" i="6" s="1"/>
  <c r="I153" i="6"/>
  <c r="I82" i="6" s="1"/>
  <c r="I180" i="6"/>
  <c r="I109" i="6" s="1"/>
  <c r="I175" i="6"/>
  <c r="I104" i="6" s="1"/>
  <c r="I170" i="6"/>
  <c r="I99" i="6" s="1"/>
  <c r="I163" i="6"/>
  <c r="I92" i="6" s="1"/>
  <c r="K61" i="6"/>
  <c r="K60" i="6"/>
  <c r="K59" i="6"/>
  <c r="O213" i="6"/>
  <c r="O142" i="6" s="1"/>
  <c r="O208" i="6"/>
  <c r="O137" i="6" s="1"/>
  <c r="O203" i="6"/>
  <c r="O132" i="6" s="1"/>
  <c r="O196" i="6"/>
  <c r="O125" i="6" s="1"/>
  <c r="O191" i="6"/>
  <c r="O120" i="6" s="1"/>
  <c r="O186" i="6"/>
  <c r="O115" i="6" s="1"/>
  <c r="O179" i="6"/>
  <c r="O108" i="6" s="1"/>
  <c r="O174" i="6"/>
  <c r="O103" i="6" s="1"/>
  <c r="O169" i="6"/>
  <c r="O98" i="6" s="1"/>
  <c r="O162" i="6"/>
  <c r="O91" i="6" s="1"/>
  <c r="O157" i="6"/>
  <c r="O86" i="6" s="1"/>
  <c r="O152" i="6"/>
  <c r="O81" i="6" s="1"/>
  <c r="S216" i="6"/>
  <c r="S145" i="6" s="1"/>
  <c r="S211" i="6"/>
  <c r="S140" i="6" s="1"/>
  <c r="S206" i="6"/>
  <c r="S135" i="6" s="1"/>
  <c r="S199" i="6"/>
  <c r="S128" i="6" s="1"/>
  <c r="S194" i="6"/>
  <c r="S123" i="6" s="1"/>
  <c r="S189" i="6"/>
  <c r="S118" i="6" s="1"/>
  <c r="S182" i="6"/>
  <c r="S111" i="6" s="1"/>
  <c r="S177" i="6"/>
  <c r="S106" i="6" s="1"/>
  <c r="S172" i="6"/>
  <c r="S101" i="6" s="1"/>
  <c r="S165" i="6"/>
  <c r="S94" i="6" s="1"/>
  <c r="S160" i="6"/>
  <c r="S89" i="6" s="1"/>
  <c r="S155" i="6"/>
  <c r="S84" i="6" s="1"/>
  <c r="C216" i="6"/>
  <c r="C145" i="6" s="1"/>
  <c r="C211" i="6"/>
  <c r="C140" i="6" s="1"/>
  <c r="C206" i="6"/>
  <c r="C135" i="6" s="1"/>
  <c r="C199" i="6"/>
  <c r="C128" i="6" s="1"/>
  <c r="C194" i="6"/>
  <c r="C123" i="6" s="1"/>
  <c r="C189" i="6"/>
  <c r="C118" i="6" s="1"/>
  <c r="C182" i="6"/>
  <c r="C111" i="6" s="1"/>
  <c r="C177" i="6"/>
  <c r="C106" i="6" s="1"/>
  <c r="C172" i="6"/>
  <c r="C101" i="6" s="1"/>
  <c r="C165" i="6"/>
  <c r="C94" i="6" s="1"/>
  <c r="C160" i="6"/>
  <c r="C89" i="6" s="1"/>
  <c r="C155" i="6"/>
  <c r="C84" i="6" s="1"/>
  <c r="O215" i="6"/>
  <c r="O144" i="6" s="1"/>
  <c r="O214" i="6"/>
  <c r="O143" i="6" s="1"/>
  <c r="O210" i="6"/>
  <c r="O139" i="6" s="1"/>
  <c r="O209" i="6"/>
  <c r="O138" i="6" s="1"/>
  <c r="O205" i="6"/>
  <c r="O134" i="6" s="1"/>
  <c r="O204" i="6"/>
  <c r="O133" i="6" s="1"/>
  <c r="O198" i="6"/>
  <c r="O127" i="6" s="1"/>
  <c r="O193" i="6"/>
  <c r="O122" i="6" s="1"/>
  <c r="O192" i="6"/>
  <c r="O121" i="6" s="1"/>
  <c r="O188" i="6"/>
  <c r="O117" i="6" s="1"/>
  <c r="O187" i="6"/>
  <c r="O116" i="6" s="1"/>
  <c r="O197" i="6"/>
  <c r="O126" i="6" s="1"/>
  <c r="O181" i="6"/>
  <c r="O110" i="6" s="1"/>
  <c r="O180" i="6"/>
  <c r="O109" i="6" s="1"/>
  <c r="O176" i="6"/>
  <c r="O105" i="6" s="1"/>
  <c r="O175" i="6"/>
  <c r="O104" i="6" s="1"/>
  <c r="O171" i="6"/>
  <c r="O100" i="6" s="1"/>
  <c r="O170" i="6"/>
  <c r="O99" i="6" s="1"/>
  <c r="O164" i="6"/>
  <c r="O93" i="6" s="1"/>
  <c r="O163" i="6"/>
  <c r="O92" i="6" s="1"/>
  <c r="O159" i="6"/>
  <c r="O88" i="6" s="1"/>
  <c r="O154" i="6"/>
  <c r="O83" i="6" s="1"/>
  <c r="O158" i="6"/>
  <c r="O87" i="6" s="1"/>
  <c r="O153" i="6"/>
  <c r="O82" i="6" s="1"/>
  <c r="G215" i="6"/>
  <c r="G144" i="6" s="1"/>
  <c r="G214" i="6"/>
  <c r="G143" i="6" s="1"/>
  <c r="G210" i="6"/>
  <c r="G139" i="6" s="1"/>
  <c r="G209" i="6"/>
  <c r="G138" i="6" s="1"/>
  <c r="G205" i="6"/>
  <c r="G134" i="6" s="1"/>
  <c r="G204" i="6"/>
  <c r="G133" i="6" s="1"/>
  <c r="G197" i="6"/>
  <c r="G126" i="6" s="1"/>
  <c r="G198" i="6"/>
  <c r="G127" i="6" s="1"/>
  <c r="G193" i="6"/>
  <c r="G122" i="6" s="1"/>
  <c r="G192" i="6"/>
  <c r="G121" i="6" s="1"/>
  <c r="G188" i="6"/>
  <c r="G117" i="6" s="1"/>
  <c r="G187" i="6"/>
  <c r="G116" i="6" s="1"/>
  <c r="G181" i="6"/>
  <c r="G110" i="6" s="1"/>
  <c r="G180" i="6"/>
  <c r="G109" i="6" s="1"/>
  <c r="G176" i="6"/>
  <c r="G105" i="6" s="1"/>
  <c r="G175" i="6"/>
  <c r="G104" i="6" s="1"/>
  <c r="G171" i="6"/>
  <c r="G100" i="6" s="1"/>
  <c r="G170" i="6"/>
  <c r="G99" i="6" s="1"/>
  <c r="G164" i="6"/>
  <c r="G93" i="6" s="1"/>
  <c r="G163" i="6"/>
  <c r="G92" i="6" s="1"/>
  <c r="G159" i="6"/>
  <c r="G88" i="6" s="1"/>
  <c r="G154" i="6"/>
  <c r="G83" i="6" s="1"/>
  <c r="G153" i="6"/>
  <c r="G82" i="6" s="1"/>
  <c r="G158" i="6"/>
  <c r="G87" i="6" s="1"/>
  <c r="F61" i="6"/>
  <c r="F60" i="6"/>
  <c r="F59" i="6"/>
  <c r="R196" i="6"/>
  <c r="R125" i="6" s="1"/>
  <c r="R213" i="6"/>
  <c r="R142" i="6" s="1"/>
  <c r="R208" i="6"/>
  <c r="R137" i="6" s="1"/>
  <c r="R203" i="6"/>
  <c r="R132" i="6" s="1"/>
  <c r="R191" i="6"/>
  <c r="R120" i="6" s="1"/>
  <c r="R186" i="6"/>
  <c r="R115" i="6" s="1"/>
  <c r="R179" i="6"/>
  <c r="R108" i="6" s="1"/>
  <c r="R174" i="6"/>
  <c r="R103" i="6" s="1"/>
  <c r="R169" i="6"/>
  <c r="R98" i="6" s="1"/>
  <c r="R162" i="6"/>
  <c r="R91" i="6" s="1"/>
  <c r="R157" i="6"/>
  <c r="R86" i="6" s="1"/>
  <c r="R152" i="6"/>
  <c r="R81" i="6" s="1"/>
  <c r="R216" i="6"/>
  <c r="R145" i="6" s="1"/>
  <c r="R211" i="6"/>
  <c r="R140" i="6" s="1"/>
  <c r="R206" i="6"/>
  <c r="R135" i="6" s="1"/>
  <c r="R199" i="6"/>
  <c r="R128" i="6" s="1"/>
  <c r="R194" i="6"/>
  <c r="R123" i="6" s="1"/>
  <c r="R189" i="6"/>
  <c r="R118" i="6" s="1"/>
  <c r="R182" i="6"/>
  <c r="R111" i="6" s="1"/>
  <c r="R177" i="6"/>
  <c r="R106" i="6" s="1"/>
  <c r="R172" i="6"/>
  <c r="R101" i="6" s="1"/>
  <c r="R165" i="6"/>
  <c r="R94" i="6" s="1"/>
  <c r="R160" i="6"/>
  <c r="R89" i="6" s="1"/>
  <c r="R155" i="6"/>
  <c r="R84" i="6" s="1"/>
  <c r="M215" i="6"/>
  <c r="M144" i="6" s="1"/>
  <c r="M214" i="6"/>
  <c r="M143" i="6" s="1"/>
  <c r="M210" i="6"/>
  <c r="M139" i="6" s="1"/>
  <c r="M209" i="6"/>
  <c r="M138" i="6" s="1"/>
  <c r="M205" i="6"/>
  <c r="M134" i="6" s="1"/>
  <c r="M204" i="6"/>
  <c r="M133" i="6" s="1"/>
  <c r="M198" i="6"/>
  <c r="M127" i="6" s="1"/>
  <c r="M197" i="6"/>
  <c r="M126" i="6" s="1"/>
  <c r="M193" i="6"/>
  <c r="M122" i="6" s="1"/>
  <c r="M192" i="6"/>
  <c r="M121" i="6" s="1"/>
  <c r="M188" i="6"/>
  <c r="M117" i="6" s="1"/>
  <c r="M187" i="6"/>
  <c r="M116" i="6" s="1"/>
  <c r="M181" i="6"/>
  <c r="M110" i="6" s="1"/>
  <c r="M176" i="6"/>
  <c r="M105" i="6" s="1"/>
  <c r="M171" i="6"/>
  <c r="M100" i="6" s="1"/>
  <c r="M164" i="6"/>
  <c r="M93" i="6" s="1"/>
  <c r="M163" i="6"/>
  <c r="M92" i="6" s="1"/>
  <c r="M180" i="6"/>
  <c r="M109" i="6" s="1"/>
  <c r="M175" i="6"/>
  <c r="M104" i="6" s="1"/>
  <c r="M170" i="6"/>
  <c r="M99" i="6" s="1"/>
  <c r="M158" i="6"/>
  <c r="M87" i="6" s="1"/>
  <c r="M154" i="6"/>
  <c r="M83" i="6" s="1"/>
  <c r="M153" i="6"/>
  <c r="M82" i="6" s="1"/>
  <c r="M159" i="6"/>
  <c r="M88" i="6" s="1"/>
  <c r="M61" i="6"/>
  <c r="M60" i="6"/>
  <c r="M59" i="6"/>
  <c r="Q216" i="6"/>
  <c r="Q145" i="6" s="1"/>
  <c r="Q211" i="6"/>
  <c r="Q140" i="6" s="1"/>
  <c r="Q206" i="6"/>
  <c r="Q135" i="6" s="1"/>
  <c r="Q199" i="6"/>
  <c r="Q128" i="6" s="1"/>
  <c r="Q194" i="6"/>
  <c r="Q123" i="6" s="1"/>
  <c r="Q189" i="6"/>
  <c r="Q118" i="6" s="1"/>
  <c r="Q182" i="6"/>
  <c r="Q111" i="6" s="1"/>
  <c r="Q155" i="6"/>
  <c r="Q84" i="6" s="1"/>
  <c r="Q177" i="6"/>
  <c r="Q106" i="6" s="1"/>
  <c r="Q172" i="6"/>
  <c r="Q101" i="6" s="1"/>
  <c r="Q165" i="6"/>
  <c r="Q94" i="6" s="1"/>
  <c r="Q160" i="6"/>
  <c r="Q89" i="6" s="1"/>
  <c r="P61" i="6"/>
  <c r="P60" i="6"/>
  <c r="P59" i="6"/>
  <c r="T213" i="6"/>
  <c r="T142" i="6" s="1"/>
  <c r="T208" i="6"/>
  <c r="T137" i="6" s="1"/>
  <c r="T203" i="6"/>
  <c r="T132" i="6" s="1"/>
  <c r="T191" i="6"/>
  <c r="T120" i="6" s="1"/>
  <c r="T186" i="6"/>
  <c r="T115" i="6" s="1"/>
  <c r="T196" i="6"/>
  <c r="T125" i="6" s="1"/>
  <c r="T179" i="6"/>
  <c r="T108" i="6" s="1"/>
  <c r="T174" i="6"/>
  <c r="T103" i="6" s="1"/>
  <c r="T169" i="6"/>
  <c r="T98" i="6" s="1"/>
  <c r="T157" i="6"/>
  <c r="T86" i="6" s="1"/>
  <c r="T152" i="6"/>
  <c r="T81" i="6" s="1"/>
  <c r="T162" i="6"/>
  <c r="T91" i="6" s="1"/>
  <c r="K52" i="5"/>
  <c r="O52" i="5"/>
  <c r="S52" i="5"/>
  <c r="P52" i="5"/>
  <c r="U52" i="5"/>
  <c r="M52" i="5"/>
  <c r="Q50" i="5"/>
  <c r="L68" i="5"/>
  <c r="I50" i="5"/>
  <c r="H44" i="5"/>
  <c r="T44" i="5"/>
  <c r="L47" i="5"/>
  <c r="L48" i="5" s="1"/>
  <c r="P47" i="5"/>
  <c r="P48" i="5" s="1"/>
  <c r="H66" i="5"/>
  <c r="D68" i="5"/>
  <c r="Q52" i="5"/>
  <c r="E68" i="5"/>
  <c r="E66" i="5"/>
  <c r="E54" i="5"/>
  <c r="I68" i="5"/>
  <c r="I66" i="5"/>
  <c r="I54" i="5"/>
  <c r="M68" i="5"/>
  <c r="M66" i="5"/>
  <c r="M54" i="5"/>
  <c r="Q68" i="5"/>
  <c r="Q66" i="5"/>
  <c r="Q54" i="5"/>
  <c r="U68" i="5"/>
  <c r="U66" i="5"/>
  <c r="U54" i="5"/>
  <c r="E44" i="5"/>
  <c r="I44" i="5"/>
  <c r="M44" i="5"/>
  <c r="Q44" i="5"/>
  <c r="U44" i="5"/>
  <c r="E47" i="5"/>
  <c r="E48" i="5" s="1"/>
  <c r="I47" i="5"/>
  <c r="I48" i="5" s="1"/>
  <c r="M47" i="5"/>
  <c r="M48" i="5" s="1"/>
  <c r="Q47" i="5"/>
  <c r="Q48" i="5" s="1"/>
  <c r="U47" i="5"/>
  <c r="U48" i="5" s="1"/>
  <c r="D50" i="5"/>
  <c r="L50" i="5"/>
  <c r="T50" i="5"/>
  <c r="H52" i="5"/>
  <c r="L54" i="5"/>
  <c r="D63" i="5"/>
  <c r="D64" i="5" s="1"/>
  <c r="T63" i="5"/>
  <c r="T64" i="5" s="1"/>
  <c r="L66" i="5"/>
  <c r="H68" i="5"/>
  <c r="D44" i="5"/>
  <c r="P44" i="5"/>
  <c r="H47" i="5"/>
  <c r="H48" i="5" s="1"/>
  <c r="H54" i="5"/>
  <c r="P63" i="5"/>
  <c r="P64" i="5" s="1"/>
  <c r="T68" i="5"/>
  <c r="B73" i="5"/>
  <c r="B52" i="5"/>
  <c r="F52" i="5"/>
  <c r="J52" i="5"/>
  <c r="N52" i="5"/>
  <c r="R52" i="5"/>
  <c r="B194" i="5"/>
  <c r="B123" i="5" s="1"/>
  <c r="B189" i="5"/>
  <c r="B118" i="5" s="1"/>
  <c r="B216" i="5"/>
  <c r="B145" i="5" s="1"/>
  <c r="B211" i="5"/>
  <c r="B140" i="5" s="1"/>
  <c r="B206" i="5"/>
  <c r="B135" i="5" s="1"/>
  <c r="B199" i="5"/>
  <c r="B128" i="5" s="1"/>
  <c r="B182" i="5"/>
  <c r="B111" i="5" s="1"/>
  <c r="B177" i="5"/>
  <c r="B106" i="5" s="1"/>
  <c r="B172" i="5"/>
  <c r="B101" i="5" s="1"/>
  <c r="B165" i="5"/>
  <c r="B94" i="5" s="1"/>
  <c r="B160" i="5"/>
  <c r="B89" i="5" s="1"/>
  <c r="B155" i="5"/>
  <c r="B84" i="5" s="1"/>
  <c r="B63" i="5"/>
  <c r="B64" i="5" s="1"/>
  <c r="B50" i="5"/>
  <c r="F63" i="5"/>
  <c r="F64" i="5" s="1"/>
  <c r="F50" i="5"/>
  <c r="J63" i="5"/>
  <c r="J64" i="5" s="1"/>
  <c r="J50" i="5"/>
  <c r="N63" i="5"/>
  <c r="N64" i="5" s="1"/>
  <c r="N50" i="5"/>
  <c r="R63" i="5"/>
  <c r="R64" i="5" s="1"/>
  <c r="R50" i="5"/>
  <c r="B68" i="5"/>
  <c r="B66" i="5"/>
  <c r="B54" i="5"/>
  <c r="F68" i="5"/>
  <c r="F66" i="5"/>
  <c r="F54" i="5"/>
  <c r="J68" i="5"/>
  <c r="J66" i="5"/>
  <c r="J54" i="5"/>
  <c r="N68" i="5"/>
  <c r="N66" i="5"/>
  <c r="N54" i="5"/>
  <c r="R68" i="5"/>
  <c r="R66" i="5"/>
  <c r="R54" i="5"/>
  <c r="B61" i="5"/>
  <c r="B60" i="5"/>
  <c r="B59" i="5"/>
  <c r="B44" i="5"/>
  <c r="F44" i="5"/>
  <c r="J44" i="5"/>
  <c r="N44" i="5"/>
  <c r="R44" i="5"/>
  <c r="B47" i="5"/>
  <c r="B48" i="5" s="1"/>
  <c r="F47" i="5"/>
  <c r="F48" i="5" s="1"/>
  <c r="J47" i="5"/>
  <c r="J48" i="5" s="1"/>
  <c r="N47" i="5"/>
  <c r="N48" i="5" s="1"/>
  <c r="R47" i="5"/>
  <c r="R48" i="5" s="1"/>
  <c r="E50" i="5"/>
  <c r="M50" i="5"/>
  <c r="U50" i="5"/>
  <c r="I52" i="5"/>
  <c r="T52" i="5"/>
  <c r="P54" i="5"/>
  <c r="H63" i="5"/>
  <c r="H64" i="5" s="1"/>
  <c r="P66" i="5"/>
  <c r="L44" i="5"/>
  <c r="C52" i="5"/>
  <c r="G52" i="5"/>
  <c r="C63" i="5"/>
  <c r="C64" i="5" s="1"/>
  <c r="C50" i="5"/>
  <c r="G63" i="5"/>
  <c r="G64" i="5" s="1"/>
  <c r="G50" i="5"/>
  <c r="K63" i="5"/>
  <c r="K64" i="5" s="1"/>
  <c r="K50" i="5"/>
  <c r="O63" i="5"/>
  <c r="O64" i="5" s="1"/>
  <c r="O50" i="5"/>
  <c r="S63" i="5"/>
  <c r="S64" i="5" s="1"/>
  <c r="S50" i="5"/>
  <c r="C68" i="5"/>
  <c r="C66" i="5"/>
  <c r="C54" i="5"/>
  <c r="G68" i="5"/>
  <c r="G66" i="5"/>
  <c r="G54" i="5"/>
  <c r="K68" i="5"/>
  <c r="K66" i="5"/>
  <c r="K54" i="5"/>
  <c r="O68" i="5"/>
  <c r="O66" i="5"/>
  <c r="O54" i="5"/>
  <c r="S68" i="5"/>
  <c r="S66" i="5"/>
  <c r="S54" i="5"/>
  <c r="C58" i="5"/>
  <c r="C44" i="5"/>
  <c r="G44" i="5"/>
  <c r="K44" i="5"/>
  <c r="O44" i="5"/>
  <c r="S44" i="5"/>
  <c r="C47" i="5"/>
  <c r="C48" i="5" s="1"/>
  <c r="G47" i="5"/>
  <c r="G48" i="5" s="1"/>
  <c r="K47" i="5"/>
  <c r="K48" i="5" s="1"/>
  <c r="O47" i="5"/>
  <c r="O48" i="5" s="1"/>
  <c r="S47" i="5"/>
  <c r="S48" i="5" s="1"/>
  <c r="L52" i="5"/>
  <c r="D54" i="5"/>
  <c r="T54" i="5"/>
  <c r="D66" i="5"/>
  <c r="T66" i="5"/>
  <c r="P68" i="5"/>
  <c r="U43" i="4"/>
  <c r="U57" i="4" s="1"/>
  <c r="T43" i="4"/>
  <c r="T57" i="4" s="1"/>
  <c r="S43" i="4"/>
  <c r="S57" i="4" s="1"/>
  <c r="R43" i="4"/>
  <c r="R57" i="4" s="1"/>
  <c r="Q43" i="4"/>
  <c r="Q57" i="4" s="1"/>
  <c r="P43" i="4"/>
  <c r="P57" i="4" s="1"/>
  <c r="O43" i="4"/>
  <c r="O57" i="4" s="1"/>
  <c r="N43" i="4"/>
  <c r="N57" i="4" s="1"/>
  <c r="M43" i="4"/>
  <c r="M57" i="4" s="1"/>
  <c r="L43" i="4"/>
  <c r="L57" i="4" s="1"/>
  <c r="K43" i="4"/>
  <c r="K57" i="4" s="1"/>
  <c r="J43" i="4"/>
  <c r="J57" i="4" s="1"/>
  <c r="I43" i="4"/>
  <c r="I57" i="4" s="1"/>
  <c r="H43" i="4"/>
  <c r="H57" i="4" s="1"/>
  <c r="G43" i="4"/>
  <c r="G57" i="4" s="1"/>
  <c r="F43" i="4"/>
  <c r="F57" i="4" s="1"/>
  <c r="E43" i="4"/>
  <c r="E57" i="4" s="1"/>
  <c r="D43" i="4"/>
  <c r="D57" i="4" s="1"/>
  <c r="C43" i="4"/>
  <c r="C57" i="4" s="1"/>
  <c r="B43" i="4"/>
  <c r="B57" i="4" s="1"/>
  <c r="B58" i="4" s="1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B74" i="4" s="1"/>
  <c r="U41" i="4"/>
  <c r="U63" i="4" s="1"/>
  <c r="U64" i="4" s="1"/>
  <c r="T41" i="4"/>
  <c r="T63" i="4" s="1"/>
  <c r="T64" i="4" s="1"/>
  <c r="S41" i="4"/>
  <c r="S63" i="4" s="1"/>
  <c r="S64" i="4" s="1"/>
  <c r="R41" i="4"/>
  <c r="R63" i="4" s="1"/>
  <c r="R64" i="4" s="1"/>
  <c r="Q41" i="4"/>
  <c r="Q63" i="4" s="1"/>
  <c r="Q64" i="4" s="1"/>
  <c r="P41" i="4"/>
  <c r="P63" i="4" s="1"/>
  <c r="P64" i="4" s="1"/>
  <c r="O41" i="4"/>
  <c r="O63" i="4" s="1"/>
  <c r="O64" i="4" s="1"/>
  <c r="N41" i="4"/>
  <c r="N63" i="4" s="1"/>
  <c r="N64" i="4" s="1"/>
  <c r="M41" i="4"/>
  <c r="M63" i="4" s="1"/>
  <c r="M64" i="4" s="1"/>
  <c r="L41" i="4"/>
  <c r="L50" i="4" s="1"/>
  <c r="K41" i="4"/>
  <c r="K63" i="4" s="1"/>
  <c r="K64" i="4" s="1"/>
  <c r="J41" i="4"/>
  <c r="J63" i="4" s="1"/>
  <c r="J64" i="4" s="1"/>
  <c r="I41" i="4"/>
  <c r="I63" i="4" s="1"/>
  <c r="I64" i="4" s="1"/>
  <c r="H41" i="4"/>
  <c r="H44" i="4" s="1"/>
  <c r="G41" i="4"/>
  <c r="G63" i="4" s="1"/>
  <c r="G64" i="4" s="1"/>
  <c r="F41" i="4"/>
  <c r="F63" i="4" s="1"/>
  <c r="F64" i="4" s="1"/>
  <c r="E41" i="4"/>
  <c r="E63" i="4" s="1"/>
  <c r="E64" i="4" s="1"/>
  <c r="D41" i="4"/>
  <c r="D47" i="4" s="1"/>
  <c r="D48" i="4" s="1"/>
  <c r="C41" i="4"/>
  <c r="C63" i="4" s="1"/>
  <c r="C64" i="4" s="1"/>
  <c r="B41" i="4"/>
  <c r="B63" i="4" s="1"/>
  <c r="B64" i="4" s="1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B72" i="4" s="1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B73" i="4" s="1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C36" i="4"/>
  <c r="D36" i="4" s="1"/>
  <c r="E36" i="4" s="1"/>
  <c r="F36" i="4" s="1"/>
  <c r="G36" i="4" s="1"/>
  <c r="H36" i="4" s="1"/>
  <c r="I36" i="4" s="1"/>
  <c r="J36" i="4" s="1"/>
  <c r="G17" i="4"/>
  <c r="F17" i="4"/>
  <c r="E17" i="4"/>
  <c r="C9" i="4"/>
  <c r="D9" i="4" s="1"/>
  <c r="E9" i="4" s="1"/>
  <c r="F9" i="4" s="1"/>
  <c r="G9" i="4" s="1"/>
  <c r="H9" i="4" s="1"/>
  <c r="I9" i="4" s="1"/>
  <c r="J9" i="4" s="1"/>
  <c r="K9" i="4" s="1"/>
  <c r="L9" i="4" s="1"/>
  <c r="M9" i="4" s="1"/>
  <c r="N9" i="4" s="1"/>
  <c r="O9" i="4" s="1"/>
  <c r="P9" i="4" s="1"/>
  <c r="Q9" i="4" s="1"/>
  <c r="R9" i="4" s="1"/>
  <c r="S9" i="4" s="1"/>
  <c r="T9" i="4" s="1"/>
  <c r="U9" i="4" s="1"/>
  <c r="AI43" i="1"/>
  <c r="AI61" i="1" s="1"/>
  <c r="AH43" i="1"/>
  <c r="AH61" i="1" s="1"/>
  <c r="AG43" i="1"/>
  <c r="AG61" i="1" s="1"/>
  <c r="AF43" i="1"/>
  <c r="AF61" i="1" s="1"/>
  <c r="AE43" i="1"/>
  <c r="AE61" i="1" s="1"/>
  <c r="AD43" i="1"/>
  <c r="AD61" i="1" s="1"/>
  <c r="AC43" i="1"/>
  <c r="AC61" i="1" s="1"/>
  <c r="AB43" i="1"/>
  <c r="AB61" i="1" s="1"/>
  <c r="AA43" i="1"/>
  <c r="AA61" i="1" s="1"/>
  <c r="Z43" i="1"/>
  <c r="Z61" i="1" s="1"/>
  <c r="Y43" i="1"/>
  <c r="Y61" i="1" s="1"/>
  <c r="J43" i="1"/>
  <c r="J61" i="1" s="1"/>
  <c r="I43" i="1"/>
  <c r="I61" i="1" s="1"/>
  <c r="H43" i="1"/>
  <c r="H61" i="1" s="1"/>
  <c r="G43" i="1"/>
  <c r="G61" i="1" s="1"/>
  <c r="F43" i="1"/>
  <c r="F61" i="1" s="1"/>
  <c r="E43" i="1"/>
  <c r="E61" i="1" s="1"/>
  <c r="D43" i="1"/>
  <c r="D61" i="1" s="1"/>
  <c r="C43" i="1"/>
  <c r="C61" i="1" s="1"/>
  <c r="B43" i="1"/>
  <c r="B61" i="1" s="1"/>
  <c r="B62" i="1" s="1"/>
  <c r="AI42" i="1"/>
  <c r="AH42" i="1"/>
  <c r="AH58" i="1" s="1"/>
  <c r="AG42" i="1"/>
  <c r="AF42" i="1"/>
  <c r="AE42" i="1"/>
  <c r="AD42" i="1"/>
  <c r="AC42" i="1"/>
  <c r="AB42" i="1"/>
  <c r="AA42" i="1"/>
  <c r="Z42" i="1"/>
  <c r="Z58" i="1" s="1"/>
  <c r="Y42" i="1"/>
  <c r="J42" i="1"/>
  <c r="I42" i="1"/>
  <c r="H42" i="1"/>
  <c r="H58" i="1" s="1"/>
  <c r="G42" i="1"/>
  <c r="G70" i="1" s="1"/>
  <c r="F42" i="1"/>
  <c r="E42" i="1"/>
  <c r="D42" i="1"/>
  <c r="D58" i="1" s="1"/>
  <c r="C42" i="1"/>
  <c r="C72" i="1" s="1"/>
  <c r="B42" i="1"/>
  <c r="K206" i="8" l="1"/>
  <c r="K135" i="8" s="1"/>
  <c r="D52" i="4"/>
  <c r="D73" i="4"/>
  <c r="H72" i="4"/>
  <c r="H74" i="4"/>
  <c r="T66" i="4"/>
  <c r="D61" i="7"/>
  <c r="D60" i="7"/>
  <c r="D59" i="7"/>
  <c r="J213" i="7"/>
  <c r="J142" i="7" s="1"/>
  <c r="J179" i="7"/>
  <c r="J108" i="7" s="1"/>
  <c r="J157" i="7"/>
  <c r="J86" i="7" s="1"/>
  <c r="J208" i="7"/>
  <c r="J137" i="7" s="1"/>
  <c r="J174" i="7"/>
  <c r="J103" i="7" s="1"/>
  <c r="J152" i="7"/>
  <c r="J81" i="7" s="1"/>
  <c r="J191" i="7"/>
  <c r="J120" i="7" s="1"/>
  <c r="J169" i="7"/>
  <c r="J98" i="7" s="1"/>
  <c r="J186" i="7"/>
  <c r="J115" i="7" s="1"/>
  <c r="J162" i="7"/>
  <c r="J91" i="7" s="1"/>
  <c r="J203" i="7"/>
  <c r="J132" i="7" s="1"/>
  <c r="E208" i="7"/>
  <c r="E137" i="7" s="1"/>
  <c r="E186" i="7"/>
  <c r="E115" i="7" s="1"/>
  <c r="E152" i="7"/>
  <c r="E81" i="7" s="1"/>
  <c r="E203" i="7"/>
  <c r="E132" i="7" s="1"/>
  <c r="E179" i="7"/>
  <c r="E108" i="7" s="1"/>
  <c r="E169" i="7"/>
  <c r="E98" i="7" s="1"/>
  <c r="E162" i="7"/>
  <c r="E91" i="7" s="1"/>
  <c r="E213" i="7"/>
  <c r="E142" i="7" s="1"/>
  <c r="E157" i="7"/>
  <c r="E86" i="7" s="1"/>
  <c r="E196" i="7"/>
  <c r="E125" i="7" s="1"/>
  <c r="E174" i="7"/>
  <c r="E103" i="7" s="1"/>
  <c r="E73" i="4"/>
  <c r="I73" i="4"/>
  <c r="E72" i="4"/>
  <c r="I72" i="4"/>
  <c r="E74" i="4"/>
  <c r="I74" i="4"/>
  <c r="E191" i="7"/>
  <c r="E120" i="7" s="1"/>
  <c r="F73" i="4"/>
  <c r="J73" i="4"/>
  <c r="F72" i="4"/>
  <c r="J72" i="4"/>
  <c r="F74" i="4"/>
  <c r="J74" i="4"/>
  <c r="J196" i="7"/>
  <c r="J125" i="7" s="1"/>
  <c r="H52" i="4"/>
  <c r="H73" i="4"/>
  <c r="D72" i="4"/>
  <c r="D68" i="4"/>
  <c r="D74" i="4"/>
  <c r="L68" i="4"/>
  <c r="D58" i="4"/>
  <c r="D61" i="4" s="1"/>
  <c r="F60" i="7"/>
  <c r="F59" i="7"/>
  <c r="F61" i="7"/>
  <c r="F192" i="7"/>
  <c r="F121" i="7" s="1"/>
  <c r="F210" i="7"/>
  <c r="F139" i="7" s="1"/>
  <c r="F209" i="7"/>
  <c r="F138" i="7" s="1"/>
  <c r="F176" i="7"/>
  <c r="F105" i="7" s="1"/>
  <c r="F164" i="7"/>
  <c r="F93" i="7" s="1"/>
  <c r="F170" i="7"/>
  <c r="F99" i="7" s="1"/>
  <c r="F205" i="7"/>
  <c r="F134" i="7" s="1"/>
  <c r="F175" i="7"/>
  <c r="F104" i="7" s="1"/>
  <c r="F158" i="7"/>
  <c r="F87" i="7" s="1"/>
  <c r="F188" i="7"/>
  <c r="F117" i="7" s="1"/>
  <c r="F204" i="7"/>
  <c r="F133" i="7" s="1"/>
  <c r="F159" i="7"/>
  <c r="F88" i="7" s="1"/>
  <c r="I213" i="7"/>
  <c r="I142" i="7" s="1"/>
  <c r="I191" i="7"/>
  <c r="I120" i="7" s="1"/>
  <c r="I169" i="7"/>
  <c r="I98" i="7" s="1"/>
  <c r="I208" i="7"/>
  <c r="I137" i="7" s="1"/>
  <c r="I162" i="7"/>
  <c r="I91" i="7" s="1"/>
  <c r="I186" i="7"/>
  <c r="I115" i="7" s="1"/>
  <c r="E36" i="5"/>
  <c r="D58" i="5"/>
  <c r="D72" i="5"/>
  <c r="D216" i="7"/>
  <c r="D145" i="7" s="1"/>
  <c r="D182" i="7"/>
  <c r="D111" i="7" s="1"/>
  <c r="D189" i="7"/>
  <c r="D118" i="7" s="1"/>
  <c r="D211" i="7"/>
  <c r="D140" i="7" s="1"/>
  <c r="D177" i="7"/>
  <c r="D106" i="7" s="1"/>
  <c r="D165" i="7"/>
  <c r="D94" i="7" s="1"/>
  <c r="D194" i="7"/>
  <c r="D123" i="7" s="1"/>
  <c r="D206" i="7"/>
  <c r="D135" i="7" s="1"/>
  <c r="D160" i="7"/>
  <c r="D89" i="7" s="1"/>
  <c r="D172" i="7"/>
  <c r="D101" i="7" s="1"/>
  <c r="D199" i="7"/>
  <c r="D128" i="7" s="1"/>
  <c r="D155" i="7"/>
  <c r="D84" i="7" s="1"/>
  <c r="M36" i="8"/>
  <c r="L73" i="8"/>
  <c r="L72" i="8"/>
  <c r="L58" i="8"/>
  <c r="L74" i="8"/>
  <c r="D74" i="5"/>
  <c r="I179" i="7"/>
  <c r="I108" i="7" s="1"/>
  <c r="F153" i="7"/>
  <c r="F82" i="7" s="1"/>
  <c r="F171" i="7"/>
  <c r="F100" i="7" s="1"/>
  <c r="F198" i="7"/>
  <c r="F127" i="7" s="1"/>
  <c r="H61" i="7"/>
  <c r="H60" i="7"/>
  <c r="H59" i="7"/>
  <c r="K61" i="8"/>
  <c r="K60" i="8"/>
  <c r="M36" i="7"/>
  <c r="L74" i="7"/>
  <c r="L58" i="7"/>
  <c r="L72" i="7"/>
  <c r="L73" i="7"/>
  <c r="C73" i="4"/>
  <c r="G73" i="4"/>
  <c r="K52" i="4"/>
  <c r="C72" i="4"/>
  <c r="G72" i="4"/>
  <c r="C74" i="4"/>
  <c r="G74" i="4"/>
  <c r="D157" i="7"/>
  <c r="D86" i="7" s="1"/>
  <c r="D174" i="7"/>
  <c r="D103" i="7" s="1"/>
  <c r="K152" i="8"/>
  <c r="K81" i="8" s="1"/>
  <c r="K179" i="8"/>
  <c r="K108" i="8" s="1"/>
  <c r="K213" i="7"/>
  <c r="K142" i="7" s="1"/>
  <c r="K191" i="7"/>
  <c r="K120" i="7" s="1"/>
  <c r="K169" i="7"/>
  <c r="K98" i="7" s="1"/>
  <c r="K208" i="7"/>
  <c r="K137" i="7" s="1"/>
  <c r="K186" i="7"/>
  <c r="K115" i="7" s="1"/>
  <c r="K162" i="7"/>
  <c r="K91" i="7" s="1"/>
  <c r="K179" i="7"/>
  <c r="K108" i="7" s="1"/>
  <c r="K174" i="7"/>
  <c r="K103" i="7" s="1"/>
  <c r="K203" i="7"/>
  <c r="K132" i="7" s="1"/>
  <c r="K196" i="7"/>
  <c r="K125" i="7" s="1"/>
  <c r="K157" i="7"/>
  <c r="K86" i="7" s="1"/>
  <c r="K152" i="7"/>
  <c r="K81" i="7" s="1"/>
  <c r="J61" i="9"/>
  <c r="J59" i="9"/>
  <c r="J60" i="9"/>
  <c r="J213" i="9"/>
  <c r="J142" i="9" s="1"/>
  <c r="J208" i="9"/>
  <c r="J137" i="9" s="1"/>
  <c r="J203" i="9"/>
  <c r="J132" i="9" s="1"/>
  <c r="J196" i="9"/>
  <c r="J125" i="9" s="1"/>
  <c r="J191" i="9"/>
  <c r="J120" i="9" s="1"/>
  <c r="J186" i="9"/>
  <c r="J115" i="9" s="1"/>
  <c r="J179" i="9"/>
  <c r="J108" i="9" s="1"/>
  <c r="J174" i="9"/>
  <c r="J103" i="9" s="1"/>
  <c r="J169" i="9"/>
  <c r="J98" i="9" s="1"/>
  <c r="J162" i="9"/>
  <c r="J91" i="9" s="1"/>
  <c r="J157" i="9"/>
  <c r="J86" i="9" s="1"/>
  <c r="J152" i="9"/>
  <c r="J81" i="9" s="1"/>
  <c r="L36" i="9"/>
  <c r="K74" i="9"/>
  <c r="K73" i="9"/>
  <c r="K72" i="9"/>
  <c r="K58" i="9"/>
  <c r="J189" i="9"/>
  <c r="J118" i="9" s="1"/>
  <c r="J182" i="9"/>
  <c r="J111" i="9" s="1"/>
  <c r="J216" i="9"/>
  <c r="J145" i="9" s="1"/>
  <c r="J211" i="9"/>
  <c r="J140" i="9" s="1"/>
  <c r="J199" i="9"/>
  <c r="J128" i="9" s="1"/>
  <c r="J177" i="9"/>
  <c r="J106" i="9" s="1"/>
  <c r="J172" i="9"/>
  <c r="J101" i="9" s="1"/>
  <c r="J165" i="9"/>
  <c r="J94" i="9" s="1"/>
  <c r="J160" i="9"/>
  <c r="J89" i="9" s="1"/>
  <c r="J155" i="9"/>
  <c r="J84" i="9" s="1"/>
  <c r="J194" i="9"/>
  <c r="J123" i="9" s="1"/>
  <c r="J206" i="9"/>
  <c r="J135" i="9" s="1"/>
  <c r="T52" i="4"/>
  <c r="S52" i="4"/>
  <c r="U52" i="4"/>
  <c r="O52" i="4"/>
  <c r="C61" i="5"/>
  <c r="C60" i="5"/>
  <c r="C59" i="5"/>
  <c r="B191" i="5"/>
  <c r="B120" i="5" s="1"/>
  <c r="B196" i="5"/>
  <c r="B125" i="5" s="1"/>
  <c r="B213" i="5"/>
  <c r="B142" i="5" s="1"/>
  <c r="B203" i="5"/>
  <c r="B132" i="5" s="1"/>
  <c r="B208" i="5"/>
  <c r="B137" i="5" s="1"/>
  <c r="B186" i="5"/>
  <c r="B115" i="5" s="1"/>
  <c r="B162" i="5"/>
  <c r="B91" i="5" s="1"/>
  <c r="B157" i="5"/>
  <c r="B86" i="5" s="1"/>
  <c r="B152" i="5"/>
  <c r="B81" i="5" s="1"/>
  <c r="B169" i="5"/>
  <c r="B98" i="5" s="1"/>
  <c r="B179" i="5"/>
  <c r="B108" i="5" s="1"/>
  <c r="B174" i="5"/>
  <c r="B103" i="5" s="1"/>
  <c r="C196" i="5"/>
  <c r="C125" i="5" s="1"/>
  <c r="C213" i="5"/>
  <c r="C142" i="5" s="1"/>
  <c r="C208" i="5"/>
  <c r="C137" i="5" s="1"/>
  <c r="C203" i="5"/>
  <c r="C132" i="5" s="1"/>
  <c r="C191" i="5"/>
  <c r="C120" i="5" s="1"/>
  <c r="C186" i="5"/>
  <c r="C115" i="5" s="1"/>
  <c r="C179" i="5"/>
  <c r="C108" i="5" s="1"/>
  <c r="C174" i="5"/>
  <c r="C103" i="5" s="1"/>
  <c r="C169" i="5"/>
  <c r="C98" i="5" s="1"/>
  <c r="C162" i="5"/>
  <c r="C91" i="5" s="1"/>
  <c r="C157" i="5"/>
  <c r="C86" i="5" s="1"/>
  <c r="C152" i="5"/>
  <c r="C81" i="5" s="1"/>
  <c r="C216" i="5"/>
  <c r="C145" i="5" s="1"/>
  <c r="C211" i="5"/>
  <c r="C140" i="5" s="1"/>
  <c r="C206" i="5"/>
  <c r="C135" i="5" s="1"/>
  <c r="C199" i="5"/>
  <c r="C128" i="5" s="1"/>
  <c r="C194" i="5"/>
  <c r="C123" i="5" s="1"/>
  <c r="C189" i="5"/>
  <c r="C118" i="5" s="1"/>
  <c r="C182" i="5"/>
  <c r="C111" i="5" s="1"/>
  <c r="C177" i="5"/>
  <c r="C106" i="5" s="1"/>
  <c r="C172" i="5"/>
  <c r="C101" i="5" s="1"/>
  <c r="C165" i="5"/>
  <c r="C94" i="5" s="1"/>
  <c r="C160" i="5"/>
  <c r="C89" i="5" s="1"/>
  <c r="C155" i="5"/>
  <c r="C84" i="5" s="1"/>
  <c r="C214" i="5"/>
  <c r="C143" i="5" s="1"/>
  <c r="C209" i="5"/>
  <c r="C138" i="5" s="1"/>
  <c r="C204" i="5"/>
  <c r="C133" i="5" s="1"/>
  <c r="C197" i="5"/>
  <c r="C126" i="5" s="1"/>
  <c r="C215" i="5"/>
  <c r="C144" i="5" s="1"/>
  <c r="C210" i="5"/>
  <c r="C139" i="5" s="1"/>
  <c r="C205" i="5"/>
  <c r="C134" i="5" s="1"/>
  <c r="C198" i="5"/>
  <c r="C127" i="5" s="1"/>
  <c r="C193" i="5"/>
  <c r="C122" i="5" s="1"/>
  <c r="C188" i="5"/>
  <c r="C117" i="5" s="1"/>
  <c r="C181" i="5"/>
  <c r="C110" i="5" s="1"/>
  <c r="C180" i="5"/>
  <c r="C109" i="5" s="1"/>
  <c r="C176" i="5"/>
  <c r="C105" i="5" s="1"/>
  <c r="C175" i="5"/>
  <c r="C104" i="5" s="1"/>
  <c r="C171" i="5"/>
  <c r="C100" i="5" s="1"/>
  <c r="C170" i="5"/>
  <c r="C99" i="5" s="1"/>
  <c r="C187" i="5"/>
  <c r="C116" i="5" s="1"/>
  <c r="C192" i="5"/>
  <c r="C121" i="5" s="1"/>
  <c r="C164" i="5"/>
  <c r="C93" i="5" s="1"/>
  <c r="C163" i="5"/>
  <c r="C92" i="5" s="1"/>
  <c r="C159" i="5"/>
  <c r="C88" i="5" s="1"/>
  <c r="C158" i="5"/>
  <c r="C87" i="5" s="1"/>
  <c r="C154" i="5"/>
  <c r="C83" i="5" s="1"/>
  <c r="C153" i="5"/>
  <c r="C82" i="5" s="1"/>
  <c r="D215" i="5"/>
  <c r="D144" i="5" s="1"/>
  <c r="D214" i="5"/>
  <c r="D143" i="5" s="1"/>
  <c r="D210" i="5"/>
  <c r="D139" i="5" s="1"/>
  <c r="D209" i="5"/>
  <c r="D138" i="5" s="1"/>
  <c r="D205" i="5"/>
  <c r="D134" i="5" s="1"/>
  <c r="D204" i="5"/>
  <c r="D133" i="5" s="1"/>
  <c r="D198" i="5"/>
  <c r="D127" i="5" s="1"/>
  <c r="D197" i="5"/>
  <c r="D126" i="5" s="1"/>
  <c r="D193" i="5"/>
  <c r="D122" i="5" s="1"/>
  <c r="D192" i="5"/>
  <c r="D121" i="5" s="1"/>
  <c r="D188" i="5"/>
  <c r="D117" i="5" s="1"/>
  <c r="D187" i="5"/>
  <c r="D116" i="5" s="1"/>
  <c r="D181" i="5"/>
  <c r="D110" i="5" s="1"/>
  <c r="D180" i="5"/>
  <c r="D109" i="5" s="1"/>
  <c r="D176" i="5"/>
  <c r="D105" i="5" s="1"/>
  <c r="D175" i="5"/>
  <c r="D104" i="5" s="1"/>
  <c r="D171" i="5"/>
  <c r="D100" i="5" s="1"/>
  <c r="D170" i="5"/>
  <c r="D99" i="5" s="1"/>
  <c r="D164" i="5"/>
  <c r="D93" i="5" s="1"/>
  <c r="D163" i="5"/>
  <c r="D92" i="5" s="1"/>
  <c r="D159" i="5"/>
  <c r="D88" i="5" s="1"/>
  <c r="D158" i="5"/>
  <c r="D87" i="5" s="1"/>
  <c r="D154" i="5"/>
  <c r="D83" i="5" s="1"/>
  <c r="D153" i="5"/>
  <c r="D82" i="5" s="1"/>
  <c r="B193" i="5"/>
  <c r="B122" i="5" s="1"/>
  <c r="B192" i="5"/>
  <c r="B121" i="5" s="1"/>
  <c r="B188" i="5"/>
  <c r="B117" i="5" s="1"/>
  <c r="B214" i="5"/>
  <c r="B143" i="5" s="1"/>
  <c r="B209" i="5"/>
  <c r="B138" i="5" s="1"/>
  <c r="B204" i="5"/>
  <c r="B133" i="5" s="1"/>
  <c r="B197" i="5"/>
  <c r="B126" i="5" s="1"/>
  <c r="B215" i="5"/>
  <c r="B144" i="5" s="1"/>
  <c r="B205" i="5"/>
  <c r="B134" i="5" s="1"/>
  <c r="B187" i="5"/>
  <c r="B116" i="5" s="1"/>
  <c r="B210" i="5"/>
  <c r="B139" i="5" s="1"/>
  <c r="B198" i="5"/>
  <c r="B127" i="5" s="1"/>
  <c r="B181" i="5"/>
  <c r="B110" i="5" s="1"/>
  <c r="B176" i="5"/>
  <c r="B105" i="5" s="1"/>
  <c r="B171" i="5"/>
  <c r="B100" i="5" s="1"/>
  <c r="B180" i="5"/>
  <c r="B109" i="5" s="1"/>
  <c r="B175" i="5"/>
  <c r="B104" i="5" s="1"/>
  <c r="B170" i="5"/>
  <c r="B99" i="5" s="1"/>
  <c r="B164" i="5"/>
  <c r="B93" i="5" s="1"/>
  <c r="B163" i="5"/>
  <c r="B92" i="5" s="1"/>
  <c r="B159" i="5"/>
  <c r="B88" i="5" s="1"/>
  <c r="B158" i="5"/>
  <c r="B87" i="5" s="1"/>
  <c r="B154" i="5"/>
  <c r="B83" i="5" s="1"/>
  <c r="B153" i="5"/>
  <c r="B82" i="5" s="1"/>
  <c r="H216" i="4"/>
  <c r="H145" i="4" s="1"/>
  <c r="H211" i="4"/>
  <c r="H140" i="4" s="1"/>
  <c r="H206" i="4"/>
  <c r="H135" i="4" s="1"/>
  <c r="H199" i="4"/>
  <c r="H128" i="4" s="1"/>
  <c r="H194" i="4"/>
  <c r="H123" i="4" s="1"/>
  <c r="H189" i="4"/>
  <c r="H118" i="4" s="1"/>
  <c r="H182" i="4"/>
  <c r="H111" i="4" s="1"/>
  <c r="H177" i="4"/>
  <c r="H106" i="4" s="1"/>
  <c r="H172" i="4"/>
  <c r="H101" i="4" s="1"/>
  <c r="H165" i="4"/>
  <c r="H94" i="4" s="1"/>
  <c r="H160" i="4"/>
  <c r="H89" i="4" s="1"/>
  <c r="H155" i="4"/>
  <c r="H84" i="4" s="1"/>
  <c r="D60" i="4"/>
  <c r="D59" i="4"/>
  <c r="H58" i="4"/>
  <c r="D216" i="4"/>
  <c r="D145" i="4" s="1"/>
  <c r="D211" i="4"/>
  <c r="D140" i="4" s="1"/>
  <c r="D206" i="4"/>
  <c r="D135" i="4" s="1"/>
  <c r="D199" i="4"/>
  <c r="D128" i="4" s="1"/>
  <c r="D194" i="4"/>
  <c r="D123" i="4" s="1"/>
  <c r="D189" i="4"/>
  <c r="D118" i="4" s="1"/>
  <c r="D182" i="4"/>
  <c r="D111" i="4" s="1"/>
  <c r="D172" i="4"/>
  <c r="D101" i="4" s="1"/>
  <c r="D177" i="4"/>
  <c r="D106" i="4" s="1"/>
  <c r="D165" i="4"/>
  <c r="D94" i="4" s="1"/>
  <c r="D160" i="4"/>
  <c r="D89" i="4" s="1"/>
  <c r="D155" i="4"/>
  <c r="D84" i="4" s="1"/>
  <c r="K36" i="4"/>
  <c r="D44" i="4"/>
  <c r="P44" i="4"/>
  <c r="H47" i="4"/>
  <c r="H48" i="4" s="1"/>
  <c r="T47" i="4"/>
  <c r="T48" i="4" s="1"/>
  <c r="H50" i="4"/>
  <c r="T50" i="4"/>
  <c r="L66" i="4"/>
  <c r="H68" i="4"/>
  <c r="Q52" i="4"/>
  <c r="E68" i="4"/>
  <c r="E66" i="4"/>
  <c r="E54" i="4"/>
  <c r="I68" i="4"/>
  <c r="I66" i="4"/>
  <c r="I54" i="4"/>
  <c r="M68" i="4"/>
  <c r="M66" i="4"/>
  <c r="M54" i="4"/>
  <c r="Q68" i="4"/>
  <c r="Q66" i="4"/>
  <c r="Q54" i="4"/>
  <c r="U68" i="4"/>
  <c r="U66" i="4"/>
  <c r="U54" i="4"/>
  <c r="E58" i="4"/>
  <c r="I58" i="4"/>
  <c r="E44" i="4"/>
  <c r="I44" i="4"/>
  <c r="M44" i="4"/>
  <c r="Q44" i="4"/>
  <c r="U44" i="4"/>
  <c r="E47" i="4"/>
  <c r="E48" i="4" s="1"/>
  <c r="I47" i="4"/>
  <c r="I48" i="4" s="1"/>
  <c r="M47" i="4"/>
  <c r="M48" i="4" s="1"/>
  <c r="Q47" i="4"/>
  <c r="Q48" i="4" s="1"/>
  <c r="U47" i="4"/>
  <c r="U48" i="4" s="1"/>
  <c r="E50" i="4"/>
  <c r="I50" i="4"/>
  <c r="M50" i="4"/>
  <c r="Q50" i="4"/>
  <c r="U50" i="4"/>
  <c r="E52" i="4"/>
  <c r="I52" i="4"/>
  <c r="P54" i="4"/>
  <c r="H63" i="4"/>
  <c r="H64" i="4" s="1"/>
  <c r="P66" i="4"/>
  <c r="T44" i="4"/>
  <c r="L47" i="4"/>
  <c r="L48" i="4" s="1"/>
  <c r="D50" i="4"/>
  <c r="P50" i="4"/>
  <c r="P52" i="4"/>
  <c r="D63" i="4"/>
  <c r="D64" i="4" s="1"/>
  <c r="B214" i="4"/>
  <c r="B143" i="4" s="1"/>
  <c r="B209" i="4"/>
  <c r="B138" i="4" s="1"/>
  <c r="B204" i="4"/>
  <c r="B133" i="4" s="1"/>
  <c r="B197" i="4"/>
  <c r="B126" i="4" s="1"/>
  <c r="B193" i="4"/>
  <c r="B122" i="4" s="1"/>
  <c r="B192" i="4"/>
  <c r="B121" i="4" s="1"/>
  <c r="B188" i="4"/>
  <c r="B117" i="4" s="1"/>
  <c r="B187" i="4"/>
  <c r="B116" i="4" s="1"/>
  <c r="B181" i="4"/>
  <c r="B110" i="4" s="1"/>
  <c r="B180" i="4"/>
  <c r="B109" i="4" s="1"/>
  <c r="B215" i="4"/>
  <c r="B144" i="4" s="1"/>
  <c r="B210" i="4"/>
  <c r="B139" i="4" s="1"/>
  <c r="B205" i="4"/>
  <c r="B134" i="4" s="1"/>
  <c r="B198" i="4"/>
  <c r="B127" i="4" s="1"/>
  <c r="B176" i="4"/>
  <c r="B105" i="4" s="1"/>
  <c r="B175" i="4"/>
  <c r="B104" i="4" s="1"/>
  <c r="B171" i="4"/>
  <c r="B100" i="4" s="1"/>
  <c r="B163" i="4"/>
  <c r="B92" i="4" s="1"/>
  <c r="B159" i="4"/>
  <c r="B88" i="4" s="1"/>
  <c r="B158" i="4"/>
  <c r="B87" i="4" s="1"/>
  <c r="B154" i="4"/>
  <c r="B83" i="4" s="1"/>
  <c r="B153" i="4"/>
  <c r="B82" i="4" s="1"/>
  <c r="B170" i="4"/>
  <c r="B99" i="4" s="1"/>
  <c r="B164" i="4"/>
  <c r="B93" i="4" s="1"/>
  <c r="J52" i="4"/>
  <c r="N52" i="4"/>
  <c r="R52" i="4"/>
  <c r="B216" i="4"/>
  <c r="B145" i="4" s="1"/>
  <c r="B211" i="4"/>
  <c r="B140" i="4" s="1"/>
  <c r="B206" i="4"/>
  <c r="B135" i="4" s="1"/>
  <c r="B199" i="4"/>
  <c r="B128" i="4" s="1"/>
  <c r="B194" i="4"/>
  <c r="B123" i="4" s="1"/>
  <c r="B189" i="4"/>
  <c r="B118" i="4" s="1"/>
  <c r="B182" i="4"/>
  <c r="B111" i="4" s="1"/>
  <c r="B177" i="4"/>
  <c r="B106" i="4" s="1"/>
  <c r="B172" i="4"/>
  <c r="B101" i="4" s="1"/>
  <c r="B165" i="4"/>
  <c r="B94" i="4" s="1"/>
  <c r="B160" i="4"/>
  <c r="B89" i="4" s="1"/>
  <c r="B155" i="4"/>
  <c r="B84" i="4" s="1"/>
  <c r="B68" i="4"/>
  <c r="B66" i="4"/>
  <c r="B54" i="4"/>
  <c r="F68" i="4"/>
  <c r="F66" i="4"/>
  <c r="F54" i="4"/>
  <c r="J68" i="4"/>
  <c r="J66" i="4"/>
  <c r="J54" i="4"/>
  <c r="N68" i="4"/>
  <c r="N66" i="4"/>
  <c r="N54" i="4"/>
  <c r="R68" i="4"/>
  <c r="R66" i="4"/>
  <c r="R54" i="4"/>
  <c r="B61" i="4"/>
  <c r="B60" i="4"/>
  <c r="B59" i="4"/>
  <c r="F58" i="4"/>
  <c r="J58" i="4"/>
  <c r="B44" i="4"/>
  <c r="F44" i="4"/>
  <c r="J44" i="4"/>
  <c r="N44" i="4"/>
  <c r="R44" i="4"/>
  <c r="B47" i="4"/>
  <c r="B48" i="4" s="1"/>
  <c r="F47" i="4"/>
  <c r="F48" i="4" s="1"/>
  <c r="J47" i="4"/>
  <c r="J48" i="4" s="1"/>
  <c r="N47" i="4"/>
  <c r="N48" i="4" s="1"/>
  <c r="R47" i="4"/>
  <c r="R48" i="4" s="1"/>
  <c r="B50" i="4"/>
  <c r="F50" i="4"/>
  <c r="J50" i="4"/>
  <c r="N50" i="4"/>
  <c r="R50" i="4"/>
  <c r="B52" i="4"/>
  <c r="F52" i="4"/>
  <c r="L52" i="4"/>
  <c r="D54" i="4"/>
  <c r="T54" i="4"/>
  <c r="L63" i="4"/>
  <c r="L64" i="4" s="1"/>
  <c r="D66" i="4"/>
  <c r="P68" i="4"/>
  <c r="L44" i="4"/>
  <c r="P47" i="4"/>
  <c r="P48" i="4" s="1"/>
  <c r="L54" i="4"/>
  <c r="C68" i="4"/>
  <c r="C66" i="4"/>
  <c r="C54" i="4"/>
  <c r="G68" i="4"/>
  <c r="G66" i="4"/>
  <c r="G54" i="4"/>
  <c r="K68" i="4"/>
  <c r="K66" i="4"/>
  <c r="K54" i="4"/>
  <c r="O68" i="4"/>
  <c r="O66" i="4"/>
  <c r="O54" i="4"/>
  <c r="S68" i="4"/>
  <c r="S66" i="4"/>
  <c r="S54" i="4"/>
  <c r="C58" i="4"/>
  <c r="G58" i="4"/>
  <c r="K58" i="4"/>
  <c r="C44" i="4"/>
  <c r="G44" i="4"/>
  <c r="K44" i="4"/>
  <c r="O44" i="4"/>
  <c r="S44" i="4"/>
  <c r="C47" i="4"/>
  <c r="C48" i="4" s="1"/>
  <c r="G47" i="4"/>
  <c r="G48" i="4" s="1"/>
  <c r="K47" i="4"/>
  <c r="K48" i="4" s="1"/>
  <c r="O47" i="4"/>
  <c r="O48" i="4" s="1"/>
  <c r="S47" i="4"/>
  <c r="S48" i="4" s="1"/>
  <c r="C50" i="4"/>
  <c r="G50" i="4"/>
  <c r="K50" i="4"/>
  <c r="O50" i="4"/>
  <c r="S50" i="4"/>
  <c r="C52" i="4"/>
  <c r="G52" i="4"/>
  <c r="M52" i="4"/>
  <c r="H54" i="4"/>
  <c r="H66" i="4"/>
  <c r="T68" i="4"/>
  <c r="B65" i="1"/>
  <c r="B64" i="1"/>
  <c r="B63" i="1"/>
  <c r="C58" i="1"/>
  <c r="AG58" i="1"/>
  <c r="AD72" i="1"/>
  <c r="AD70" i="1"/>
  <c r="AD58" i="1"/>
  <c r="AC70" i="1"/>
  <c r="Y72" i="1"/>
  <c r="G58" i="1"/>
  <c r="AC58" i="1"/>
  <c r="H72" i="1"/>
  <c r="H70" i="1"/>
  <c r="AH72" i="1"/>
  <c r="AH70" i="1"/>
  <c r="E72" i="1"/>
  <c r="E70" i="1"/>
  <c r="I72" i="1"/>
  <c r="I70" i="1"/>
  <c r="AA72" i="1"/>
  <c r="AA70" i="1"/>
  <c r="AE72" i="1"/>
  <c r="AE70" i="1"/>
  <c r="AI72" i="1"/>
  <c r="AI70" i="1"/>
  <c r="E58" i="1"/>
  <c r="I58" i="1"/>
  <c r="AA58" i="1"/>
  <c r="AE58" i="1"/>
  <c r="AI58" i="1"/>
  <c r="C70" i="1"/>
  <c r="AG70" i="1"/>
  <c r="AC72" i="1"/>
  <c r="Y58" i="1"/>
  <c r="Y70" i="1"/>
  <c r="G72" i="1"/>
  <c r="D72" i="1"/>
  <c r="D70" i="1"/>
  <c r="Z72" i="1"/>
  <c r="Z70" i="1"/>
  <c r="B78" i="1"/>
  <c r="B72" i="1"/>
  <c r="B70" i="1"/>
  <c r="F72" i="1"/>
  <c r="F70" i="1"/>
  <c r="J72" i="1"/>
  <c r="J70" i="1"/>
  <c r="AB72" i="1"/>
  <c r="AB70" i="1"/>
  <c r="AF72" i="1"/>
  <c r="AF70" i="1"/>
  <c r="B58" i="1"/>
  <c r="F58" i="1"/>
  <c r="J58" i="1"/>
  <c r="AB58" i="1"/>
  <c r="AF58" i="1"/>
  <c r="AG72" i="1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B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B36" i="3"/>
  <c r="Y17" i="1"/>
  <c r="Z17" i="1"/>
  <c r="AA17" i="1"/>
  <c r="AB17" i="1"/>
  <c r="AC17" i="1"/>
  <c r="AD17" i="1"/>
  <c r="AE17" i="1"/>
  <c r="AF17" i="1"/>
  <c r="AG17" i="1"/>
  <c r="AH17" i="1"/>
  <c r="AI17" i="1"/>
  <c r="D17" i="1"/>
  <c r="E17" i="1"/>
  <c r="F17" i="1"/>
  <c r="G17" i="1"/>
  <c r="H17" i="1"/>
  <c r="I17" i="1"/>
  <c r="J17" i="1"/>
  <c r="C17" i="1"/>
  <c r="J38" i="1"/>
  <c r="Y38" i="1"/>
  <c r="Z38" i="1"/>
  <c r="AA38" i="1"/>
  <c r="AB38" i="1"/>
  <c r="AC38" i="1"/>
  <c r="AD38" i="1"/>
  <c r="AE38" i="1"/>
  <c r="AF38" i="1"/>
  <c r="AG38" i="1"/>
  <c r="AH38" i="1"/>
  <c r="AI38" i="1"/>
  <c r="J39" i="1"/>
  <c r="Y39" i="1"/>
  <c r="Z39" i="1"/>
  <c r="AA39" i="1"/>
  <c r="AB39" i="1"/>
  <c r="AC39" i="1"/>
  <c r="AD39" i="1"/>
  <c r="AE39" i="1"/>
  <c r="AF39" i="1"/>
  <c r="AG39" i="1"/>
  <c r="AH39" i="1"/>
  <c r="AI39" i="1"/>
  <c r="AI56" i="1" s="1"/>
  <c r="J40" i="1"/>
  <c r="Y40" i="1"/>
  <c r="Z40" i="1"/>
  <c r="AA40" i="1"/>
  <c r="AB40" i="1"/>
  <c r="AC40" i="1"/>
  <c r="AD40" i="1"/>
  <c r="AE40" i="1"/>
  <c r="AF40" i="1"/>
  <c r="AG40" i="1"/>
  <c r="AH40" i="1"/>
  <c r="AI40" i="1"/>
  <c r="J41" i="1"/>
  <c r="Y41" i="1"/>
  <c r="Z41" i="1"/>
  <c r="AA41" i="1"/>
  <c r="AB41" i="1"/>
  <c r="AC41" i="1"/>
  <c r="AD41" i="1"/>
  <c r="AE41" i="1"/>
  <c r="AF41" i="1"/>
  <c r="AG41" i="1"/>
  <c r="AH41" i="1"/>
  <c r="AI41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B39" i="1"/>
  <c r="B40" i="1"/>
  <c r="B76" i="1" s="1"/>
  <c r="B210" i="1" s="1"/>
  <c r="B139" i="1" s="1"/>
  <c r="B41" i="1"/>
  <c r="B38" i="1"/>
  <c r="C36" i="1"/>
  <c r="C9" i="1"/>
  <c r="D9" i="1" s="1"/>
  <c r="E9" i="1" s="1"/>
  <c r="F9" i="1" s="1"/>
  <c r="G9" i="1" s="1"/>
  <c r="H9" i="1" s="1"/>
  <c r="I9" i="1" s="1"/>
  <c r="J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L36" i="4" l="1"/>
  <c r="K74" i="4"/>
  <c r="K73" i="4"/>
  <c r="K72" i="4"/>
  <c r="K211" i="4" s="1"/>
  <c r="K140" i="4" s="1"/>
  <c r="L208" i="7"/>
  <c r="L137" i="7" s="1"/>
  <c r="L186" i="7"/>
  <c r="L115" i="7" s="1"/>
  <c r="L162" i="7"/>
  <c r="L91" i="7" s="1"/>
  <c r="L203" i="7"/>
  <c r="L132" i="7" s="1"/>
  <c r="L157" i="7"/>
  <c r="L86" i="7" s="1"/>
  <c r="L179" i="7"/>
  <c r="L108" i="7" s="1"/>
  <c r="L196" i="7"/>
  <c r="L125" i="7" s="1"/>
  <c r="L152" i="7"/>
  <c r="L81" i="7" s="1"/>
  <c r="L191" i="7"/>
  <c r="L120" i="7" s="1"/>
  <c r="L174" i="7"/>
  <c r="L103" i="7" s="1"/>
  <c r="L213" i="7"/>
  <c r="L142" i="7" s="1"/>
  <c r="L169" i="7"/>
  <c r="L98" i="7" s="1"/>
  <c r="L213" i="8"/>
  <c r="L142" i="8" s="1"/>
  <c r="L179" i="8"/>
  <c r="L108" i="8" s="1"/>
  <c r="L162" i="8"/>
  <c r="L91" i="8" s="1"/>
  <c r="L208" i="8"/>
  <c r="L137" i="8" s="1"/>
  <c r="L157" i="8"/>
  <c r="L86" i="8" s="1"/>
  <c r="L174" i="8"/>
  <c r="L103" i="8" s="1"/>
  <c r="L203" i="8"/>
  <c r="L132" i="8" s="1"/>
  <c r="L152" i="8"/>
  <c r="L81" i="8" s="1"/>
  <c r="L196" i="8"/>
  <c r="L125" i="8" s="1"/>
  <c r="L169" i="8"/>
  <c r="L98" i="8" s="1"/>
  <c r="L191" i="8"/>
  <c r="L120" i="8" s="1"/>
  <c r="L186" i="8"/>
  <c r="L115" i="8" s="1"/>
  <c r="N36" i="8"/>
  <c r="M72" i="8"/>
  <c r="M73" i="8"/>
  <c r="M58" i="8"/>
  <c r="M74" i="8"/>
  <c r="L214" i="7"/>
  <c r="L143" i="7" s="1"/>
  <c r="L204" i="7"/>
  <c r="L133" i="7" s="1"/>
  <c r="L188" i="7"/>
  <c r="L117" i="7" s="1"/>
  <c r="L175" i="7"/>
  <c r="L104" i="7" s="1"/>
  <c r="L170" i="7"/>
  <c r="L99" i="7" s="1"/>
  <c r="L158" i="7"/>
  <c r="L87" i="7" s="1"/>
  <c r="L210" i="7"/>
  <c r="L139" i="7" s="1"/>
  <c r="L181" i="7"/>
  <c r="L110" i="7" s="1"/>
  <c r="L164" i="7"/>
  <c r="L93" i="7" s="1"/>
  <c r="L198" i="7"/>
  <c r="L127" i="7" s="1"/>
  <c r="L171" i="7"/>
  <c r="L100" i="7" s="1"/>
  <c r="L154" i="7"/>
  <c r="L83" i="7" s="1"/>
  <c r="L209" i="7"/>
  <c r="L138" i="7" s="1"/>
  <c r="L180" i="7"/>
  <c r="L109" i="7" s="1"/>
  <c r="L163" i="7"/>
  <c r="L92" i="7" s="1"/>
  <c r="L205" i="7"/>
  <c r="L134" i="7" s="1"/>
  <c r="L176" i="7"/>
  <c r="L105" i="7" s="1"/>
  <c r="L159" i="7"/>
  <c r="L88" i="7" s="1"/>
  <c r="L197" i="7"/>
  <c r="L126" i="7" s="1"/>
  <c r="L192" i="7"/>
  <c r="L121" i="7" s="1"/>
  <c r="L153" i="7"/>
  <c r="L82" i="7" s="1"/>
  <c r="L215" i="7"/>
  <c r="L144" i="7" s="1"/>
  <c r="L193" i="7"/>
  <c r="L122" i="7" s="1"/>
  <c r="L187" i="7"/>
  <c r="L116" i="7" s="1"/>
  <c r="N36" i="7"/>
  <c r="M74" i="7"/>
  <c r="M58" i="7"/>
  <c r="M72" i="7"/>
  <c r="M73" i="7"/>
  <c r="L59" i="8"/>
  <c r="L61" i="8"/>
  <c r="L60" i="8"/>
  <c r="D206" i="5"/>
  <c r="D135" i="5" s="1"/>
  <c r="D182" i="5"/>
  <c r="D111" i="5" s="1"/>
  <c r="D155" i="5"/>
  <c r="D84" i="5" s="1"/>
  <c r="D199" i="5"/>
  <c r="D128" i="5" s="1"/>
  <c r="D172" i="5"/>
  <c r="D101" i="5" s="1"/>
  <c r="D211" i="5"/>
  <c r="D140" i="5" s="1"/>
  <c r="D160" i="5"/>
  <c r="D89" i="5" s="1"/>
  <c r="D216" i="5"/>
  <c r="D145" i="5" s="1"/>
  <c r="D177" i="5"/>
  <c r="D106" i="5" s="1"/>
  <c r="D194" i="5"/>
  <c r="D123" i="5" s="1"/>
  <c r="D165" i="5"/>
  <c r="D94" i="5" s="1"/>
  <c r="D189" i="5"/>
  <c r="D118" i="5" s="1"/>
  <c r="L199" i="7"/>
  <c r="L128" i="7" s="1"/>
  <c r="L189" i="7"/>
  <c r="L118" i="7" s="1"/>
  <c r="L155" i="7"/>
  <c r="L84" i="7" s="1"/>
  <c r="L216" i="7"/>
  <c r="L145" i="7" s="1"/>
  <c r="L194" i="7"/>
  <c r="L123" i="7" s="1"/>
  <c r="L182" i="7"/>
  <c r="L111" i="7" s="1"/>
  <c r="L211" i="7"/>
  <c r="L140" i="7" s="1"/>
  <c r="L165" i="7"/>
  <c r="L94" i="7" s="1"/>
  <c r="L206" i="7"/>
  <c r="L135" i="7" s="1"/>
  <c r="L160" i="7"/>
  <c r="L89" i="7" s="1"/>
  <c r="L172" i="7"/>
  <c r="L101" i="7" s="1"/>
  <c r="L177" i="7"/>
  <c r="L106" i="7" s="1"/>
  <c r="L211" i="8"/>
  <c r="L140" i="8" s="1"/>
  <c r="L177" i="8"/>
  <c r="L106" i="8" s="1"/>
  <c r="L155" i="8"/>
  <c r="L84" i="8" s="1"/>
  <c r="L206" i="8"/>
  <c r="L135" i="8" s="1"/>
  <c r="L189" i="8"/>
  <c r="L118" i="8" s="1"/>
  <c r="L172" i="8"/>
  <c r="L101" i="8" s="1"/>
  <c r="L199" i="8"/>
  <c r="L128" i="8" s="1"/>
  <c r="L182" i="8"/>
  <c r="L111" i="8" s="1"/>
  <c r="L194" i="8"/>
  <c r="L123" i="8" s="1"/>
  <c r="L165" i="8"/>
  <c r="L94" i="8" s="1"/>
  <c r="L160" i="8"/>
  <c r="L89" i="8" s="1"/>
  <c r="L216" i="8"/>
  <c r="L145" i="8" s="1"/>
  <c r="D59" i="5"/>
  <c r="D60" i="5"/>
  <c r="D61" i="5"/>
  <c r="L61" i="7"/>
  <c r="L59" i="7"/>
  <c r="L60" i="7"/>
  <c r="D191" i="5"/>
  <c r="D120" i="5" s="1"/>
  <c r="D174" i="5"/>
  <c r="D103" i="5" s="1"/>
  <c r="D152" i="5"/>
  <c r="D81" i="5" s="1"/>
  <c r="D186" i="5"/>
  <c r="D115" i="5" s="1"/>
  <c r="D162" i="5"/>
  <c r="D91" i="5" s="1"/>
  <c r="D203" i="5"/>
  <c r="D132" i="5" s="1"/>
  <c r="D157" i="5"/>
  <c r="D86" i="5" s="1"/>
  <c r="D208" i="5"/>
  <c r="D137" i="5" s="1"/>
  <c r="D169" i="5"/>
  <c r="D98" i="5" s="1"/>
  <c r="D196" i="5"/>
  <c r="D125" i="5" s="1"/>
  <c r="D213" i="5"/>
  <c r="D142" i="5" s="1"/>
  <c r="D179" i="5"/>
  <c r="D108" i="5" s="1"/>
  <c r="L215" i="8"/>
  <c r="L144" i="8" s="1"/>
  <c r="L205" i="8"/>
  <c r="L134" i="8" s="1"/>
  <c r="L193" i="8"/>
  <c r="L122" i="8" s="1"/>
  <c r="L175" i="8"/>
  <c r="L104" i="8" s="1"/>
  <c r="L187" i="8"/>
  <c r="L116" i="8" s="1"/>
  <c r="L158" i="8"/>
  <c r="L87" i="8" s="1"/>
  <c r="L214" i="8"/>
  <c r="L143" i="8" s="1"/>
  <c r="L204" i="8"/>
  <c r="L133" i="8" s="1"/>
  <c r="L188" i="8"/>
  <c r="L117" i="8" s="1"/>
  <c r="L171" i="8"/>
  <c r="L100" i="8" s="1"/>
  <c r="L181" i="8"/>
  <c r="L110" i="8" s="1"/>
  <c r="L154" i="8"/>
  <c r="L83" i="8" s="1"/>
  <c r="L210" i="8"/>
  <c r="L139" i="8" s="1"/>
  <c r="L180" i="8"/>
  <c r="L109" i="8" s="1"/>
  <c r="L163" i="8"/>
  <c r="L92" i="8" s="1"/>
  <c r="L209" i="8"/>
  <c r="L138" i="8" s="1"/>
  <c r="L176" i="8"/>
  <c r="L105" i="8" s="1"/>
  <c r="L159" i="8"/>
  <c r="L88" i="8" s="1"/>
  <c r="L198" i="8"/>
  <c r="L127" i="8" s="1"/>
  <c r="L170" i="8"/>
  <c r="L99" i="8" s="1"/>
  <c r="L153" i="8"/>
  <c r="L82" i="8" s="1"/>
  <c r="L197" i="8"/>
  <c r="L126" i="8" s="1"/>
  <c r="L192" i="8"/>
  <c r="L121" i="8" s="1"/>
  <c r="L164" i="8"/>
  <c r="L93" i="8" s="1"/>
  <c r="F36" i="5"/>
  <c r="E73" i="5"/>
  <c r="E74" i="5"/>
  <c r="E72" i="5"/>
  <c r="E58" i="5"/>
  <c r="C76" i="1"/>
  <c r="C181" i="1" s="1"/>
  <c r="C110" i="1" s="1"/>
  <c r="K61" i="9"/>
  <c r="K60" i="9"/>
  <c r="K59" i="9"/>
  <c r="M36" i="9"/>
  <c r="L58" i="9"/>
  <c r="L73" i="9"/>
  <c r="L74" i="9"/>
  <c r="L72" i="9"/>
  <c r="K216" i="9"/>
  <c r="K145" i="9" s="1"/>
  <c r="K189" i="9"/>
  <c r="K118" i="9" s="1"/>
  <c r="K182" i="9"/>
  <c r="K111" i="9" s="1"/>
  <c r="K211" i="9"/>
  <c r="K140" i="9" s="1"/>
  <c r="K206" i="9"/>
  <c r="K135" i="9" s="1"/>
  <c r="K199" i="9"/>
  <c r="K128" i="9" s="1"/>
  <c r="K177" i="9"/>
  <c r="K106" i="9" s="1"/>
  <c r="K172" i="9"/>
  <c r="K101" i="9" s="1"/>
  <c r="K165" i="9"/>
  <c r="K94" i="9" s="1"/>
  <c r="K160" i="9"/>
  <c r="K89" i="9" s="1"/>
  <c r="K155" i="9"/>
  <c r="K84" i="9" s="1"/>
  <c r="K194" i="9"/>
  <c r="K123" i="9" s="1"/>
  <c r="K193" i="9"/>
  <c r="K122" i="9" s="1"/>
  <c r="K192" i="9"/>
  <c r="K121" i="9" s="1"/>
  <c r="K188" i="9"/>
  <c r="K117" i="9" s="1"/>
  <c r="K187" i="9"/>
  <c r="K116" i="9" s="1"/>
  <c r="K214" i="9"/>
  <c r="K143" i="9" s="1"/>
  <c r="K209" i="9"/>
  <c r="K138" i="9" s="1"/>
  <c r="K204" i="9"/>
  <c r="K133" i="9" s="1"/>
  <c r="K197" i="9"/>
  <c r="K126" i="9" s="1"/>
  <c r="K181" i="9"/>
  <c r="K110" i="9" s="1"/>
  <c r="K180" i="9"/>
  <c r="K109" i="9" s="1"/>
  <c r="K176" i="9"/>
  <c r="K105" i="9" s="1"/>
  <c r="K175" i="9"/>
  <c r="K104" i="9" s="1"/>
  <c r="K171" i="9"/>
  <c r="K100" i="9" s="1"/>
  <c r="K170" i="9"/>
  <c r="K99" i="9" s="1"/>
  <c r="K164" i="9"/>
  <c r="K93" i="9" s="1"/>
  <c r="K163" i="9"/>
  <c r="K92" i="9" s="1"/>
  <c r="K159" i="9"/>
  <c r="K88" i="9" s="1"/>
  <c r="K158" i="9"/>
  <c r="K87" i="9" s="1"/>
  <c r="K154" i="9"/>
  <c r="K83" i="9" s="1"/>
  <c r="K153" i="9"/>
  <c r="K82" i="9" s="1"/>
  <c r="K215" i="9"/>
  <c r="K144" i="9" s="1"/>
  <c r="K205" i="9"/>
  <c r="K134" i="9" s="1"/>
  <c r="K198" i="9"/>
  <c r="K127" i="9" s="1"/>
  <c r="K210" i="9"/>
  <c r="K139" i="9" s="1"/>
  <c r="K191" i="9"/>
  <c r="K120" i="9" s="1"/>
  <c r="K186" i="9"/>
  <c r="K115" i="9" s="1"/>
  <c r="K213" i="9"/>
  <c r="K142" i="9" s="1"/>
  <c r="K208" i="9"/>
  <c r="K137" i="9" s="1"/>
  <c r="K203" i="9"/>
  <c r="K132" i="9" s="1"/>
  <c r="K179" i="9"/>
  <c r="K108" i="9" s="1"/>
  <c r="K174" i="9"/>
  <c r="K103" i="9" s="1"/>
  <c r="K169" i="9"/>
  <c r="K98" i="9" s="1"/>
  <c r="K162" i="9"/>
  <c r="K91" i="9" s="1"/>
  <c r="K157" i="9"/>
  <c r="K86" i="9" s="1"/>
  <c r="K152" i="9"/>
  <c r="K81" i="9" s="1"/>
  <c r="K196" i="9"/>
  <c r="K125" i="9" s="1"/>
  <c r="B181" i="1"/>
  <c r="B110" i="1" s="1"/>
  <c r="C213" i="4"/>
  <c r="C142" i="4" s="1"/>
  <c r="C208" i="4"/>
  <c r="C137" i="4" s="1"/>
  <c r="C203" i="4"/>
  <c r="C132" i="4" s="1"/>
  <c r="C196" i="4"/>
  <c r="C125" i="4" s="1"/>
  <c r="C191" i="4"/>
  <c r="C120" i="4" s="1"/>
  <c r="C186" i="4"/>
  <c r="C115" i="4" s="1"/>
  <c r="C179" i="4"/>
  <c r="C108" i="4" s="1"/>
  <c r="C169" i="4"/>
  <c r="C98" i="4" s="1"/>
  <c r="C162" i="4"/>
  <c r="C91" i="4" s="1"/>
  <c r="C157" i="4"/>
  <c r="C86" i="4" s="1"/>
  <c r="C152" i="4"/>
  <c r="C81" i="4" s="1"/>
  <c r="C174" i="4"/>
  <c r="C103" i="4" s="1"/>
  <c r="H215" i="4"/>
  <c r="H144" i="4" s="1"/>
  <c r="H214" i="4"/>
  <c r="H143" i="4" s="1"/>
  <c r="H210" i="4"/>
  <c r="H139" i="4" s="1"/>
  <c r="H209" i="4"/>
  <c r="H138" i="4" s="1"/>
  <c r="H205" i="4"/>
  <c r="H134" i="4" s="1"/>
  <c r="H204" i="4"/>
  <c r="H133" i="4" s="1"/>
  <c r="H198" i="4"/>
  <c r="H127" i="4" s="1"/>
  <c r="H197" i="4"/>
  <c r="H126" i="4" s="1"/>
  <c r="H192" i="4"/>
  <c r="H121" i="4" s="1"/>
  <c r="H187" i="4"/>
  <c r="H116" i="4" s="1"/>
  <c r="H193" i="4"/>
  <c r="H122" i="4" s="1"/>
  <c r="H188" i="4"/>
  <c r="H117" i="4" s="1"/>
  <c r="H180" i="4"/>
  <c r="H109" i="4" s="1"/>
  <c r="H176" i="4"/>
  <c r="H105" i="4" s="1"/>
  <c r="H171" i="4"/>
  <c r="H100" i="4" s="1"/>
  <c r="H181" i="4"/>
  <c r="H110" i="4" s="1"/>
  <c r="H175" i="4"/>
  <c r="H104" i="4" s="1"/>
  <c r="H170" i="4"/>
  <c r="H99" i="4" s="1"/>
  <c r="H164" i="4"/>
  <c r="H93" i="4" s="1"/>
  <c r="H163" i="4"/>
  <c r="H92" i="4" s="1"/>
  <c r="H158" i="4"/>
  <c r="H87" i="4" s="1"/>
  <c r="H153" i="4"/>
  <c r="H82" i="4" s="1"/>
  <c r="H159" i="4"/>
  <c r="H88" i="4" s="1"/>
  <c r="H154" i="4"/>
  <c r="H83" i="4" s="1"/>
  <c r="F215" i="4"/>
  <c r="F144" i="4" s="1"/>
  <c r="F210" i="4"/>
  <c r="F139" i="4" s="1"/>
  <c r="F205" i="4"/>
  <c r="F134" i="4" s="1"/>
  <c r="F198" i="4"/>
  <c r="F127" i="4" s="1"/>
  <c r="F193" i="4"/>
  <c r="F122" i="4" s="1"/>
  <c r="F192" i="4"/>
  <c r="F121" i="4" s="1"/>
  <c r="F188" i="4"/>
  <c r="F117" i="4" s="1"/>
  <c r="F187" i="4"/>
  <c r="F116" i="4" s="1"/>
  <c r="F181" i="4"/>
  <c r="F110" i="4" s="1"/>
  <c r="F180" i="4"/>
  <c r="F109" i="4" s="1"/>
  <c r="F214" i="4"/>
  <c r="F143" i="4" s="1"/>
  <c r="F209" i="4"/>
  <c r="F138" i="4" s="1"/>
  <c r="F204" i="4"/>
  <c r="F133" i="4" s="1"/>
  <c r="F197" i="4"/>
  <c r="F126" i="4" s="1"/>
  <c r="F176" i="4"/>
  <c r="F105" i="4" s="1"/>
  <c r="F175" i="4"/>
  <c r="F104" i="4" s="1"/>
  <c r="F171" i="4"/>
  <c r="F100" i="4" s="1"/>
  <c r="F170" i="4"/>
  <c r="F99" i="4" s="1"/>
  <c r="F164" i="4"/>
  <c r="F93" i="4" s="1"/>
  <c r="F163" i="4"/>
  <c r="F92" i="4" s="1"/>
  <c r="F159" i="4"/>
  <c r="F88" i="4" s="1"/>
  <c r="F158" i="4"/>
  <c r="F87" i="4" s="1"/>
  <c r="F154" i="4"/>
  <c r="F83" i="4" s="1"/>
  <c r="F153" i="4"/>
  <c r="F82" i="4" s="1"/>
  <c r="E61" i="4"/>
  <c r="E60" i="4"/>
  <c r="E59" i="4"/>
  <c r="K61" i="4"/>
  <c r="K60" i="4"/>
  <c r="K59" i="4"/>
  <c r="G216" i="4"/>
  <c r="G145" i="4" s="1"/>
  <c r="G211" i="4"/>
  <c r="G140" i="4" s="1"/>
  <c r="G206" i="4"/>
  <c r="G135" i="4" s="1"/>
  <c r="G199" i="4"/>
  <c r="G128" i="4" s="1"/>
  <c r="G194" i="4"/>
  <c r="G123" i="4" s="1"/>
  <c r="G189" i="4"/>
  <c r="G118" i="4" s="1"/>
  <c r="G182" i="4"/>
  <c r="G111" i="4" s="1"/>
  <c r="G177" i="4"/>
  <c r="G106" i="4" s="1"/>
  <c r="G165" i="4"/>
  <c r="G94" i="4" s="1"/>
  <c r="G160" i="4"/>
  <c r="G89" i="4" s="1"/>
  <c r="G155" i="4"/>
  <c r="G84" i="4" s="1"/>
  <c r="G172" i="4"/>
  <c r="G101" i="4" s="1"/>
  <c r="G213" i="4"/>
  <c r="G142" i="4" s="1"/>
  <c r="G208" i="4"/>
  <c r="G137" i="4" s="1"/>
  <c r="G203" i="4"/>
  <c r="G132" i="4" s="1"/>
  <c r="G196" i="4"/>
  <c r="G125" i="4" s="1"/>
  <c r="G179" i="4"/>
  <c r="G108" i="4" s="1"/>
  <c r="G162" i="4"/>
  <c r="G91" i="4" s="1"/>
  <c r="G157" i="4"/>
  <c r="G86" i="4" s="1"/>
  <c r="G152" i="4"/>
  <c r="G81" i="4" s="1"/>
  <c r="G174" i="4"/>
  <c r="G103" i="4" s="1"/>
  <c r="G169" i="4"/>
  <c r="G98" i="4" s="1"/>
  <c r="G191" i="4"/>
  <c r="G120" i="4" s="1"/>
  <c r="G186" i="4"/>
  <c r="G115" i="4" s="1"/>
  <c r="C215" i="4"/>
  <c r="C144" i="4" s="1"/>
  <c r="C210" i="4"/>
  <c r="C139" i="4" s="1"/>
  <c r="C205" i="4"/>
  <c r="C134" i="4" s="1"/>
  <c r="C198" i="4"/>
  <c r="C127" i="4" s="1"/>
  <c r="C214" i="4"/>
  <c r="C143" i="4" s="1"/>
  <c r="C209" i="4"/>
  <c r="C138" i="4" s="1"/>
  <c r="C204" i="4"/>
  <c r="C133" i="4" s="1"/>
  <c r="C197" i="4"/>
  <c r="C126" i="4" s="1"/>
  <c r="C193" i="4"/>
  <c r="C122" i="4" s="1"/>
  <c r="C188" i="4"/>
  <c r="C117" i="4" s="1"/>
  <c r="C163" i="4"/>
  <c r="C92" i="4" s="1"/>
  <c r="C159" i="4"/>
  <c r="C88" i="4" s="1"/>
  <c r="C158" i="4"/>
  <c r="C87" i="4" s="1"/>
  <c r="C154" i="4"/>
  <c r="C83" i="4" s="1"/>
  <c r="C153" i="4"/>
  <c r="C82" i="4" s="1"/>
  <c r="C175" i="4"/>
  <c r="C104" i="4" s="1"/>
  <c r="C170" i="4"/>
  <c r="C99" i="4" s="1"/>
  <c r="C180" i="4"/>
  <c r="C109" i="4" s="1"/>
  <c r="C164" i="4"/>
  <c r="C93" i="4" s="1"/>
  <c r="C192" i="4"/>
  <c r="C121" i="4" s="1"/>
  <c r="C187" i="4"/>
  <c r="C116" i="4" s="1"/>
  <c r="C181" i="4"/>
  <c r="C110" i="4" s="1"/>
  <c r="C176" i="4"/>
  <c r="C105" i="4" s="1"/>
  <c r="C171" i="4"/>
  <c r="C100" i="4" s="1"/>
  <c r="E215" i="4"/>
  <c r="E144" i="4" s="1"/>
  <c r="E214" i="4"/>
  <c r="E143" i="4" s="1"/>
  <c r="E210" i="4"/>
  <c r="E139" i="4" s="1"/>
  <c r="E209" i="4"/>
  <c r="E138" i="4" s="1"/>
  <c r="E205" i="4"/>
  <c r="E134" i="4" s="1"/>
  <c r="E204" i="4"/>
  <c r="E133" i="4" s="1"/>
  <c r="E198" i="4"/>
  <c r="E127" i="4" s="1"/>
  <c r="E197" i="4"/>
  <c r="E126" i="4" s="1"/>
  <c r="E193" i="4"/>
  <c r="E122" i="4" s="1"/>
  <c r="E192" i="4"/>
  <c r="E121" i="4" s="1"/>
  <c r="E188" i="4"/>
  <c r="E117" i="4" s="1"/>
  <c r="E187" i="4"/>
  <c r="E116" i="4" s="1"/>
  <c r="E180" i="4"/>
  <c r="E109" i="4" s="1"/>
  <c r="E181" i="4"/>
  <c r="E110" i="4" s="1"/>
  <c r="E176" i="4"/>
  <c r="E105" i="4" s="1"/>
  <c r="E175" i="4"/>
  <c r="E104" i="4" s="1"/>
  <c r="E171" i="4"/>
  <c r="E100" i="4" s="1"/>
  <c r="E170" i="4"/>
  <c r="E99" i="4" s="1"/>
  <c r="E164" i="4"/>
  <c r="E93" i="4" s="1"/>
  <c r="E163" i="4"/>
  <c r="E92" i="4" s="1"/>
  <c r="E159" i="4"/>
  <c r="E88" i="4" s="1"/>
  <c r="E158" i="4"/>
  <c r="E87" i="4" s="1"/>
  <c r="E154" i="4"/>
  <c r="E83" i="4" s="1"/>
  <c r="E153" i="4"/>
  <c r="E82" i="4" s="1"/>
  <c r="G61" i="4"/>
  <c r="G60" i="4"/>
  <c r="G59" i="4"/>
  <c r="C177" i="4"/>
  <c r="C106" i="4" s="1"/>
  <c r="C160" i="4"/>
  <c r="C89" i="4" s="1"/>
  <c r="C155" i="4"/>
  <c r="C84" i="4" s="1"/>
  <c r="C216" i="4"/>
  <c r="C145" i="4" s="1"/>
  <c r="C206" i="4"/>
  <c r="C135" i="4" s="1"/>
  <c r="C194" i="4"/>
  <c r="C123" i="4" s="1"/>
  <c r="C189" i="4"/>
  <c r="C118" i="4" s="1"/>
  <c r="C182" i="4"/>
  <c r="C111" i="4" s="1"/>
  <c r="C172" i="4"/>
  <c r="C101" i="4" s="1"/>
  <c r="C165" i="4"/>
  <c r="C94" i="4" s="1"/>
  <c r="C211" i="4"/>
  <c r="C140" i="4" s="1"/>
  <c r="C199" i="4"/>
  <c r="C128" i="4" s="1"/>
  <c r="J61" i="4"/>
  <c r="J60" i="4"/>
  <c r="J59" i="4"/>
  <c r="J191" i="4"/>
  <c r="J120" i="4" s="1"/>
  <c r="J186" i="4"/>
  <c r="J115" i="4" s="1"/>
  <c r="J179" i="4"/>
  <c r="J108" i="4" s="1"/>
  <c r="J213" i="4"/>
  <c r="J142" i="4" s="1"/>
  <c r="J208" i="4"/>
  <c r="J137" i="4" s="1"/>
  <c r="J203" i="4"/>
  <c r="J132" i="4" s="1"/>
  <c r="J196" i="4"/>
  <c r="J125" i="4" s="1"/>
  <c r="J174" i="4"/>
  <c r="J103" i="4" s="1"/>
  <c r="J162" i="4"/>
  <c r="J91" i="4" s="1"/>
  <c r="J157" i="4"/>
  <c r="J86" i="4" s="1"/>
  <c r="J152" i="4"/>
  <c r="J81" i="4" s="1"/>
  <c r="J169" i="4"/>
  <c r="J98" i="4" s="1"/>
  <c r="J216" i="4"/>
  <c r="J145" i="4" s="1"/>
  <c r="J211" i="4"/>
  <c r="J140" i="4" s="1"/>
  <c r="J206" i="4"/>
  <c r="J135" i="4" s="1"/>
  <c r="J199" i="4"/>
  <c r="J128" i="4" s="1"/>
  <c r="J194" i="4"/>
  <c r="J123" i="4" s="1"/>
  <c r="J189" i="4"/>
  <c r="J118" i="4" s="1"/>
  <c r="J182" i="4"/>
  <c r="J111" i="4" s="1"/>
  <c r="J177" i="4"/>
  <c r="J106" i="4" s="1"/>
  <c r="J172" i="4"/>
  <c r="J101" i="4" s="1"/>
  <c r="J160" i="4"/>
  <c r="J89" i="4" s="1"/>
  <c r="J155" i="4"/>
  <c r="J84" i="4" s="1"/>
  <c r="J165" i="4"/>
  <c r="J94" i="4" s="1"/>
  <c r="J214" i="4"/>
  <c r="J143" i="4" s="1"/>
  <c r="J209" i="4"/>
  <c r="J138" i="4" s="1"/>
  <c r="J204" i="4"/>
  <c r="J133" i="4" s="1"/>
  <c r="J197" i="4"/>
  <c r="J126" i="4" s="1"/>
  <c r="J193" i="4"/>
  <c r="J122" i="4" s="1"/>
  <c r="J192" i="4"/>
  <c r="J121" i="4" s="1"/>
  <c r="J188" i="4"/>
  <c r="J117" i="4" s="1"/>
  <c r="J187" i="4"/>
  <c r="J116" i="4" s="1"/>
  <c r="J181" i="4"/>
  <c r="J110" i="4" s="1"/>
  <c r="J180" i="4"/>
  <c r="J109" i="4" s="1"/>
  <c r="J176" i="4"/>
  <c r="J105" i="4" s="1"/>
  <c r="J175" i="4"/>
  <c r="J104" i="4" s="1"/>
  <c r="J171" i="4"/>
  <c r="J100" i="4" s="1"/>
  <c r="J170" i="4"/>
  <c r="J99" i="4" s="1"/>
  <c r="J210" i="4"/>
  <c r="J139" i="4" s="1"/>
  <c r="J198" i="4"/>
  <c r="J127" i="4" s="1"/>
  <c r="J164" i="4"/>
  <c r="J93" i="4" s="1"/>
  <c r="J163" i="4"/>
  <c r="J92" i="4" s="1"/>
  <c r="J159" i="4"/>
  <c r="J88" i="4" s="1"/>
  <c r="J158" i="4"/>
  <c r="J87" i="4" s="1"/>
  <c r="J154" i="4"/>
  <c r="J83" i="4" s="1"/>
  <c r="J153" i="4"/>
  <c r="J82" i="4" s="1"/>
  <c r="J215" i="4"/>
  <c r="J144" i="4" s="1"/>
  <c r="J205" i="4"/>
  <c r="J134" i="4" s="1"/>
  <c r="I216" i="4"/>
  <c r="I145" i="4" s="1"/>
  <c r="I211" i="4"/>
  <c r="I140" i="4" s="1"/>
  <c r="I206" i="4"/>
  <c r="I135" i="4" s="1"/>
  <c r="I199" i="4"/>
  <c r="I128" i="4" s="1"/>
  <c r="I194" i="4"/>
  <c r="I123" i="4" s="1"/>
  <c r="I189" i="4"/>
  <c r="I118" i="4" s="1"/>
  <c r="I182" i="4"/>
  <c r="I111" i="4" s="1"/>
  <c r="I172" i="4"/>
  <c r="I101" i="4" s="1"/>
  <c r="I165" i="4"/>
  <c r="I94" i="4" s="1"/>
  <c r="I160" i="4"/>
  <c r="I89" i="4" s="1"/>
  <c r="I155" i="4"/>
  <c r="I84" i="4" s="1"/>
  <c r="I177" i="4"/>
  <c r="I106" i="4" s="1"/>
  <c r="L58" i="4"/>
  <c r="F189" i="4"/>
  <c r="F118" i="4" s="1"/>
  <c r="F182" i="4"/>
  <c r="F111" i="4" s="1"/>
  <c r="F177" i="4"/>
  <c r="F106" i="4" s="1"/>
  <c r="F172" i="4"/>
  <c r="F101" i="4" s="1"/>
  <c r="F216" i="4"/>
  <c r="F145" i="4" s="1"/>
  <c r="F206" i="4"/>
  <c r="F135" i="4" s="1"/>
  <c r="F194" i="4"/>
  <c r="F123" i="4" s="1"/>
  <c r="F165" i="4"/>
  <c r="F94" i="4" s="1"/>
  <c r="F160" i="4"/>
  <c r="F89" i="4" s="1"/>
  <c r="F155" i="4"/>
  <c r="F84" i="4" s="1"/>
  <c r="F211" i="4"/>
  <c r="F140" i="4" s="1"/>
  <c r="F199" i="4"/>
  <c r="F128" i="4" s="1"/>
  <c r="C61" i="4"/>
  <c r="C60" i="4"/>
  <c r="C59" i="4"/>
  <c r="G214" i="4"/>
  <c r="G143" i="4" s="1"/>
  <c r="G209" i="4"/>
  <c r="G138" i="4" s="1"/>
  <c r="G204" i="4"/>
  <c r="G133" i="4" s="1"/>
  <c r="G197" i="4"/>
  <c r="G126" i="4" s="1"/>
  <c r="G181" i="4"/>
  <c r="G110" i="4" s="1"/>
  <c r="G192" i="4"/>
  <c r="G121" i="4" s="1"/>
  <c r="G187" i="4"/>
  <c r="G116" i="4" s="1"/>
  <c r="G163" i="4"/>
  <c r="G92" i="4" s="1"/>
  <c r="G159" i="4"/>
  <c r="G88" i="4" s="1"/>
  <c r="G158" i="4"/>
  <c r="G87" i="4" s="1"/>
  <c r="G154" i="4"/>
  <c r="G83" i="4" s="1"/>
  <c r="G153" i="4"/>
  <c r="G82" i="4" s="1"/>
  <c r="G210" i="4"/>
  <c r="G139" i="4" s="1"/>
  <c r="G198" i="4"/>
  <c r="G127" i="4" s="1"/>
  <c r="G193" i="4"/>
  <c r="G122" i="4" s="1"/>
  <c r="G188" i="4"/>
  <c r="G117" i="4" s="1"/>
  <c r="G180" i="4"/>
  <c r="G109" i="4" s="1"/>
  <c r="G176" i="4"/>
  <c r="G105" i="4" s="1"/>
  <c r="G171" i="4"/>
  <c r="G100" i="4" s="1"/>
  <c r="G215" i="4"/>
  <c r="G144" i="4" s="1"/>
  <c r="G164" i="4"/>
  <c r="G93" i="4" s="1"/>
  <c r="G205" i="4"/>
  <c r="G134" i="4" s="1"/>
  <c r="G170" i="4"/>
  <c r="G99" i="4" s="1"/>
  <c r="G175" i="4"/>
  <c r="G104" i="4" s="1"/>
  <c r="D213" i="4"/>
  <c r="D142" i="4" s="1"/>
  <c r="D208" i="4"/>
  <c r="D137" i="4" s="1"/>
  <c r="D203" i="4"/>
  <c r="D132" i="4" s="1"/>
  <c r="D196" i="4"/>
  <c r="D125" i="4" s="1"/>
  <c r="D191" i="4"/>
  <c r="D120" i="4" s="1"/>
  <c r="D186" i="4"/>
  <c r="D115" i="4" s="1"/>
  <c r="D179" i="4"/>
  <c r="D108" i="4" s="1"/>
  <c r="D174" i="4"/>
  <c r="D103" i="4" s="1"/>
  <c r="D169" i="4"/>
  <c r="D98" i="4" s="1"/>
  <c r="D162" i="4"/>
  <c r="D91" i="4" s="1"/>
  <c r="D157" i="4"/>
  <c r="D86" i="4" s="1"/>
  <c r="D152" i="4"/>
  <c r="D81" i="4" s="1"/>
  <c r="F61" i="4"/>
  <c r="F60" i="4"/>
  <c r="F59" i="4"/>
  <c r="K213" i="4"/>
  <c r="K142" i="4" s="1"/>
  <c r="K208" i="4"/>
  <c r="K137" i="4" s="1"/>
  <c r="K203" i="4"/>
  <c r="K132" i="4" s="1"/>
  <c r="K196" i="4"/>
  <c r="K125" i="4" s="1"/>
  <c r="K191" i="4"/>
  <c r="K120" i="4" s="1"/>
  <c r="K186" i="4"/>
  <c r="K115" i="4" s="1"/>
  <c r="K162" i="4"/>
  <c r="K91" i="4" s="1"/>
  <c r="K157" i="4"/>
  <c r="K86" i="4" s="1"/>
  <c r="K152" i="4"/>
  <c r="K81" i="4" s="1"/>
  <c r="K169" i="4"/>
  <c r="K98" i="4" s="1"/>
  <c r="K179" i="4"/>
  <c r="K108" i="4" s="1"/>
  <c r="K174" i="4"/>
  <c r="K103" i="4" s="1"/>
  <c r="F213" i="4"/>
  <c r="F142" i="4" s="1"/>
  <c r="F208" i="4"/>
  <c r="F137" i="4" s="1"/>
  <c r="F203" i="4"/>
  <c r="F132" i="4" s="1"/>
  <c r="F196" i="4"/>
  <c r="F125" i="4" s="1"/>
  <c r="F191" i="4"/>
  <c r="F120" i="4" s="1"/>
  <c r="F186" i="4"/>
  <c r="F115" i="4" s="1"/>
  <c r="F179" i="4"/>
  <c r="F108" i="4" s="1"/>
  <c r="F174" i="4"/>
  <c r="F103" i="4" s="1"/>
  <c r="F162" i="4"/>
  <c r="F91" i="4" s="1"/>
  <c r="F157" i="4"/>
  <c r="F86" i="4" s="1"/>
  <c r="F152" i="4"/>
  <c r="F81" i="4" s="1"/>
  <c r="F169" i="4"/>
  <c r="F98" i="4" s="1"/>
  <c r="B191" i="4"/>
  <c r="B120" i="4" s="1"/>
  <c r="B186" i="4"/>
  <c r="B115" i="4" s="1"/>
  <c r="B179" i="4"/>
  <c r="B108" i="4" s="1"/>
  <c r="B174" i="4"/>
  <c r="B103" i="4" s="1"/>
  <c r="B213" i="4"/>
  <c r="B142" i="4" s="1"/>
  <c r="B203" i="4"/>
  <c r="B132" i="4" s="1"/>
  <c r="B169" i="4"/>
  <c r="B98" i="4" s="1"/>
  <c r="B162" i="4"/>
  <c r="B91" i="4" s="1"/>
  <c r="B157" i="4"/>
  <c r="B86" i="4" s="1"/>
  <c r="B152" i="4"/>
  <c r="B81" i="4" s="1"/>
  <c r="B208" i="4"/>
  <c r="B137" i="4" s="1"/>
  <c r="B196" i="4"/>
  <c r="B125" i="4" s="1"/>
  <c r="K216" i="4"/>
  <c r="K145" i="4" s="1"/>
  <c r="K194" i="4"/>
  <c r="K123" i="4" s="1"/>
  <c r="K165" i="4"/>
  <c r="K94" i="4" s="1"/>
  <c r="K215" i="4"/>
  <c r="K144" i="4" s="1"/>
  <c r="K210" i="4"/>
  <c r="K139" i="4" s="1"/>
  <c r="K205" i="4"/>
  <c r="K134" i="4" s="1"/>
  <c r="K198" i="4"/>
  <c r="K127" i="4" s="1"/>
  <c r="K180" i="4"/>
  <c r="K109" i="4" s="1"/>
  <c r="K193" i="4"/>
  <c r="K122" i="4" s="1"/>
  <c r="K188" i="4"/>
  <c r="K117" i="4" s="1"/>
  <c r="K181" i="4"/>
  <c r="K110" i="4" s="1"/>
  <c r="K164" i="4"/>
  <c r="K93" i="4" s="1"/>
  <c r="K163" i="4"/>
  <c r="K92" i="4" s="1"/>
  <c r="K159" i="4"/>
  <c r="K88" i="4" s="1"/>
  <c r="K158" i="4"/>
  <c r="K87" i="4" s="1"/>
  <c r="K154" i="4"/>
  <c r="K83" i="4" s="1"/>
  <c r="K153" i="4"/>
  <c r="K82" i="4" s="1"/>
  <c r="K214" i="4"/>
  <c r="K143" i="4" s="1"/>
  <c r="K204" i="4"/>
  <c r="K133" i="4" s="1"/>
  <c r="K192" i="4"/>
  <c r="K121" i="4" s="1"/>
  <c r="K187" i="4"/>
  <c r="K116" i="4" s="1"/>
  <c r="K175" i="4"/>
  <c r="K104" i="4" s="1"/>
  <c r="K170" i="4"/>
  <c r="K99" i="4" s="1"/>
  <c r="K197" i="4"/>
  <c r="K126" i="4" s="1"/>
  <c r="K176" i="4"/>
  <c r="K105" i="4" s="1"/>
  <c r="K171" i="4"/>
  <c r="K100" i="4" s="1"/>
  <c r="K209" i="4"/>
  <c r="K138" i="4" s="1"/>
  <c r="D215" i="4"/>
  <c r="D144" i="4" s="1"/>
  <c r="D214" i="4"/>
  <c r="D143" i="4" s="1"/>
  <c r="D210" i="4"/>
  <c r="D139" i="4" s="1"/>
  <c r="D209" i="4"/>
  <c r="D138" i="4" s="1"/>
  <c r="D205" i="4"/>
  <c r="D134" i="4" s="1"/>
  <c r="D204" i="4"/>
  <c r="D133" i="4" s="1"/>
  <c r="D198" i="4"/>
  <c r="D127" i="4" s="1"/>
  <c r="D197" i="4"/>
  <c r="D126" i="4" s="1"/>
  <c r="D193" i="4"/>
  <c r="D122" i="4" s="1"/>
  <c r="D188" i="4"/>
  <c r="D117" i="4" s="1"/>
  <c r="D180" i="4"/>
  <c r="D109" i="4" s="1"/>
  <c r="D175" i="4"/>
  <c r="D104" i="4" s="1"/>
  <c r="D170" i="4"/>
  <c r="D99" i="4" s="1"/>
  <c r="D164" i="4"/>
  <c r="D93" i="4" s="1"/>
  <c r="D192" i="4"/>
  <c r="D121" i="4" s="1"/>
  <c r="D187" i="4"/>
  <c r="D116" i="4" s="1"/>
  <c r="D181" i="4"/>
  <c r="D110" i="4" s="1"/>
  <c r="D176" i="4"/>
  <c r="D105" i="4" s="1"/>
  <c r="D171" i="4"/>
  <c r="D100" i="4" s="1"/>
  <c r="D159" i="4"/>
  <c r="D88" i="4" s="1"/>
  <c r="D154" i="4"/>
  <c r="D83" i="4" s="1"/>
  <c r="D163" i="4"/>
  <c r="D92" i="4" s="1"/>
  <c r="D158" i="4"/>
  <c r="D87" i="4" s="1"/>
  <c r="D153" i="4"/>
  <c r="D82" i="4" s="1"/>
  <c r="I61" i="4"/>
  <c r="I60" i="4"/>
  <c r="I59" i="4"/>
  <c r="I213" i="4"/>
  <c r="I142" i="4" s="1"/>
  <c r="I208" i="4"/>
  <c r="I137" i="4" s="1"/>
  <c r="I203" i="4"/>
  <c r="I132" i="4" s="1"/>
  <c r="I196" i="4"/>
  <c r="I125" i="4" s="1"/>
  <c r="I191" i="4"/>
  <c r="I120" i="4" s="1"/>
  <c r="I186" i="4"/>
  <c r="I115" i="4" s="1"/>
  <c r="I179" i="4"/>
  <c r="I108" i="4" s="1"/>
  <c r="I174" i="4"/>
  <c r="I103" i="4" s="1"/>
  <c r="I169" i="4"/>
  <c r="I98" i="4" s="1"/>
  <c r="I162" i="4"/>
  <c r="I91" i="4" s="1"/>
  <c r="I157" i="4"/>
  <c r="I86" i="4" s="1"/>
  <c r="I152" i="4"/>
  <c r="I81" i="4" s="1"/>
  <c r="E213" i="4"/>
  <c r="E142" i="4" s="1"/>
  <c r="E208" i="4"/>
  <c r="E137" i="4" s="1"/>
  <c r="E203" i="4"/>
  <c r="E132" i="4" s="1"/>
  <c r="E196" i="4"/>
  <c r="E125" i="4" s="1"/>
  <c r="E191" i="4"/>
  <c r="E120" i="4" s="1"/>
  <c r="E186" i="4"/>
  <c r="E115" i="4" s="1"/>
  <c r="E174" i="4"/>
  <c r="E103" i="4" s="1"/>
  <c r="E169" i="4"/>
  <c r="E98" i="4" s="1"/>
  <c r="E179" i="4"/>
  <c r="E108" i="4" s="1"/>
  <c r="E162" i="4"/>
  <c r="E91" i="4" s="1"/>
  <c r="E157" i="4"/>
  <c r="E86" i="4" s="1"/>
  <c r="E152" i="4"/>
  <c r="E81" i="4" s="1"/>
  <c r="E216" i="4"/>
  <c r="E145" i="4" s="1"/>
  <c r="E211" i="4"/>
  <c r="E140" i="4" s="1"/>
  <c r="E206" i="4"/>
  <c r="E135" i="4" s="1"/>
  <c r="E199" i="4"/>
  <c r="E128" i="4" s="1"/>
  <c r="E194" i="4"/>
  <c r="E123" i="4" s="1"/>
  <c r="E189" i="4"/>
  <c r="E118" i="4" s="1"/>
  <c r="E182" i="4"/>
  <c r="E111" i="4" s="1"/>
  <c r="E172" i="4"/>
  <c r="E101" i="4" s="1"/>
  <c r="E165" i="4"/>
  <c r="E94" i="4" s="1"/>
  <c r="E177" i="4"/>
  <c r="E106" i="4" s="1"/>
  <c r="E160" i="4"/>
  <c r="E89" i="4" s="1"/>
  <c r="E155" i="4"/>
  <c r="E84" i="4" s="1"/>
  <c r="I215" i="4"/>
  <c r="I144" i="4" s="1"/>
  <c r="I214" i="4"/>
  <c r="I143" i="4" s="1"/>
  <c r="I210" i="4"/>
  <c r="I139" i="4" s="1"/>
  <c r="I209" i="4"/>
  <c r="I138" i="4" s="1"/>
  <c r="I205" i="4"/>
  <c r="I134" i="4" s="1"/>
  <c r="I204" i="4"/>
  <c r="I133" i="4" s="1"/>
  <c r="I198" i="4"/>
  <c r="I127" i="4" s="1"/>
  <c r="I197" i="4"/>
  <c r="I126" i="4" s="1"/>
  <c r="I193" i="4"/>
  <c r="I122" i="4" s="1"/>
  <c r="I192" i="4"/>
  <c r="I121" i="4" s="1"/>
  <c r="I188" i="4"/>
  <c r="I117" i="4" s="1"/>
  <c r="I187" i="4"/>
  <c r="I116" i="4" s="1"/>
  <c r="I180" i="4"/>
  <c r="I109" i="4" s="1"/>
  <c r="I176" i="4"/>
  <c r="I105" i="4" s="1"/>
  <c r="I175" i="4"/>
  <c r="I104" i="4" s="1"/>
  <c r="I171" i="4"/>
  <c r="I100" i="4" s="1"/>
  <c r="I170" i="4"/>
  <c r="I99" i="4" s="1"/>
  <c r="I164" i="4"/>
  <c r="I93" i="4" s="1"/>
  <c r="I181" i="4"/>
  <c r="I110" i="4" s="1"/>
  <c r="I163" i="4"/>
  <c r="I92" i="4" s="1"/>
  <c r="I159" i="4"/>
  <c r="I88" i="4" s="1"/>
  <c r="I158" i="4"/>
  <c r="I87" i="4" s="1"/>
  <c r="I154" i="4"/>
  <c r="I83" i="4" s="1"/>
  <c r="I153" i="4"/>
  <c r="I82" i="4" s="1"/>
  <c r="H60" i="4"/>
  <c r="H59" i="4"/>
  <c r="H61" i="4"/>
  <c r="H213" i="4"/>
  <c r="H142" i="4" s="1"/>
  <c r="H208" i="4"/>
  <c r="H137" i="4" s="1"/>
  <c r="H203" i="4"/>
  <c r="H132" i="4" s="1"/>
  <c r="H196" i="4"/>
  <c r="H125" i="4" s="1"/>
  <c r="H179" i="4"/>
  <c r="H108" i="4" s="1"/>
  <c r="H174" i="4"/>
  <c r="H103" i="4" s="1"/>
  <c r="H169" i="4"/>
  <c r="H98" i="4" s="1"/>
  <c r="H191" i="4"/>
  <c r="H120" i="4" s="1"/>
  <c r="H186" i="4"/>
  <c r="H115" i="4" s="1"/>
  <c r="H162" i="4"/>
  <c r="H91" i="4" s="1"/>
  <c r="H157" i="4"/>
  <c r="H86" i="4" s="1"/>
  <c r="H152" i="4"/>
  <c r="H81" i="4" s="1"/>
  <c r="I67" i="1"/>
  <c r="I68" i="1" s="1"/>
  <c r="I51" i="1"/>
  <c r="I52" i="1" s="1"/>
  <c r="I44" i="1"/>
  <c r="I54" i="1"/>
  <c r="AE67" i="1"/>
  <c r="AE68" i="1" s="1"/>
  <c r="AE51" i="1"/>
  <c r="AE52" i="1" s="1"/>
  <c r="AE54" i="1"/>
  <c r="AE44" i="1"/>
  <c r="AA56" i="1"/>
  <c r="H67" i="1"/>
  <c r="H68" i="1" s="1"/>
  <c r="H51" i="1"/>
  <c r="H52" i="1" s="1"/>
  <c r="H54" i="1"/>
  <c r="H44" i="1"/>
  <c r="F56" i="1"/>
  <c r="Z54" i="1"/>
  <c r="Z44" i="1"/>
  <c r="Z67" i="1"/>
  <c r="Z68" i="1" s="1"/>
  <c r="Z51" i="1"/>
  <c r="Z52" i="1" s="1"/>
  <c r="AH56" i="1"/>
  <c r="B164" i="1"/>
  <c r="B93" i="1" s="1"/>
  <c r="B203" i="1"/>
  <c r="B132" i="1" s="1"/>
  <c r="B169" i="1"/>
  <c r="B98" i="1" s="1"/>
  <c r="B220" i="1"/>
  <c r="B149" i="1" s="1"/>
  <c r="B198" i="1"/>
  <c r="B127" i="1" s="1"/>
  <c r="B159" i="1"/>
  <c r="B88" i="1" s="1"/>
  <c r="B215" i="1"/>
  <c r="B144" i="1" s="1"/>
  <c r="B193" i="1"/>
  <c r="B122" i="1" s="1"/>
  <c r="C67" i="1"/>
  <c r="C68" i="1" s="1"/>
  <c r="C54" i="1"/>
  <c r="C51" i="1"/>
  <c r="C52" i="1" s="1"/>
  <c r="C44" i="1"/>
  <c r="I56" i="1"/>
  <c r="E56" i="1"/>
  <c r="AG67" i="1"/>
  <c r="AG68" i="1" s="1"/>
  <c r="AG54" i="1"/>
  <c r="AG51" i="1"/>
  <c r="AG52" i="1" s="1"/>
  <c r="AG44" i="1"/>
  <c r="AC67" i="1"/>
  <c r="AC68" i="1" s="1"/>
  <c r="AC54" i="1"/>
  <c r="AC51" i="1"/>
  <c r="AC52" i="1" s="1"/>
  <c r="AC44" i="1"/>
  <c r="Y67" i="1"/>
  <c r="Y68" i="1" s="1"/>
  <c r="Y54" i="1"/>
  <c r="Y51" i="1"/>
  <c r="Y52" i="1" s="1"/>
  <c r="Y44" i="1"/>
  <c r="AG56" i="1"/>
  <c r="AC56" i="1"/>
  <c r="Y56" i="1"/>
  <c r="B176" i="1"/>
  <c r="B105" i="1" s="1"/>
  <c r="E54" i="1"/>
  <c r="E67" i="1"/>
  <c r="E68" i="1" s="1"/>
  <c r="E51" i="1"/>
  <c r="E52" i="1" s="1"/>
  <c r="E44" i="1"/>
  <c r="G56" i="1"/>
  <c r="C77" i="1"/>
  <c r="C56" i="1"/>
  <c r="AI54" i="1"/>
  <c r="AI44" i="1"/>
  <c r="AI67" i="1"/>
  <c r="AI68" i="1" s="1"/>
  <c r="AI51" i="1"/>
  <c r="AI52" i="1" s="1"/>
  <c r="AA54" i="1"/>
  <c r="AA67" i="1"/>
  <c r="AA68" i="1" s="1"/>
  <c r="AA51" i="1"/>
  <c r="AA52" i="1" s="1"/>
  <c r="AA44" i="1"/>
  <c r="AE56" i="1"/>
  <c r="B67" i="1"/>
  <c r="B68" i="1" s="1"/>
  <c r="B54" i="1"/>
  <c r="B51" i="1"/>
  <c r="B52" i="1" s="1"/>
  <c r="B44" i="1"/>
  <c r="D54" i="1"/>
  <c r="D67" i="1"/>
  <c r="D68" i="1" s="1"/>
  <c r="D51" i="1"/>
  <c r="D52" i="1" s="1"/>
  <c r="D44" i="1"/>
  <c r="C210" i="1"/>
  <c r="C139" i="1" s="1"/>
  <c r="C186" i="1"/>
  <c r="C115" i="1" s="1"/>
  <c r="C164" i="1"/>
  <c r="C93" i="1" s="1"/>
  <c r="C159" i="1"/>
  <c r="C88" i="1" s="1"/>
  <c r="C203" i="1"/>
  <c r="C132" i="1" s="1"/>
  <c r="C176" i="1"/>
  <c r="C105" i="1" s="1"/>
  <c r="C198" i="1"/>
  <c r="C127" i="1" s="1"/>
  <c r="C169" i="1"/>
  <c r="C98" i="1" s="1"/>
  <c r="C220" i="1"/>
  <c r="C149" i="1" s="1"/>
  <c r="C193" i="1"/>
  <c r="C122" i="1" s="1"/>
  <c r="C215" i="1"/>
  <c r="C144" i="1" s="1"/>
  <c r="AH54" i="1"/>
  <c r="AH44" i="1"/>
  <c r="AH67" i="1"/>
  <c r="AH68" i="1" s="1"/>
  <c r="AH51" i="1"/>
  <c r="AH52" i="1" s="1"/>
  <c r="AD67" i="1"/>
  <c r="AD68" i="1" s="1"/>
  <c r="AD51" i="1"/>
  <c r="AD52" i="1" s="1"/>
  <c r="AD54" i="1"/>
  <c r="AD44" i="1"/>
  <c r="AD56" i="1"/>
  <c r="Z56" i="1"/>
  <c r="G67" i="1"/>
  <c r="G68" i="1" s="1"/>
  <c r="G54" i="1"/>
  <c r="G51" i="1"/>
  <c r="G52" i="1" s="1"/>
  <c r="G44" i="1"/>
  <c r="D36" i="1"/>
  <c r="D77" i="1" s="1"/>
  <c r="C62" i="1"/>
  <c r="C78" i="1"/>
  <c r="C190" i="1" s="1"/>
  <c r="C119" i="1" s="1"/>
  <c r="B77" i="1"/>
  <c r="B56" i="1"/>
  <c r="F67" i="1"/>
  <c r="F68" i="1" s="1"/>
  <c r="F54" i="1"/>
  <c r="F51" i="1"/>
  <c r="F52" i="1" s="1"/>
  <c r="F44" i="1"/>
  <c r="H56" i="1"/>
  <c r="D56" i="1"/>
  <c r="AF67" i="1"/>
  <c r="AF68" i="1" s="1"/>
  <c r="AF54" i="1"/>
  <c r="AF51" i="1"/>
  <c r="AF52" i="1" s="1"/>
  <c r="AF44" i="1"/>
  <c r="AB67" i="1"/>
  <c r="AB68" i="1" s="1"/>
  <c r="AB54" i="1"/>
  <c r="AB51" i="1"/>
  <c r="AB52" i="1" s="1"/>
  <c r="AB44" i="1"/>
  <c r="J67" i="1"/>
  <c r="J68" i="1" s="1"/>
  <c r="J54" i="1"/>
  <c r="J51" i="1"/>
  <c r="J52" i="1" s="1"/>
  <c r="J44" i="1"/>
  <c r="AF56" i="1"/>
  <c r="AB56" i="1"/>
  <c r="J56" i="1"/>
  <c r="B186" i="1"/>
  <c r="B115" i="1" s="1"/>
  <c r="C217" i="1"/>
  <c r="C146" i="1" s="1"/>
  <c r="C207" i="1"/>
  <c r="C136" i="1" s="1"/>
  <c r="C212" i="1"/>
  <c r="C141" i="1" s="1"/>
  <c r="C200" i="1"/>
  <c r="C129" i="1" s="1"/>
  <c r="C173" i="1"/>
  <c r="C102" i="1" s="1"/>
  <c r="C161" i="1"/>
  <c r="C90" i="1" s="1"/>
  <c r="C178" i="1"/>
  <c r="C107" i="1" s="1"/>
  <c r="C183" i="1"/>
  <c r="C112" i="1" s="1"/>
  <c r="C166" i="1"/>
  <c r="C95" i="1" s="1"/>
  <c r="C156" i="1"/>
  <c r="C85" i="1" s="1"/>
  <c r="B195" i="1"/>
  <c r="B124" i="1" s="1"/>
  <c r="B190" i="1"/>
  <c r="B119" i="1" s="1"/>
  <c r="B183" i="1"/>
  <c r="B112" i="1" s="1"/>
  <c r="B178" i="1"/>
  <c r="B107" i="1" s="1"/>
  <c r="B173" i="1"/>
  <c r="B102" i="1" s="1"/>
  <c r="B166" i="1"/>
  <c r="B95" i="1" s="1"/>
  <c r="B161" i="1"/>
  <c r="B90" i="1" s="1"/>
  <c r="B156" i="1"/>
  <c r="B85" i="1" s="1"/>
  <c r="B217" i="1"/>
  <c r="B146" i="1" s="1"/>
  <c r="B207" i="1"/>
  <c r="B136" i="1" s="1"/>
  <c r="B212" i="1"/>
  <c r="B141" i="1" s="1"/>
  <c r="B200" i="1"/>
  <c r="B129" i="1" s="1"/>
  <c r="C195" i="1" l="1"/>
  <c r="C124" i="1" s="1"/>
  <c r="G36" i="5"/>
  <c r="F72" i="5"/>
  <c r="F74" i="5"/>
  <c r="F58" i="5"/>
  <c r="F73" i="5"/>
  <c r="M60" i="8"/>
  <c r="M59" i="8"/>
  <c r="M61" i="8"/>
  <c r="K182" i="4"/>
  <c r="K111" i="4" s="1"/>
  <c r="K172" i="4"/>
  <c r="K101" i="4" s="1"/>
  <c r="K199" i="4"/>
  <c r="K128" i="4" s="1"/>
  <c r="E199" i="5"/>
  <c r="E128" i="5" s="1"/>
  <c r="E177" i="5"/>
  <c r="E106" i="5" s="1"/>
  <c r="E155" i="5"/>
  <c r="E84" i="5" s="1"/>
  <c r="E216" i="5"/>
  <c r="E145" i="5" s="1"/>
  <c r="E194" i="5"/>
  <c r="E123" i="5" s="1"/>
  <c r="E172" i="5"/>
  <c r="E101" i="5" s="1"/>
  <c r="E211" i="5"/>
  <c r="E140" i="5" s="1"/>
  <c r="E165" i="5"/>
  <c r="E94" i="5" s="1"/>
  <c r="E206" i="5"/>
  <c r="E135" i="5" s="1"/>
  <c r="E160" i="5"/>
  <c r="E89" i="5" s="1"/>
  <c r="E189" i="5"/>
  <c r="E118" i="5" s="1"/>
  <c r="E182" i="5"/>
  <c r="E111" i="5" s="1"/>
  <c r="M208" i="7"/>
  <c r="M137" i="7" s="1"/>
  <c r="M186" i="7"/>
  <c r="M115" i="7" s="1"/>
  <c r="M152" i="7"/>
  <c r="M81" i="7" s="1"/>
  <c r="M203" i="7"/>
  <c r="M132" i="7" s="1"/>
  <c r="M169" i="7"/>
  <c r="M98" i="7" s="1"/>
  <c r="M174" i="7"/>
  <c r="M103" i="7" s="1"/>
  <c r="M213" i="7"/>
  <c r="M142" i="7" s="1"/>
  <c r="M157" i="7"/>
  <c r="M86" i="7" s="1"/>
  <c r="M196" i="7"/>
  <c r="M125" i="7" s="1"/>
  <c r="M179" i="7"/>
  <c r="M108" i="7" s="1"/>
  <c r="M191" i="7"/>
  <c r="M120" i="7" s="1"/>
  <c r="M162" i="7"/>
  <c r="M91" i="7" s="1"/>
  <c r="M210" i="8"/>
  <c r="M139" i="8" s="1"/>
  <c r="M198" i="8"/>
  <c r="M127" i="8" s="1"/>
  <c r="M188" i="8"/>
  <c r="M117" i="8" s="1"/>
  <c r="M171" i="8"/>
  <c r="M100" i="8" s="1"/>
  <c r="M164" i="8"/>
  <c r="M93" i="8" s="1"/>
  <c r="M158" i="8"/>
  <c r="M87" i="8" s="1"/>
  <c r="M209" i="8"/>
  <c r="M138" i="8" s="1"/>
  <c r="M197" i="8"/>
  <c r="M126" i="8" s="1"/>
  <c r="M180" i="8"/>
  <c r="M109" i="8" s="1"/>
  <c r="M159" i="8"/>
  <c r="M88" i="8" s="1"/>
  <c r="M187" i="8"/>
  <c r="M116" i="8" s="1"/>
  <c r="M153" i="8"/>
  <c r="M82" i="8" s="1"/>
  <c r="M215" i="8"/>
  <c r="M144" i="8" s="1"/>
  <c r="M193" i="8"/>
  <c r="M122" i="8" s="1"/>
  <c r="M175" i="8"/>
  <c r="M104" i="8" s="1"/>
  <c r="M214" i="8"/>
  <c r="M143" i="8" s="1"/>
  <c r="M192" i="8"/>
  <c r="M121" i="8" s="1"/>
  <c r="M170" i="8"/>
  <c r="M99" i="8" s="1"/>
  <c r="M205" i="8"/>
  <c r="M134" i="8" s="1"/>
  <c r="M181" i="8"/>
  <c r="M110" i="8" s="1"/>
  <c r="M154" i="8"/>
  <c r="M83" i="8" s="1"/>
  <c r="M176" i="8"/>
  <c r="M105" i="8" s="1"/>
  <c r="M163" i="8"/>
  <c r="M92" i="8" s="1"/>
  <c r="M204" i="8"/>
  <c r="M133" i="8" s="1"/>
  <c r="M61" i="7"/>
  <c r="M60" i="7"/>
  <c r="M59" i="7"/>
  <c r="K189" i="4"/>
  <c r="K118" i="4" s="1"/>
  <c r="K155" i="4"/>
  <c r="K84" i="4" s="1"/>
  <c r="K206" i="4"/>
  <c r="K135" i="4" s="1"/>
  <c r="E196" i="5"/>
  <c r="E125" i="5" s="1"/>
  <c r="E169" i="5"/>
  <c r="E98" i="5" s="1"/>
  <c r="E152" i="5"/>
  <c r="E81" i="5" s="1"/>
  <c r="E213" i="5"/>
  <c r="E142" i="5" s="1"/>
  <c r="E191" i="5"/>
  <c r="E120" i="5" s="1"/>
  <c r="E186" i="5"/>
  <c r="E115" i="5" s="1"/>
  <c r="E179" i="5"/>
  <c r="E108" i="5" s="1"/>
  <c r="E174" i="5"/>
  <c r="E103" i="5" s="1"/>
  <c r="E208" i="5"/>
  <c r="E137" i="5" s="1"/>
  <c r="E162" i="5"/>
  <c r="E91" i="5" s="1"/>
  <c r="E203" i="5"/>
  <c r="E132" i="5" s="1"/>
  <c r="E157" i="5"/>
  <c r="E86" i="5" s="1"/>
  <c r="M210" i="7"/>
  <c r="M139" i="7" s="1"/>
  <c r="M198" i="7"/>
  <c r="M127" i="7" s="1"/>
  <c r="M188" i="7"/>
  <c r="M117" i="7" s="1"/>
  <c r="M164" i="7"/>
  <c r="M93" i="7" s="1"/>
  <c r="M154" i="7"/>
  <c r="M83" i="7" s="1"/>
  <c r="M180" i="7"/>
  <c r="M109" i="7" s="1"/>
  <c r="M209" i="7"/>
  <c r="M138" i="7" s="1"/>
  <c r="M197" i="7"/>
  <c r="M126" i="7" s="1"/>
  <c r="M163" i="7"/>
  <c r="M92" i="7" s="1"/>
  <c r="M171" i="7"/>
  <c r="M100" i="7" s="1"/>
  <c r="M187" i="7"/>
  <c r="M116" i="7" s="1"/>
  <c r="M153" i="7"/>
  <c r="M82" i="7" s="1"/>
  <c r="M215" i="7"/>
  <c r="M144" i="7" s="1"/>
  <c r="M193" i="7"/>
  <c r="M122" i="7" s="1"/>
  <c r="M159" i="7"/>
  <c r="M88" i="7" s="1"/>
  <c r="M214" i="7"/>
  <c r="M143" i="7" s="1"/>
  <c r="M192" i="7"/>
  <c r="M121" i="7" s="1"/>
  <c r="M158" i="7"/>
  <c r="M87" i="7" s="1"/>
  <c r="M205" i="7"/>
  <c r="M134" i="7" s="1"/>
  <c r="M175" i="7"/>
  <c r="M104" i="7" s="1"/>
  <c r="M181" i="7"/>
  <c r="M110" i="7" s="1"/>
  <c r="M204" i="7"/>
  <c r="M133" i="7" s="1"/>
  <c r="M170" i="7"/>
  <c r="M99" i="7" s="1"/>
  <c r="M176" i="7"/>
  <c r="M105" i="7" s="1"/>
  <c r="O36" i="7"/>
  <c r="N74" i="7"/>
  <c r="N58" i="7"/>
  <c r="N72" i="7"/>
  <c r="N73" i="7"/>
  <c r="M211" i="8"/>
  <c r="M140" i="8" s="1"/>
  <c r="M189" i="8"/>
  <c r="M118" i="8" s="1"/>
  <c r="M165" i="8"/>
  <c r="M94" i="8" s="1"/>
  <c r="M206" i="8"/>
  <c r="M135" i="8" s="1"/>
  <c r="M182" i="8"/>
  <c r="M111" i="8" s="1"/>
  <c r="M160" i="8"/>
  <c r="M89" i="8" s="1"/>
  <c r="M199" i="8"/>
  <c r="M128" i="8" s="1"/>
  <c r="M155" i="8"/>
  <c r="M84" i="8" s="1"/>
  <c r="M194" i="8"/>
  <c r="M123" i="8" s="1"/>
  <c r="M177" i="8"/>
  <c r="M106" i="8" s="1"/>
  <c r="M216" i="8"/>
  <c r="M145" i="8" s="1"/>
  <c r="M172" i="8"/>
  <c r="M101" i="8" s="1"/>
  <c r="E59" i="5"/>
  <c r="E61" i="5"/>
  <c r="E60" i="5"/>
  <c r="K177" i="4"/>
  <c r="K106" i="4" s="1"/>
  <c r="K160" i="4"/>
  <c r="K89" i="4" s="1"/>
  <c r="E209" i="5"/>
  <c r="E138" i="5" s="1"/>
  <c r="E197" i="5"/>
  <c r="E126" i="5" s="1"/>
  <c r="E181" i="5"/>
  <c r="E110" i="5" s="1"/>
  <c r="E171" i="5"/>
  <c r="E100" i="5" s="1"/>
  <c r="E159" i="5"/>
  <c r="E88" i="5" s="1"/>
  <c r="E163" i="5"/>
  <c r="E92" i="5" s="1"/>
  <c r="E215" i="5"/>
  <c r="E144" i="5" s="1"/>
  <c r="E205" i="5"/>
  <c r="E134" i="5" s="1"/>
  <c r="E193" i="5"/>
  <c r="E122" i="5" s="1"/>
  <c r="E180" i="5"/>
  <c r="E109" i="5" s="1"/>
  <c r="E170" i="5"/>
  <c r="E99" i="5" s="1"/>
  <c r="E154" i="5"/>
  <c r="E83" i="5" s="1"/>
  <c r="E198" i="5"/>
  <c r="E127" i="5" s="1"/>
  <c r="E175" i="5"/>
  <c r="E104" i="5" s="1"/>
  <c r="E153" i="5"/>
  <c r="E82" i="5" s="1"/>
  <c r="E214" i="5"/>
  <c r="E143" i="5" s="1"/>
  <c r="E192" i="5"/>
  <c r="E121" i="5" s="1"/>
  <c r="E187" i="5"/>
  <c r="E116" i="5" s="1"/>
  <c r="E204" i="5"/>
  <c r="E133" i="5" s="1"/>
  <c r="E158" i="5"/>
  <c r="E87" i="5" s="1"/>
  <c r="E210" i="5"/>
  <c r="E139" i="5" s="1"/>
  <c r="E188" i="5"/>
  <c r="E117" i="5" s="1"/>
  <c r="E164" i="5"/>
  <c r="E93" i="5" s="1"/>
  <c r="E176" i="5"/>
  <c r="E105" i="5" s="1"/>
  <c r="M206" i="7"/>
  <c r="M135" i="7" s="1"/>
  <c r="M182" i="7"/>
  <c r="M111" i="7" s="1"/>
  <c r="M160" i="7"/>
  <c r="M89" i="7" s="1"/>
  <c r="M177" i="7"/>
  <c r="M106" i="7" s="1"/>
  <c r="M199" i="7"/>
  <c r="M128" i="7" s="1"/>
  <c r="M155" i="7"/>
  <c r="M84" i="7" s="1"/>
  <c r="M194" i="7"/>
  <c r="M123" i="7" s="1"/>
  <c r="M189" i="7"/>
  <c r="M118" i="7" s="1"/>
  <c r="M216" i="7"/>
  <c r="M145" i="7" s="1"/>
  <c r="M172" i="7"/>
  <c r="M101" i="7" s="1"/>
  <c r="M211" i="7"/>
  <c r="M140" i="7" s="1"/>
  <c r="M165" i="7"/>
  <c r="M94" i="7" s="1"/>
  <c r="M213" i="8"/>
  <c r="M142" i="8" s="1"/>
  <c r="M191" i="8"/>
  <c r="M120" i="8" s="1"/>
  <c r="M174" i="8"/>
  <c r="M103" i="8" s="1"/>
  <c r="M186" i="8"/>
  <c r="M115" i="8" s="1"/>
  <c r="M208" i="8"/>
  <c r="M137" i="8" s="1"/>
  <c r="M162" i="8"/>
  <c r="M91" i="8" s="1"/>
  <c r="M169" i="8"/>
  <c r="M98" i="8" s="1"/>
  <c r="M179" i="8"/>
  <c r="M108" i="8" s="1"/>
  <c r="M203" i="8"/>
  <c r="M132" i="8" s="1"/>
  <c r="M157" i="8"/>
  <c r="M86" i="8" s="1"/>
  <c r="M196" i="8"/>
  <c r="M125" i="8" s="1"/>
  <c r="M152" i="8"/>
  <c r="M81" i="8" s="1"/>
  <c r="N58" i="8"/>
  <c r="N72" i="8"/>
  <c r="N74" i="8"/>
  <c r="N73" i="8"/>
  <c r="O36" i="8"/>
  <c r="M36" i="4"/>
  <c r="L72" i="4"/>
  <c r="L206" i="4" s="1"/>
  <c r="L135" i="4" s="1"/>
  <c r="L74" i="4"/>
  <c r="L213" i="4" s="1"/>
  <c r="L142" i="4" s="1"/>
  <c r="L73" i="4"/>
  <c r="L216" i="9"/>
  <c r="L145" i="9" s="1"/>
  <c r="L211" i="9"/>
  <c r="L140" i="9" s="1"/>
  <c r="L206" i="9"/>
  <c r="L135" i="9" s="1"/>
  <c r="L199" i="9"/>
  <c r="L128" i="9" s="1"/>
  <c r="L194" i="9"/>
  <c r="L123" i="9" s="1"/>
  <c r="L177" i="9"/>
  <c r="L106" i="9" s="1"/>
  <c r="L172" i="9"/>
  <c r="L101" i="9" s="1"/>
  <c r="L165" i="9"/>
  <c r="L94" i="9" s="1"/>
  <c r="L160" i="9"/>
  <c r="L89" i="9" s="1"/>
  <c r="L155" i="9"/>
  <c r="L84" i="9" s="1"/>
  <c r="L189" i="9"/>
  <c r="L118" i="9" s="1"/>
  <c r="L182" i="9"/>
  <c r="L111" i="9" s="1"/>
  <c r="N36" i="9"/>
  <c r="M73" i="9"/>
  <c r="M72" i="9"/>
  <c r="M58" i="9"/>
  <c r="M74" i="9"/>
  <c r="L213" i="9"/>
  <c r="L142" i="9" s="1"/>
  <c r="L208" i="9"/>
  <c r="L137" i="9" s="1"/>
  <c r="L203" i="9"/>
  <c r="L132" i="9" s="1"/>
  <c r="L179" i="9"/>
  <c r="L108" i="9" s="1"/>
  <c r="L174" i="9"/>
  <c r="L103" i="9" s="1"/>
  <c r="L169" i="9"/>
  <c r="L98" i="9" s="1"/>
  <c r="L162" i="9"/>
  <c r="L91" i="9" s="1"/>
  <c r="L157" i="9"/>
  <c r="L86" i="9" s="1"/>
  <c r="L152" i="9"/>
  <c r="L81" i="9" s="1"/>
  <c r="L196" i="9"/>
  <c r="L125" i="9" s="1"/>
  <c r="L191" i="9"/>
  <c r="L120" i="9" s="1"/>
  <c r="L186" i="9"/>
  <c r="L115" i="9" s="1"/>
  <c r="L215" i="9"/>
  <c r="L144" i="9" s="1"/>
  <c r="L214" i="9"/>
  <c r="L143" i="9" s="1"/>
  <c r="L210" i="9"/>
  <c r="L139" i="9" s="1"/>
  <c r="L209" i="9"/>
  <c r="L138" i="9" s="1"/>
  <c r="L205" i="9"/>
  <c r="L134" i="9" s="1"/>
  <c r="L204" i="9"/>
  <c r="L133" i="9" s="1"/>
  <c r="L198" i="9"/>
  <c r="L127" i="9" s="1"/>
  <c r="L197" i="9"/>
  <c r="L126" i="9" s="1"/>
  <c r="L181" i="9"/>
  <c r="L110" i="9" s="1"/>
  <c r="L180" i="9"/>
  <c r="L109" i="9" s="1"/>
  <c r="L176" i="9"/>
  <c r="L105" i="9" s="1"/>
  <c r="L175" i="9"/>
  <c r="L104" i="9" s="1"/>
  <c r="L171" i="9"/>
  <c r="L100" i="9" s="1"/>
  <c r="L170" i="9"/>
  <c r="L99" i="9" s="1"/>
  <c r="L164" i="9"/>
  <c r="L93" i="9" s="1"/>
  <c r="L163" i="9"/>
  <c r="L92" i="9" s="1"/>
  <c r="L159" i="9"/>
  <c r="L88" i="9" s="1"/>
  <c r="L158" i="9"/>
  <c r="L87" i="9" s="1"/>
  <c r="L154" i="9"/>
  <c r="L83" i="9" s="1"/>
  <c r="L153" i="9"/>
  <c r="L82" i="9" s="1"/>
  <c r="L192" i="9"/>
  <c r="L121" i="9" s="1"/>
  <c r="L187" i="9"/>
  <c r="L116" i="9" s="1"/>
  <c r="L193" i="9"/>
  <c r="L122" i="9" s="1"/>
  <c r="L188" i="9"/>
  <c r="L117" i="9" s="1"/>
  <c r="L61" i="9"/>
  <c r="L60" i="9"/>
  <c r="L59" i="9"/>
  <c r="L59" i="4"/>
  <c r="L60" i="4"/>
  <c r="L61" i="4"/>
  <c r="D219" i="1"/>
  <c r="D148" i="1" s="1"/>
  <c r="D209" i="1"/>
  <c r="D138" i="1" s="1"/>
  <c r="D197" i="1"/>
  <c r="D126" i="1" s="1"/>
  <c r="D185" i="1"/>
  <c r="D114" i="1" s="1"/>
  <c r="D175" i="1"/>
  <c r="D104" i="1" s="1"/>
  <c r="D163" i="1"/>
  <c r="D92" i="1" s="1"/>
  <c r="D218" i="1"/>
  <c r="D147" i="1" s="1"/>
  <c r="D208" i="1"/>
  <c r="D137" i="1" s="1"/>
  <c r="D196" i="1"/>
  <c r="D125" i="1" s="1"/>
  <c r="D184" i="1"/>
  <c r="D113" i="1" s="1"/>
  <c r="D174" i="1"/>
  <c r="D103" i="1" s="1"/>
  <c r="D162" i="1"/>
  <c r="D91" i="1" s="1"/>
  <c r="D202" i="1"/>
  <c r="D131" i="1" s="1"/>
  <c r="D180" i="1"/>
  <c r="D109" i="1" s="1"/>
  <c r="D158" i="1"/>
  <c r="D87" i="1" s="1"/>
  <c r="D201" i="1"/>
  <c r="D130" i="1" s="1"/>
  <c r="D179" i="1"/>
  <c r="D108" i="1" s="1"/>
  <c r="D157" i="1"/>
  <c r="D86" i="1" s="1"/>
  <c r="D214" i="1"/>
  <c r="D143" i="1" s="1"/>
  <c r="D192" i="1"/>
  <c r="D121" i="1" s="1"/>
  <c r="D168" i="1"/>
  <c r="D97" i="1" s="1"/>
  <c r="D167" i="1"/>
  <c r="D96" i="1" s="1"/>
  <c r="D213" i="1"/>
  <c r="D142" i="1" s="1"/>
  <c r="D191" i="1"/>
  <c r="D120" i="1" s="1"/>
  <c r="C64" i="1"/>
  <c r="C63" i="1"/>
  <c r="C65" i="1"/>
  <c r="E36" i="1"/>
  <c r="D78" i="1"/>
  <c r="D62" i="1"/>
  <c r="B158" i="1"/>
  <c r="B87" i="1" s="1"/>
  <c r="B201" i="1"/>
  <c r="B130" i="1" s="1"/>
  <c r="B214" i="1"/>
  <c r="B143" i="1" s="1"/>
  <c r="B184" i="1"/>
  <c r="B113" i="1" s="1"/>
  <c r="B218" i="1"/>
  <c r="B147" i="1" s="1"/>
  <c r="B191" i="1"/>
  <c r="B120" i="1" s="1"/>
  <c r="B185" i="1"/>
  <c r="B114" i="1" s="1"/>
  <c r="B162" i="1"/>
  <c r="B91" i="1" s="1"/>
  <c r="B175" i="1"/>
  <c r="B104" i="1" s="1"/>
  <c r="B208" i="1"/>
  <c r="B137" i="1" s="1"/>
  <c r="B192" i="1"/>
  <c r="B121" i="1" s="1"/>
  <c r="B196" i="1"/>
  <c r="B125" i="1" s="1"/>
  <c r="B202" i="1"/>
  <c r="B131" i="1" s="1"/>
  <c r="B167" i="1"/>
  <c r="B96" i="1" s="1"/>
  <c r="B157" i="1"/>
  <c r="B86" i="1" s="1"/>
  <c r="B213" i="1"/>
  <c r="B142" i="1" s="1"/>
  <c r="B219" i="1"/>
  <c r="B148" i="1" s="1"/>
  <c r="B179" i="1"/>
  <c r="B108" i="1" s="1"/>
  <c r="B197" i="1"/>
  <c r="B126" i="1" s="1"/>
  <c r="B168" i="1"/>
  <c r="B97" i="1" s="1"/>
  <c r="B209" i="1"/>
  <c r="B138" i="1" s="1"/>
  <c r="B174" i="1"/>
  <c r="B103" i="1" s="1"/>
  <c r="B163" i="1"/>
  <c r="B92" i="1" s="1"/>
  <c r="B180" i="1"/>
  <c r="B109" i="1" s="1"/>
  <c r="C201" i="1"/>
  <c r="C130" i="1" s="1"/>
  <c r="C191" i="1"/>
  <c r="C120" i="1" s="1"/>
  <c r="C209" i="1"/>
  <c r="C138" i="1" s="1"/>
  <c r="C174" i="1"/>
  <c r="C103" i="1" s="1"/>
  <c r="C180" i="1"/>
  <c r="C109" i="1" s="1"/>
  <c r="C158" i="1"/>
  <c r="C87" i="1" s="1"/>
  <c r="C208" i="1"/>
  <c r="C137" i="1" s="1"/>
  <c r="C185" i="1"/>
  <c r="C114" i="1" s="1"/>
  <c r="C184" i="1"/>
  <c r="C113" i="1" s="1"/>
  <c r="C157" i="1"/>
  <c r="C86" i="1" s="1"/>
  <c r="C197" i="1"/>
  <c r="C126" i="1" s="1"/>
  <c r="C219" i="1"/>
  <c r="C148" i="1" s="1"/>
  <c r="C179" i="1"/>
  <c r="C108" i="1" s="1"/>
  <c r="C175" i="1"/>
  <c r="C104" i="1" s="1"/>
  <c r="C218" i="1"/>
  <c r="C147" i="1" s="1"/>
  <c r="C196" i="1"/>
  <c r="C125" i="1" s="1"/>
  <c r="C214" i="1"/>
  <c r="C143" i="1" s="1"/>
  <c r="C167" i="1"/>
  <c r="C96" i="1" s="1"/>
  <c r="C168" i="1"/>
  <c r="C97" i="1" s="1"/>
  <c r="C162" i="1"/>
  <c r="C91" i="1" s="1"/>
  <c r="C213" i="1"/>
  <c r="C142" i="1" s="1"/>
  <c r="C163" i="1"/>
  <c r="C92" i="1" s="1"/>
  <c r="C192" i="1"/>
  <c r="C121" i="1" s="1"/>
  <c r="C202" i="1"/>
  <c r="C131" i="1" s="1"/>
  <c r="D76" i="1"/>
  <c r="L182" i="4" l="1"/>
  <c r="L111" i="4" s="1"/>
  <c r="L177" i="4"/>
  <c r="L106" i="4" s="1"/>
  <c r="L211" i="4"/>
  <c r="L140" i="4" s="1"/>
  <c r="L169" i="4"/>
  <c r="L98" i="4" s="1"/>
  <c r="L189" i="4"/>
  <c r="L118" i="4" s="1"/>
  <c r="L194" i="4"/>
  <c r="L123" i="4" s="1"/>
  <c r="L196" i="4"/>
  <c r="L125" i="4" s="1"/>
  <c r="L155" i="4"/>
  <c r="L84" i="4" s="1"/>
  <c r="L165" i="4"/>
  <c r="L94" i="4" s="1"/>
  <c r="L199" i="4"/>
  <c r="L128" i="4" s="1"/>
  <c r="L157" i="4"/>
  <c r="L86" i="4" s="1"/>
  <c r="L203" i="4"/>
  <c r="L132" i="4" s="1"/>
  <c r="L216" i="4"/>
  <c r="L145" i="4" s="1"/>
  <c r="L152" i="4"/>
  <c r="L81" i="4" s="1"/>
  <c r="L160" i="4"/>
  <c r="L89" i="4" s="1"/>
  <c r="L172" i="4"/>
  <c r="L101" i="4" s="1"/>
  <c r="L179" i="4"/>
  <c r="L108" i="4" s="1"/>
  <c r="N61" i="8"/>
  <c r="N60" i="8"/>
  <c r="N59" i="8"/>
  <c r="L210" i="4"/>
  <c r="L139" i="4" s="1"/>
  <c r="L198" i="4"/>
  <c r="L127" i="4" s="1"/>
  <c r="L181" i="4"/>
  <c r="L110" i="4" s="1"/>
  <c r="L170" i="4"/>
  <c r="L99" i="4" s="1"/>
  <c r="L159" i="4"/>
  <c r="L88" i="4" s="1"/>
  <c r="L158" i="4"/>
  <c r="L87" i="4" s="1"/>
  <c r="L204" i="4"/>
  <c r="L133" i="4" s="1"/>
  <c r="L209" i="4"/>
  <c r="L138" i="4" s="1"/>
  <c r="L197" i="4"/>
  <c r="L126" i="4" s="1"/>
  <c r="L192" i="4"/>
  <c r="L121" i="4" s="1"/>
  <c r="L176" i="4"/>
  <c r="L105" i="4" s="1"/>
  <c r="L154" i="4"/>
  <c r="L83" i="4" s="1"/>
  <c r="L153" i="4"/>
  <c r="L82" i="4" s="1"/>
  <c r="L188" i="4"/>
  <c r="L117" i="4" s="1"/>
  <c r="L163" i="4"/>
  <c r="L92" i="4" s="1"/>
  <c r="L215" i="4"/>
  <c r="L144" i="4" s="1"/>
  <c r="L205" i="4"/>
  <c r="L134" i="4" s="1"/>
  <c r="L193" i="4"/>
  <c r="L122" i="4" s="1"/>
  <c r="L187" i="4"/>
  <c r="L116" i="4" s="1"/>
  <c r="L171" i="4"/>
  <c r="L100" i="4" s="1"/>
  <c r="L164" i="4"/>
  <c r="L93" i="4" s="1"/>
  <c r="L214" i="4"/>
  <c r="L143" i="4" s="1"/>
  <c r="L175" i="4"/>
  <c r="L104" i="4" s="1"/>
  <c r="L180" i="4"/>
  <c r="L109" i="4" s="1"/>
  <c r="O73" i="8"/>
  <c r="O74" i="8"/>
  <c r="P36" i="8"/>
  <c r="O58" i="8"/>
  <c r="O72" i="8"/>
  <c r="N60" i="7"/>
  <c r="N61" i="7"/>
  <c r="N59" i="7"/>
  <c r="F61" i="5"/>
  <c r="F60" i="5"/>
  <c r="F59" i="5"/>
  <c r="N215" i="8"/>
  <c r="N144" i="8" s="1"/>
  <c r="N193" i="8"/>
  <c r="N122" i="8" s="1"/>
  <c r="N214" i="8"/>
  <c r="N143" i="8" s="1"/>
  <c r="N175" i="8"/>
  <c r="N104" i="8" s="1"/>
  <c r="N181" i="8"/>
  <c r="N110" i="8" s="1"/>
  <c r="N158" i="8"/>
  <c r="N87" i="8" s="1"/>
  <c r="N210" i="8"/>
  <c r="N139" i="8" s="1"/>
  <c r="N192" i="8"/>
  <c r="N121" i="8" s="1"/>
  <c r="N204" i="8"/>
  <c r="N133" i="8" s="1"/>
  <c r="N171" i="8"/>
  <c r="N100" i="8" s="1"/>
  <c r="N209" i="8"/>
  <c r="N138" i="8" s="1"/>
  <c r="N154" i="8"/>
  <c r="N83" i="8" s="1"/>
  <c r="N205" i="8"/>
  <c r="N134" i="8" s="1"/>
  <c r="N180" i="8"/>
  <c r="N109" i="8" s="1"/>
  <c r="N163" i="8"/>
  <c r="N92" i="8" s="1"/>
  <c r="N198" i="8"/>
  <c r="N127" i="8" s="1"/>
  <c r="N176" i="8"/>
  <c r="N105" i="8" s="1"/>
  <c r="N159" i="8"/>
  <c r="N88" i="8" s="1"/>
  <c r="N187" i="8"/>
  <c r="N116" i="8" s="1"/>
  <c r="N164" i="8"/>
  <c r="N93" i="8" s="1"/>
  <c r="N188" i="8"/>
  <c r="N117" i="8" s="1"/>
  <c r="N170" i="8"/>
  <c r="N99" i="8" s="1"/>
  <c r="N153" i="8"/>
  <c r="N82" i="8" s="1"/>
  <c r="N197" i="8"/>
  <c r="N126" i="8" s="1"/>
  <c r="F213" i="5"/>
  <c r="F142" i="5" s="1"/>
  <c r="F186" i="5"/>
  <c r="F115" i="5" s="1"/>
  <c r="F162" i="5"/>
  <c r="F91" i="5" s="1"/>
  <c r="F208" i="5"/>
  <c r="F137" i="5" s="1"/>
  <c r="F179" i="5"/>
  <c r="F108" i="5" s="1"/>
  <c r="F157" i="5"/>
  <c r="F86" i="5" s="1"/>
  <c r="F191" i="5"/>
  <c r="F120" i="5" s="1"/>
  <c r="F169" i="5"/>
  <c r="F98" i="5" s="1"/>
  <c r="F203" i="5"/>
  <c r="F132" i="5" s="1"/>
  <c r="F152" i="5"/>
  <c r="F81" i="5" s="1"/>
  <c r="F174" i="5"/>
  <c r="F103" i="5" s="1"/>
  <c r="F196" i="5"/>
  <c r="F125" i="5" s="1"/>
  <c r="L162" i="4"/>
  <c r="L91" i="4" s="1"/>
  <c r="L186" i="4"/>
  <c r="L115" i="4" s="1"/>
  <c r="L208" i="4"/>
  <c r="L137" i="4" s="1"/>
  <c r="N208" i="8"/>
  <c r="N137" i="8" s="1"/>
  <c r="N186" i="8"/>
  <c r="N115" i="8" s="1"/>
  <c r="N162" i="8"/>
  <c r="N91" i="8" s="1"/>
  <c r="N179" i="8"/>
  <c r="N108" i="8" s="1"/>
  <c r="N203" i="8"/>
  <c r="N132" i="8" s="1"/>
  <c r="N157" i="8"/>
  <c r="N86" i="8" s="1"/>
  <c r="N174" i="8"/>
  <c r="N103" i="8" s="1"/>
  <c r="N213" i="8"/>
  <c r="N142" i="8" s="1"/>
  <c r="N169" i="8"/>
  <c r="N98" i="8" s="1"/>
  <c r="N196" i="8"/>
  <c r="N125" i="8" s="1"/>
  <c r="N152" i="8"/>
  <c r="N81" i="8" s="1"/>
  <c r="N191" i="8"/>
  <c r="N120" i="8" s="1"/>
  <c r="N187" i="7"/>
  <c r="N116" i="7" s="1"/>
  <c r="N198" i="7"/>
  <c r="N127" i="7" s="1"/>
  <c r="N176" i="7"/>
  <c r="N105" i="7" s="1"/>
  <c r="N164" i="7"/>
  <c r="N93" i="7" s="1"/>
  <c r="N209" i="7"/>
  <c r="N138" i="7" s="1"/>
  <c r="N153" i="7"/>
  <c r="N82" i="7" s="1"/>
  <c r="N193" i="7"/>
  <c r="N122" i="7" s="1"/>
  <c r="N197" i="7"/>
  <c r="N126" i="7" s="1"/>
  <c r="N159" i="7"/>
  <c r="N88" i="7" s="1"/>
  <c r="N215" i="7"/>
  <c r="N144" i="7" s="1"/>
  <c r="N175" i="7"/>
  <c r="N104" i="7" s="1"/>
  <c r="N170" i="7"/>
  <c r="N99" i="7" s="1"/>
  <c r="N210" i="7"/>
  <c r="N139" i="7" s="1"/>
  <c r="N204" i="7"/>
  <c r="N133" i="7" s="1"/>
  <c r="N163" i="7"/>
  <c r="N92" i="7" s="1"/>
  <c r="N205" i="7"/>
  <c r="N134" i="7" s="1"/>
  <c r="N214" i="7"/>
  <c r="N143" i="7" s="1"/>
  <c r="N158" i="7"/>
  <c r="N87" i="7" s="1"/>
  <c r="N192" i="7"/>
  <c r="N121" i="7" s="1"/>
  <c r="N181" i="7"/>
  <c r="N110" i="7" s="1"/>
  <c r="N154" i="7"/>
  <c r="N83" i="7" s="1"/>
  <c r="N180" i="7"/>
  <c r="N109" i="7" s="1"/>
  <c r="N171" i="7"/>
  <c r="N100" i="7" s="1"/>
  <c r="N188" i="7"/>
  <c r="N117" i="7" s="1"/>
  <c r="P36" i="7"/>
  <c r="O73" i="7"/>
  <c r="O74" i="7"/>
  <c r="O58" i="7"/>
  <c r="O72" i="7"/>
  <c r="F216" i="5"/>
  <c r="F145" i="5" s="1"/>
  <c r="F160" i="5"/>
  <c r="F89" i="5" s="1"/>
  <c r="F182" i="5"/>
  <c r="F111" i="5" s="1"/>
  <c r="F206" i="5"/>
  <c r="F135" i="5" s="1"/>
  <c r="F155" i="5"/>
  <c r="F84" i="5" s="1"/>
  <c r="F177" i="5"/>
  <c r="F106" i="5" s="1"/>
  <c r="F189" i="5"/>
  <c r="F118" i="5" s="1"/>
  <c r="F172" i="5"/>
  <c r="F101" i="5" s="1"/>
  <c r="F194" i="5"/>
  <c r="F123" i="5" s="1"/>
  <c r="F199" i="5"/>
  <c r="F128" i="5" s="1"/>
  <c r="F165" i="5"/>
  <c r="F94" i="5" s="1"/>
  <c r="F211" i="5"/>
  <c r="F140" i="5" s="1"/>
  <c r="N191" i="7"/>
  <c r="N120" i="7" s="1"/>
  <c r="N203" i="7"/>
  <c r="N132" i="7" s="1"/>
  <c r="N162" i="7"/>
  <c r="N91" i="7" s="1"/>
  <c r="N179" i="7"/>
  <c r="N108" i="7" s="1"/>
  <c r="N186" i="7"/>
  <c r="N115" i="7" s="1"/>
  <c r="N157" i="7"/>
  <c r="N86" i="7" s="1"/>
  <c r="N174" i="7"/>
  <c r="N103" i="7" s="1"/>
  <c r="N196" i="7"/>
  <c r="N125" i="7" s="1"/>
  <c r="N169" i="7"/>
  <c r="N98" i="7" s="1"/>
  <c r="N213" i="7"/>
  <c r="N142" i="7" s="1"/>
  <c r="N152" i="7"/>
  <c r="N81" i="7" s="1"/>
  <c r="N208" i="7"/>
  <c r="N137" i="7" s="1"/>
  <c r="L174" i="4"/>
  <c r="L103" i="4" s="1"/>
  <c r="L191" i="4"/>
  <c r="L120" i="4" s="1"/>
  <c r="N36" i="4"/>
  <c r="M74" i="4"/>
  <c r="M73" i="4"/>
  <c r="M72" i="4"/>
  <c r="M58" i="4"/>
  <c r="N182" i="8"/>
  <c r="N111" i="8" s="1"/>
  <c r="N211" i="8"/>
  <c r="N140" i="8" s="1"/>
  <c r="N165" i="8"/>
  <c r="N94" i="8" s="1"/>
  <c r="N216" i="8"/>
  <c r="N145" i="8" s="1"/>
  <c r="N199" i="8"/>
  <c r="N128" i="8" s="1"/>
  <c r="N160" i="8"/>
  <c r="N89" i="8" s="1"/>
  <c r="N177" i="8"/>
  <c r="N106" i="8" s="1"/>
  <c r="N189" i="8"/>
  <c r="N118" i="8" s="1"/>
  <c r="N172" i="8"/>
  <c r="N101" i="8" s="1"/>
  <c r="N206" i="8"/>
  <c r="N135" i="8" s="1"/>
  <c r="N155" i="8"/>
  <c r="N84" i="8" s="1"/>
  <c r="N194" i="8"/>
  <c r="N123" i="8" s="1"/>
  <c r="N211" i="7"/>
  <c r="N140" i="7" s="1"/>
  <c r="N172" i="7"/>
  <c r="N101" i="7" s="1"/>
  <c r="N155" i="7"/>
  <c r="N84" i="7" s="1"/>
  <c r="N189" i="7"/>
  <c r="N118" i="7" s="1"/>
  <c r="N194" i="7"/>
  <c r="N123" i="7" s="1"/>
  <c r="N206" i="7"/>
  <c r="N135" i="7" s="1"/>
  <c r="N199" i="7"/>
  <c r="N128" i="7" s="1"/>
  <c r="N177" i="7"/>
  <c r="N106" i="7" s="1"/>
  <c r="N182" i="7"/>
  <c r="N111" i="7" s="1"/>
  <c r="N165" i="7"/>
  <c r="N94" i="7" s="1"/>
  <c r="N216" i="7"/>
  <c r="N145" i="7" s="1"/>
  <c r="N160" i="7"/>
  <c r="N89" i="7" s="1"/>
  <c r="F192" i="5"/>
  <c r="F121" i="5" s="1"/>
  <c r="F205" i="5"/>
  <c r="F134" i="5" s="1"/>
  <c r="F187" i="5"/>
  <c r="F116" i="5" s="1"/>
  <c r="F176" i="5"/>
  <c r="F105" i="5" s="1"/>
  <c r="F170" i="5"/>
  <c r="F99" i="5" s="1"/>
  <c r="F158" i="5"/>
  <c r="F87" i="5" s="1"/>
  <c r="F188" i="5"/>
  <c r="F117" i="5" s="1"/>
  <c r="F198" i="5"/>
  <c r="F127" i="5" s="1"/>
  <c r="F214" i="5"/>
  <c r="F143" i="5" s="1"/>
  <c r="F171" i="5"/>
  <c r="F100" i="5" s="1"/>
  <c r="F164" i="5"/>
  <c r="F93" i="5" s="1"/>
  <c r="F154" i="5"/>
  <c r="F83" i="5" s="1"/>
  <c r="F193" i="5"/>
  <c r="F122" i="5" s="1"/>
  <c r="F197" i="5"/>
  <c r="F126" i="5" s="1"/>
  <c r="F175" i="5"/>
  <c r="F104" i="5" s="1"/>
  <c r="F215" i="5"/>
  <c r="F144" i="5" s="1"/>
  <c r="F204" i="5"/>
  <c r="F133" i="5" s="1"/>
  <c r="F163" i="5"/>
  <c r="F92" i="5" s="1"/>
  <c r="F209" i="5"/>
  <c r="F138" i="5" s="1"/>
  <c r="F153" i="5"/>
  <c r="F82" i="5" s="1"/>
  <c r="F210" i="5"/>
  <c r="F139" i="5" s="1"/>
  <c r="F181" i="5"/>
  <c r="F110" i="5" s="1"/>
  <c r="F159" i="5"/>
  <c r="F88" i="5" s="1"/>
  <c r="F180" i="5"/>
  <c r="F109" i="5" s="1"/>
  <c r="H36" i="5"/>
  <c r="G72" i="5"/>
  <c r="G74" i="5"/>
  <c r="G73" i="5"/>
  <c r="G58" i="5"/>
  <c r="M60" i="9"/>
  <c r="M61" i="9"/>
  <c r="M59" i="9"/>
  <c r="M216" i="9"/>
  <c r="M145" i="9" s="1"/>
  <c r="M211" i="9"/>
  <c r="M140" i="9" s="1"/>
  <c r="M206" i="9"/>
  <c r="M135" i="9" s="1"/>
  <c r="M199" i="9"/>
  <c r="M128" i="9" s="1"/>
  <c r="M194" i="9"/>
  <c r="M123" i="9" s="1"/>
  <c r="M189" i="9"/>
  <c r="M118" i="9" s="1"/>
  <c r="M182" i="9"/>
  <c r="M111" i="9" s="1"/>
  <c r="M165" i="9"/>
  <c r="M94" i="9" s="1"/>
  <c r="M160" i="9"/>
  <c r="M89" i="9" s="1"/>
  <c r="M177" i="9"/>
  <c r="M106" i="9" s="1"/>
  <c r="M172" i="9"/>
  <c r="M101" i="9" s="1"/>
  <c r="M155" i="9"/>
  <c r="M84" i="9" s="1"/>
  <c r="M215" i="9"/>
  <c r="M144" i="9" s="1"/>
  <c r="M214" i="9"/>
  <c r="M143" i="9" s="1"/>
  <c r="M210" i="9"/>
  <c r="M139" i="9" s="1"/>
  <c r="M209" i="9"/>
  <c r="M138" i="9" s="1"/>
  <c r="M205" i="9"/>
  <c r="M134" i="9" s="1"/>
  <c r="M204" i="9"/>
  <c r="M133" i="9" s="1"/>
  <c r="M198" i="9"/>
  <c r="M127" i="9" s="1"/>
  <c r="M197" i="9"/>
  <c r="M126" i="9" s="1"/>
  <c r="M192" i="9"/>
  <c r="M121" i="9" s="1"/>
  <c r="M187" i="9"/>
  <c r="M116" i="9" s="1"/>
  <c r="M193" i="9"/>
  <c r="M122" i="9" s="1"/>
  <c r="M188" i="9"/>
  <c r="M117" i="9" s="1"/>
  <c r="M181" i="9"/>
  <c r="M110" i="9" s="1"/>
  <c r="M176" i="9"/>
  <c r="M105" i="9" s="1"/>
  <c r="M171" i="9"/>
  <c r="M100" i="9" s="1"/>
  <c r="M164" i="9"/>
  <c r="M93" i="9" s="1"/>
  <c r="M159" i="9"/>
  <c r="M88" i="9" s="1"/>
  <c r="M154" i="9"/>
  <c r="M83" i="9" s="1"/>
  <c r="M180" i="9"/>
  <c r="M109" i="9" s="1"/>
  <c r="M175" i="9"/>
  <c r="M104" i="9" s="1"/>
  <c r="M170" i="9"/>
  <c r="M99" i="9" s="1"/>
  <c r="M163" i="9"/>
  <c r="M92" i="9" s="1"/>
  <c r="M158" i="9"/>
  <c r="M87" i="9" s="1"/>
  <c r="M153" i="9"/>
  <c r="M82" i="9" s="1"/>
  <c r="M213" i="9"/>
  <c r="M142" i="9" s="1"/>
  <c r="M208" i="9"/>
  <c r="M137" i="9" s="1"/>
  <c r="M203" i="9"/>
  <c r="M132" i="9" s="1"/>
  <c r="M196" i="9"/>
  <c r="M125" i="9" s="1"/>
  <c r="M179" i="9"/>
  <c r="M108" i="9" s="1"/>
  <c r="M174" i="9"/>
  <c r="M103" i="9" s="1"/>
  <c r="M169" i="9"/>
  <c r="M98" i="9" s="1"/>
  <c r="M162" i="9"/>
  <c r="M91" i="9" s="1"/>
  <c r="M157" i="9"/>
  <c r="M86" i="9" s="1"/>
  <c r="M152" i="9"/>
  <c r="M81" i="9" s="1"/>
  <c r="M186" i="9"/>
  <c r="M115" i="9" s="1"/>
  <c r="M191" i="9"/>
  <c r="M120" i="9" s="1"/>
  <c r="O36" i="9"/>
  <c r="N73" i="9"/>
  <c r="N74" i="9"/>
  <c r="N72" i="9"/>
  <c r="N58" i="9"/>
  <c r="F36" i="1"/>
  <c r="E62" i="1"/>
  <c r="E78" i="1"/>
  <c r="E77" i="1"/>
  <c r="E76" i="1"/>
  <c r="D65" i="1"/>
  <c r="D64" i="1"/>
  <c r="D63" i="1"/>
  <c r="D220" i="1"/>
  <c r="D149" i="1" s="1"/>
  <c r="D198" i="1"/>
  <c r="D127" i="1" s="1"/>
  <c r="D176" i="1"/>
  <c r="D105" i="1" s="1"/>
  <c r="D215" i="1"/>
  <c r="D144" i="1" s="1"/>
  <c r="D193" i="1"/>
  <c r="D122" i="1" s="1"/>
  <c r="D169" i="1"/>
  <c r="D98" i="1" s="1"/>
  <c r="D210" i="1"/>
  <c r="D139" i="1" s="1"/>
  <c r="D186" i="1"/>
  <c r="D115" i="1" s="1"/>
  <c r="D164" i="1"/>
  <c r="D93" i="1" s="1"/>
  <c r="D159" i="1"/>
  <c r="D88" i="1" s="1"/>
  <c r="D203" i="1"/>
  <c r="D132" i="1" s="1"/>
  <c r="D181" i="1"/>
  <c r="D110" i="1" s="1"/>
  <c r="D200" i="1"/>
  <c r="D129" i="1" s="1"/>
  <c r="D178" i="1"/>
  <c r="D107" i="1" s="1"/>
  <c r="D156" i="1"/>
  <c r="D85" i="1" s="1"/>
  <c r="D212" i="1"/>
  <c r="D141" i="1" s="1"/>
  <c r="D183" i="1"/>
  <c r="D112" i="1" s="1"/>
  <c r="D217" i="1"/>
  <c r="D146" i="1" s="1"/>
  <c r="D195" i="1"/>
  <c r="D124" i="1" s="1"/>
  <c r="D173" i="1"/>
  <c r="D102" i="1" s="1"/>
  <c r="D190" i="1"/>
  <c r="D119" i="1" s="1"/>
  <c r="D166" i="1"/>
  <c r="D95" i="1" s="1"/>
  <c r="D207" i="1"/>
  <c r="D136" i="1" s="1"/>
  <c r="D161" i="1"/>
  <c r="D90" i="1" s="1"/>
  <c r="G196" i="5" l="1"/>
  <c r="G125" i="5" s="1"/>
  <c r="G162" i="5"/>
  <c r="G91" i="5" s="1"/>
  <c r="G213" i="5"/>
  <c r="G142" i="5" s="1"/>
  <c r="G179" i="5"/>
  <c r="G108" i="5" s="1"/>
  <c r="G157" i="5"/>
  <c r="G86" i="5" s="1"/>
  <c r="G203" i="5"/>
  <c r="G132" i="5" s="1"/>
  <c r="G191" i="5"/>
  <c r="G120" i="5" s="1"/>
  <c r="G174" i="5"/>
  <c r="G103" i="5" s="1"/>
  <c r="G186" i="5"/>
  <c r="G115" i="5" s="1"/>
  <c r="G208" i="5"/>
  <c r="G137" i="5" s="1"/>
  <c r="G169" i="5"/>
  <c r="G98" i="5" s="1"/>
  <c r="G152" i="5"/>
  <c r="G81" i="5" s="1"/>
  <c r="M199" i="4"/>
  <c r="M128" i="4" s="1"/>
  <c r="M177" i="4"/>
  <c r="M106" i="4" s="1"/>
  <c r="M155" i="4"/>
  <c r="M84" i="4" s="1"/>
  <c r="M216" i="4"/>
  <c r="M145" i="4" s="1"/>
  <c r="M194" i="4"/>
  <c r="M123" i="4" s="1"/>
  <c r="M172" i="4"/>
  <c r="M101" i="4" s="1"/>
  <c r="M160" i="4"/>
  <c r="M89" i="4" s="1"/>
  <c r="M211" i="4"/>
  <c r="M140" i="4" s="1"/>
  <c r="M189" i="4"/>
  <c r="M118" i="4" s="1"/>
  <c r="M165" i="4"/>
  <c r="M94" i="4" s="1"/>
  <c r="M206" i="4"/>
  <c r="M135" i="4" s="1"/>
  <c r="M182" i="4"/>
  <c r="M111" i="4" s="1"/>
  <c r="O208" i="7"/>
  <c r="O137" i="7" s="1"/>
  <c r="O174" i="7"/>
  <c r="O103" i="7" s="1"/>
  <c r="O152" i="7"/>
  <c r="O81" i="7" s="1"/>
  <c r="O203" i="7"/>
  <c r="O132" i="7" s="1"/>
  <c r="O196" i="7"/>
  <c r="O125" i="7" s="1"/>
  <c r="O169" i="7"/>
  <c r="O98" i="7" s="1"/>
  <c r="O179" i="7"/>
  <c r="O108" i="7" s="1"/>
  <c r="O186" i="7"/>
  <c r="O115" i="7" s="1"/>
  <c r="O191" i="7"/>
  <c r="O120" i="7" s="1"/>
  <c r="O162" i="7"/>
  <c r="O91" i="7" s="1"/>
  <c r="O157" i="7"/>
  <c r="O86" i="7" s="1"/>
  <c r="O213" i="7"/>
  <c r="O142" i="7" s="1"/>
  <c r="O197" i="8"/>
  <c r="O126" i="8" s="1"/>
  <c r="O198" i="8"/>
  <c r="O127" i="8" s="1"/>
  <c r="O187" i="8"/>
  <c r="O116" i="8" s="1"/>
  <c r="O175" i="8"/>
  <c r="O104" i="8" s="1"/>
  <c r="O163" i="8"/>
  <c r="O92" i="8" s="1"/>
  <c r="O153" i="8"/>
  <c r="O82" i="8" s="1"/>
  <c r="O205" i="8"/>
  <c r="O134" i="8" s="1"/>
  <c r="O214" i="8"/>
  <c r="O143" i="8" s="1"/>
  <c r="O215" i="8"/>
  <c r="O144" i="8" s="1"/>
  <c r="O193" i="8"/>
  <c r="O122" i="8" s="1"/>
  <c r="O181" i="8"/>
  <c r="O110" i="8" s="1"/>
  <c r="O171" i="8"/>
  <c r="O100" i="8" s="1"/>
  <c r="O159" i="8"/>
  <c r="O88" i="8" s="1"/>
  <c r="O188" i="8"/>
  <c r="O117" i="8" s="1"/>
  <c r="O164" i="8"/>
  <c r="O93" i="8" s="1"/>
  <c r="O209" i="8"/>
  <c r="O138" i="8" s="1"/>
  <c r="O210" i="8"/>
  <c r="O139" i="8" s="1"/>
  <c r="O192" i="8"/>
  <c r="O121" i="8" s="1"/>
  <c r="O180" i="8"/>
  <c r="O109" i="8" s="1"/>
  <c r="O170" i="8"/>
  <c r="O99" i="8" s="1"/>
  <c r="O158" i="8"/>
  <c r="O87" i="8" s="1"/>
  <c r="O204" i="8"/>
  <c r="O133" i="8" s="1"/>
  <c r="O176" i="8"/>
  <c r="O105" i="8" s="1"/>
  <c r="O154" i="8"/>
  <c r="O83" i="8" s="1"/>
  <c r="G194" i="5"/>
  <c r="G123" i="5" s="1"/>
  <c r="G199" i="5"/>
  <c r="G128" i="5" s="1"/>
  <c r="G172" i="5"/>
  <c r="G101" i="5" s="1"/>
  <c r="G216" i="5"/>
  <c r="G145" i="5" s="1"/>
  <c r="G189" i="5"/>
  <c r="G118" i="5" s="1"/>
  <c r="G165" i="5"/>
  <c r="G94" i="5" s="1"/>
  <c r="G177" i="5"/>
  <c r="G106" i="5" s="1"/>
  <c r="G211" i="5"/>
  <c r="G140" i="5" s="1"/>
  <c r="G160" i="5"/>
  <c r="G89" i="5" s="1"/>
  <c r="G182" i="5"/>
  <c r="G111" i="5" s="1"/>
  <c r="G206" i="5"/>
  <c r="G135" i="5" s="1"/>
  <c r="G155" i="5"/>
  <c r="G84" i="5" s="1"/>
  <c r="O205" i="7"/>
  <c r="O134" i="7" s="1"/>
  <c r="O187" i="7"/>
  <c r="O116" i="7" s="1"/>
  <c r="O214" i="7"/>
  <c r="O143" i="7" s="1"/>
  <c r="O171" i="7"/>
  <c r="O100" i="7" s="1"/>
  <c r="O170" i="7"/>
  <c r="O99" i="7" s="1"/>
  <c r="O193" i="7"/>
  <c r="O122" i="7" s="1"/>
  <c r="O164" i="7"/>
  <c r="O93" i="7" s="1"/>
  <c r="O175" i="7"/>
  <c r="O104" i="7" s="1"/>
  <c r="O198" i="7"/>
  <c r="O127" i="7" s="1"/>
  <c r="O181" i="7"/>
  <c r="O110" i="7" s="1"/>
  <c r="O209" i="7"/>
  <c r="O138" i="7" s="1"/>
  <c r="O163" i="7"/>
  <c r="O92" i="7" s="1"/>
  <c r="O192" i="7"/>
  <c r="O121" i="7" s="1"/>
  <c r="O188" i="7"/>
  <c r="O117" i="7" s="1"/>
  <c r="O153" i="7"/>
  <c r="O82" i="7" s="1"/>
  <c r="O215" i="7"/>
  <c r="O144" i="7" s="1"/>
  <c r="O180" i="7"/>
  <c r="O109" i="7" s="1"/>
  <c r="O159" i="7"/>
  <c r="O88" i="7" s="1"/>
  <c r="O210" i="7"/>
  <c r="O139" i="7" s="1"/>
  <c r="O176" i="7"/>
  <c r="O105" i="7" s="1"/>
  <c r="O154" i="7"/>
  <c r="O83" i="7" s="1"/>
  <c r="O204" i="7"/>
  <c r="O133" i="7" s="1"/>
  <c r="O158" i="7"/>
  <c r="O87" i="7" s="1"/>
  <c r="O197" i="7"/>
  <c r="O126" i="7" s="1"/>
  <c r="O59" i="8"/>
  <c r="O60" i="8"/>
  <c r="O61" i="8"/>
  <c r="G61" i="5"/>
  <c r="G60" i="5"/>
  <c r="G59" i="5"/>
  <c r="I36" i="5"/>
  <c r="H72" i="5"/>
  <c r="H74" i="5"/>
  <c r="H58" i="5"/>
  <c r="H73" i="5"/>
  <c r="M208" i="4"/>
  <c r="M137" i="4" s="1"/>
  <c r="M186" i="4"/>
  <c r="M115" i="4" s="1"/>
  <c r="M162" i="4"/>
  <c r="M91" i="4" s="1"/>
  <c r="M203" i="4"/>
  <c r="M132" i="4" s="1"/>
  <c r="M179" i="4"/>
  <c r="M108" i="4" s="1"/>
  <c r="M157" i="4"/>
  <c r="M86" i="4" s="1"/>
  <c r="M213" i="4"/>
  <c r="M142" i="4" s="1"/>
  <c r="M191" i="4"/>
  <c r="M120" i="4" s="1"/>
  <c r="M169" i="4"/>
  <c r="M98" i="4" s="1"/>
  <c r="M196" i="4"/>
  <c r="M125" i="4" s="1"/>
  <c r="M174" i="4"/>
  <c r="M103" i="4" s="1"/>
  <c r="M152" i="4"/>
  <c r="M81" i="4" s="1"/>
  <c r="O199" i="7"/>
  <c r="O128" i="7" s="1"/>
  <c r="O194" i="7"/>
  <c r="O123" i="7" s="1"/>
  <c r="O155" i="7"/>
  <c r="O84" i="7" s="1"/>
  <c r="O189" i="7"/>
  <c r="O118" i="7" s="1"/>
  <c r="O216" i="7"/>
  <c r="O145" i="7" s="1"/>
  <c r="O172" i="7"/>
  <c r="O101" i="7" s="1"/>
  <c r="O211" i="7"/>
  <c r="O140" i="7" s="1"/>
  <c r="O165" i="7"/>
  <c r="O94" i="7" s="1"/>
  <c r="O206" i="7"/>
  <c r="O135" i="7" s="1"/>
  <c r="O160" i="7"/>
  <c r="O89" i="7" s="1"/>
  <c r="O182" i="7"/>
  <c r="O111" i="7" s="1"/>
  <c r="O177" i="7"/>
  <c r="O106" i="7" s="1"/>
  <c r="Q36" i="7"/>
  <c r="P72" i="7"/>
  <c r="P73" i="7"/>
  <c r="P74" i="7"/>
  <c r="P58" i="7"/>
  <c r="P58" i="8"/>
  <c r="P74" i="8"/>
  <c r="Q36" i="8"/>
  <c r="P72" i="8"/>
  <c r="P73" i="8"/>
  <c r="O199" i="8"/>
  <c r="O128" i="8" s="1"/>
  <c r="O177" i="8"/>
  <c r="O106" i="8" s="1"/>
  <c r="O165" i="8"/>
  <c r="O94" i="8" s="1"/>
  <c r="O182" i="8"/>
  <c r="O111" i="8" s="1"/>
  <c r="O216" i="8"/>
  <c r="O145" i="8" s="1"/>
  <c r="O194" i="8"/>
  <c r="O123" i="8" s="1"/>
  <c r="O172" i="8"/>
  <c r="O101" i="8" s="1"/>
  <c r="O206" i="8"/>
  <c r="O135" i="8" s="1"/>
  <c r="O211" i="8"/>
  <c r="O140" i="8" s="1"/>
  <c r="O189" i="8"/>
  <c r="O118" i="8" s="1"/>
  <c r="O160" i="8"/>
  <c r="O89" i="8" s="1"/>
  <c r="O155" i="8"/>
  <c r="O84" i="8" s="1"/>
  <c r="M210" i="4"/>
  <c r="M139" i="4" s="1"/>
  <c r="M198" i="4"/>
  <c r="M127" i="4" s="1"/>
  <c r="M188" i="4"/>
  <c r="M117" i="4" s="1"/>
  <c r="M175" i="4"/>
  <c r="M104" i="4" s="1"/>
  <c r="M180" i="4"/>
  <c r="M109" i="4" s="1"/>
  <c r="M154" i="4"/>
  <c r="M83" i="4" s="1"/>
  <c r="M192" i="4"/>
  <c r="M121" i="4" s="1"/>
  <c r="M158" i="4"/>
  <c r="M87" i="4" s="1"/>
  <c r="M209" i="4"/>
  <c r="M138" i="4" s="1"/>
  <c r="M197" i="4"/>
  <c r="M126" i="4" s="1"/>
  <c r="M187" i="4"/>
  <c r="M116" i="4" s="1"/>
  <c r="M171" i="4"/>
  <c r="M100" i="4" s="1"/>
  <c r="M163" i="4"/>
  <c r="M92" i="4" s="1"/>
  <c r="M153" i="4"/>
  <c r="M82" i="4" s="1"/>
  <c r="M214" i="4"/>
  <c r="M143" i="4" s="1"/>
  <c r="M204" i="4"/>
  <c r="M133" i="4" s="1"/>
  <c r="M176" i="4"/>
  <c r="M105" i="4" s="1"/>
  <c r="M215" i="4"/>
  <c r="M144" i="4" s="1"/>
  <c r="M205" i="4"/>
  <c r="M134" i="4" s="1"/>
  <c r="M193" i="4"/>
  <c r="M122" i="4" s="1"/>
  <c r="M181" i="4"/>
  <c r="M110" i="4" s="1"/>
  <c r="M170" i="4"/>
  <c r="M99" i="4" s="1"/>
  <c r="M159" i="4"/>
  <c r="M88" i="4" s="1"/>
  <c r="M164" i="4"/>
  <c r="M93" i="4" s="1"/>
  <c r="G210" i="5"/>
  <c r="G139" i="5" s="1"/>
  <c r="G209" i="5"/>
  <c r="G138" i="5" s="1"/>
  <c r="G193" i="5"/>
  <c r="G122" i="5" s="1"/>
  <c r="G180" i="5"/>
  <c r="G109" i="5" s="1"/>
  <c r="G170" i="5"/>
  <c r="G99" i="5" s="1"/>
  <c r="G158" i="5"/>
  <c r="G87" i="5" s="1"/>
  <c r="G205" i="5"/>
  <c r="G134" i="5" s="1"/>
  <c r="G204" i="5"/>
  <c r="G133" i="5" s="1"/>
  <c r="G188" i="5"/>
  <c r="G117" i="5" s="1"/>
  <c r="G176" i="5"/>
  <c r="G105" i="5" s="1"/>
  <c r="G164" i="5"/>
  <c r="G93" i="5" s="1"/>
  <c r="G154" i="5"/>
  <c r="G83" i="5" s="1"/>
  <c r="G197" i="5"/>
  <c r="G126" i="5" s="1"/>
  <c r="G175" i="5"/>
  <c r="G104" i="5" s="1"/>
  <c r="G153" i="5"/>
  <c r="G82" i="5" s="1"/>
  <c r="G215" i="5"/>
  <c r="G144" i="5" s="1"/>
  <c r="G187" i="5"/>
  <c r="G116" i="5" s="1"/>
  <c r="G171" i="5"/>
  <c r="G100" i="5" s="1"/>
  <c r="G181" i="5"/>
  <c r="G110" i="5" s="1"/>
  <c r="G198" i="5"/>
  <c r="G127" i="5" s="1"/>
  <c r="G192" i="5"/>
  <c r="G121" i="5" s="1"/>
  <c r="G163" i="5"/>
  <c r="G92" i="5" s="1"/>
  <c r="G214" i="5"/>
  <c r="G143" i="5" s="1"/>
  <c r="G159" i="5"/>
  <c r="G88" i="5" s="1"/>
  <c r="M61" i="4"/>
  <c r="M60" i="4"/>
  <c r="M59" i="4"/>
  <c r="O36" i="4"/>
  <c r="N58" i="4"/>
  <c r="N73" i="4"/>
  <c r="N72" i="4"/>
  <c r="N74" i="4"/>
  <c r="O61" i="7"/>
  <c r="O59" i="7"/>
  <c r="O60" i="7"/>
  <c r="O196" i="8"/>
  <c r="O125" i="8" s="1"/>
  <c r="O174" i="8"/>
  <c r="O103" i="8" s="1"/>
  <c r="O169" i="8"/>
  <c r="O98" i="8" s="1"/>
  <c r="O203" i="8"/>
  <c r="O132" i="8" s="1"/>
  <c r="O152" i="8"/>
  <c r="O81" i="8" s="1"/>
  <c r="O213" i="8"/>
  <c r="O142" i="8" s="1"/>
  <c r="O191" i="8"/>
  <c r="O120" i="8" s="1"/>
  <c r="O162" i="8"/>
  <c r="O91" i="8" s="1"/>
  <c r="O179" i="8"/>
  <c r="O108" i="8" s="1"/>
  <c r="O208" i="8"/>
  <c r="O137" i="8" s="1"/>
  <c r="O186" i="8"/>
  <c r="O115" i="8" s="1"/>
  <c r="O157" i="8"/>
  <c r="O86" i="8" s="1"/>
  <c r="N61" i="9"/>
  <c r="N60" i="9"/>
  <c r="N59" i="9"/>
  <c r="P36" i="9"/>
  <c r="O58" i="9"/>
  <c r="O73" i="9"/>
  <c r="O72" i="9"/>
  <c r="O74" i="9"/>
  <c r="N211" i="9"/>
  <c r="N140" i="9" s="1"/>
  <c r="N206" i="9"/>
  <c r="N135" i="9" s="1"/>
  <c r="N199" i="9"/>
  <c r="N128" i="9" s="1"/>
  <c r="N194" i="9"/>
  <c r="N123" i="9" s="1"/>
  <c r="N216" i="9"/>
  <c r="N145" i="9" s="1"/>
  <c r="N189" i="9"/>
  <c r="N118" i="9" s="1"/>
  <c r="N182" i="9"/>
  <c r="N111" i="9" s="1"/>
  <c r="N177" i="9"/>
  <c r="N106" i="9" s="1"/>
  <c r="N172" i="9"/>
  <c r="N101" i="9" s="1"/>
  <c r="N165" i="9"/>
  <c r="N94" i="9" s="1"/>
  <c r="N160" i="9"/>
  <c r="N89" i="9" s="1"/>
  <c r="N155" i="9"/>
  <c r="N84" i="9" s="1"/>
  <c r="N196" i="9"/>
  <c r="N125" i="9" s="1"/>
  <c r="N191" i="9"/>
  <c r="N120" i="9" s="1"/>
  <c r="N186" i="9"/>
  <c r="N115" i="9" s="1"/>
  <c r="N213" i="9"/>
  <c r="N142" i="9" s="1"/>
  <c r="N208" i="9"/>
  <c r="N137" i="9" s="1"/>
  <c r="N203" i="9"/>
  <c r="N132" i="9" s="1"/>
  <c r="N179" i="9"/>
  <c r="N108" i="9" s="1"/>
  <c r="N174" i="9"/>
  <c r="N103" i="9" s="1"/>
  <c r="N169" i="9"/>
  <c r="N98" i="9" s="1"/>
  <c r="N162" i="9"/>
  <c r="N91" i="9" s="1"/>
  <c r="N157" i="9"/>
  <c r="N86" i="9" s="1"/>
  <c r="N152" i="9"/>
  <c r="N81" i="9" s="1"/>
  <c r="N214" i="9"/>
  <c r="N143" i="9" s="1"/>
  <c r="N209" i="9"/>
  <c r="N138" i="9" s="1"/>
  <c r="N204" i="9"/>
  <c r="N133" i="9" s="1"/>
  <c r="N197" i="9"/>
  <c r="N126" i="9" s="1"/>
  <c r="N193" i="9"/>
  <c r="N122" i="9" s="1"/>
  <c r="N192" i="9"/>
  <c r="N121" i="9" s="1"/>
  <c r="N188" i="9"/>
  <c r="N117" i="9" s="1"/>
  <c r="N187" i="9"/>
  <c r="N116" i="9" s="1"/>
  <c r="N215" i="9"/>
  <c r="N144" i="9" s="1"/>
  <c r="N205" i="9"/>
  <c r="N134" i="9" s="1"/>
  <c r="N181" i="9"/>
  <c r="N110" i="9" s="1"/>
  <c r="N176" i="9"/>
  <c r="N105" i="9" s="1"/>
  <c r="N171" i="9"/>
  <c r="N100" i="9" s="1"/>
  <c r="N164" i="9"/>
  <c r="N93" i="9" s="1"/>
  <c r="N159" i="9"/>
  <c r="N88" i="9" s="1"/>
  <c r="N154" i="9"/>
  <c r="N83" i="9" s="1"/>
  <c r="N210" i="9"/>
  <c r="N139" i="9" s="1"/>
  <c r="N198" i="9"/>
  <c r="N127" i="9" s="1"/>
  <c r="N180" i="9"/>
  <c r="N109" i="9" s="1"/>
  <c r="N175" i="9"/>
  <c r="N104" i="9" s="1"/>
  <c r="N170" i="9"/>
  <c r="N99" i="9" s="1"/>
  <c r="N163" i="9"/>
  <c r="N92" i="9" s="1"/>
  <c r="N158" i="9"/>
  <c r="N87" i="9" s="1"/>
  <c r="N153" i="9"/>
  <c r="N82" i="9" s="1"/>
  <c r="E200" i="1"/>
  <c r="E129" i="1" s="1"/>
  <c r="E178" i="1"/>
  <c r="E107" i="1" s="1"/>
  <c r="E161" i="1"/>
  <c r="E90" i="1" s="1"/>
  <c r="E207" i="1"/>
  <c r="E136" i="1" s="1"/>
  <c r="E183" i="1"/>
  <c r="E112" i="1" s="1"/>
  <c r="E217" i="1"/>
  <c r="E146" i="1" s="1"/>
  <c r="E195" i="1"/>
  <c r="E124" i="1" s="1"/>
  <c r="E173" i="1"/>
  <c r="E102" i="1" s="1"/>
  <c r="E212" i="1"/>
  <c r="E141" i="1" s="1"/>
  <c r="E190" i="1"/>
  <c r="E119" i="1" s="1"/>
  <c r="E166" i="1"/>
  <c r="E95" i="1" s="1"/>
  <c r="E156" i="1"/>
  <c r="E85" i="1" s="1"/>
  <c r="E64" i="1"/>
  <c r="E65" i="1"/>
  <c r="E63" i="1"/>
  <c r="E157" i="1"/>
  <c r="E86" i="1" s="1"/>
  <c r="E219" i="1"/>
  <c r="E148" i="1" s="1"/>
  <c r="E209" i="1"/>
  <c r="E138" i="1" s="1"/>
  <c r="E184" i="1"/>
  <c r="E113" i="1" s="1"/>
  <c r="E175" i="1"/>
  <c r="E104" i="1" s="1"/>
  <c r="E196" i="1"/>
  <c r="E125" i="1" s="1"/>
  <c r="E179" i="1"/>
  <c r="E108" i="1" s="1"/>
  <c r="E218" i="1"/>
  <c r="E147" i="1" s="1"/>
  <c r="E208" i="1"/>
  <c r="E137" i="1" s="1"/>
  <c r="E197" i="1"/>
  <c r="E126" i="1" s="1"/>
  <c r="E168" i="1"/>
  <c r="E97" i="1" s="1"/>
  <c r="E174" i="1"/>
  <c r="E103" i="1" s="1"/>
  <c r="E162" i="1"/>
  <c r="E91" i="1" s="1"/>
  <c r="E214" i="1"/>
  <c r="E143" i="1" s="1"/>
  <c r="E202" i="1"/>
  <c r="E131" i="1" s="1"/>
  <c r="E192" i="1"/>
  <c r="E121" i="1" s="1"/>
  <c r="E163" i="1"/>
  <c r="E92" i="1" s="1"/>
  <c r="E191" i="1"/>
  <c r="E120" i="1" s="1"/>
  <c r="E201" i="1"/>
  <c r="E130" i="1" s="1"/>
  <c r="E158" i="1"/>
  <c r="E87" i="1" s="1"/>
  <c r="E185" i="1"/>
  <c r="E114" i="1" s="1"/>
  <c r="E180" i="1"/>
  <c r="E109" i="1" s="1"/>
  <c r="E167" i="1"/>
  <c r="E96" i="1" s="1"/>
  <c r="E213" i="1"/>
  <c r="E142" i="1" s="1"/>
  <c r="E215" i="1"/>
  <c r="E144" i="1" s="1"/>
  <c r="E193" i="1"/>
  <c r="E122" i="1" s="1"/>
  <c r="E169" i="1"/>
  <c r="E98" i="1" s="1"/>
  <c r="E220" i="1"/>
  <c r="E149" i="1" s="1"/>
  <c r="E186" i="1"/>
  <c r="E115" i="1" s="1"/>
  <c r="E159" i="1"/>
  <c r="E88" i="1" s="1"/>
  <c r="E210" i="1"/>
  <c r="E139" i="1" s="1"/>
  <c r="E181" i="1"/>
  <c r="E110" i="1" s="1"/>
  <c r="E203" i="1"/>
  <c r="E132" i="1" s="1"/>
  <c r="E176" i="1"/>
  <c r="E105" i="1" s="1"/>
  <c r="E164" i="1"/>
  <c r="E93" i="1" s="1"/>
  <c r="E198" i="1"/>
  <c r="E127" i="1" s="1"/>
  <c r="G36" i="1"/>
  <c r="F62" i="1"/>
  <c r="F78" i="1"/>
  <c r="F77" i="1"/>
  <c r="F76" i="1"/>
  <c r="N182" i="4" l="1"/>
  <c r="N111" i="4" s="1"/>
  <c r="N206" i="4"/>
  <c r="N135" i="4" s="1"/>
  <c r="N160" i="4"/>
  <c r="N89" i="4" s="1"/>
  <c r="N177" i="4"/>
  <c r="N106" i="4" s="1"/>
  <c r="N199" i="4"/>
  <c r="N128" i="4" s="1"/>
  <c r="N155" i="4"/>
  <c r="N84" i="4" s="1"/>
  <c r="N189" i="4"/>
  <c r="N118" i="4" s="1"/>
  <c r="N172" i="4"/>
  <c r="N101" i="4" s="1"/>
  <c r="N216" i="4"/>
  <c r="N145" i="4" s="1"/>
  <c r="N194" i="4"/>
  <c r="N123" i="4" s="1"/>
  <c r="N165" i="4"/>
  <c r="N94" i="4" s="1"/>
  <c r="N211" i="4"/>
  <c r="N140" i="4" s="1"/>
  <c r="P211" i="8"/>
  <c r="P140" i="8" s="1"/>
  <c r="P177" i="8"/>
  <c r="P106" i="8" s="1"/>
  <c r="P160" i="8"/>
  <c r="P89" i="8" s="1"/>
  <c r="P199" i="8"/>
  <c r="P128" i="8" s="1"/>
  <c r="P165" i="8"/>
  <c r="P94" i="8" s="1"/>
  <c r="P182" i="8"/>
  <c r="P111" i="8" s="1"/>
  <c r="P206" i="8"/>
  <c r="P135" i="8" s="1"/>
  <c r="P172" i="8"/>
  <c r="P101" i="8" s="1"/>
  <c r="P155" i="8"/>
  <c r="P84" i="8" s="1"/>
  <c r="P189" i="8"/>
  <c r="P118" i="8" s="1"/>
  <c r="P216" i="8"/>
  <c r="P145" i="8" s="1"/>
  <c r="P194" i="8"/>
  <c r="P123" i="8" s="1"/>
  <c r="R36" i="7"/>
  <c r="Q74" i="7"/>
  <c r="Q58" i="7"/>
  <c r="Q72" i="7"/>
  <c r="Q73" i="7"/>
  <c r="P213" i="7"/>
  <c r="P142" i="7" s="1"/>
  <c r="P174" i="7"/>
  <c r="P103" i="7" s="1"/>
  <c r="P169" i="7"/>
  <c r="P98" i="7" s="1"/>
  <c r="P208" i="7"/>
  <c r="P137" i="7" s="1"/>
  <c r="P191" i="7"/>
  <c r="P120" i="7" s="1"/>
  <c r="P152" i="7"/>
  <c r="P81" i="7" s="1"/>
  <c r="P203" i="7"/>
  <c r="P132" i="7" s="1"/>
  <c r="P186" i="7"/>
  <c r="P115" i="7" s="1"/>
  <c r="P162" i="7"/>
  <c r="P91" i="7" s="1"/>
  <c r="P157" i="7"/>
  <c r="P86" i="7" s="1"/>
  <c r="P179" i="7"/>
  <c r="P108" i="7" s="1"/>
  <c r="P196" i="7"/>
  <c r="P125" i="7" s="1"/>
  <c r="H209" i="5"/>
  <c r="H138" i="5" s="1"/>
  <c r="H197" i="5"/>
  <c r="H126" i="5" s="1"/>
  <c r="H187" i="5"/>
  <c r="H116" i="5" s="1"/>
  <c r="H175" i="5"/>
  <c r="H104" i="5" s="1"/>
  <c r="H163" i="5"/>
  <c r="H92" i="5" s="1"/>
  <c r="H153" i="5"/>
  <c r="H82" i="5" s="1"/>
  <c r="H210" i="5"/>
  <c r="H139" i="5" s="1"/>
  <c r="H193" i="5"/>
  <c r="H122" i="5" s="1"/>
  <c r="H180" i="5"/>
  <c r="H109" i="5" s="1"/>
  <c r="H164" i="5"/>
  <c r="H93" i="5" s="1"/>
  <c r="H205" i="5"/>
  <c r="H134" i="5" s="1"/>
  <c r="H188" i="5"/>
  <c r="H117" i="5" s="1"/>
  <c r="H170" i="5"/>
  <c r="H99" i="5" s="1"/>
  <c r="H214" i="5"/>
  <c r="H143" i="5" s="1"/>
  <c r="H192" i="5"/>
  <c r="H121" i="5" s="1"/>
  <c r="H171" i="5"/>
  <c r="H100" i="5" s="1"/>
  <c r="H154" i="5"/>
  <c r="H83" i="5" s="1"/>
  <c r="H204" i="5"/>
  <c r="H133" i="5" s="1"/>
  <c r="H181" i="5"/>
  <c r="H110" i="5" s="1"/>
  <c r="H159" i="5"/>
  <c r="H88" i="5" s="1"/>
  <c r="H215" i="5"/>
  <c r="H144" i="5" s="1"/>
  <c r="H198" i="5"/>
  <c r="H127" i="5" s="1"/>
  <c r="H176" i="5"/>
  <c r="H105" i="5" s="1"/>
  <c r="H158" i="5"/>
  <c r="H87" i="5" s="1"/>
  <c r="N61" i="4"/>
  <c r="N60" i="4"/>
  <c r="N59" i="4"/>
  <c r="P208" i="8"/>
  <c r="P137" i="8" s="1"/>
  <c r="P174" i="8"/>
  <c r="P103" i="8" s="1"/>
  <c r="P162" i="8"/>
  <c r="P91" i="8" s="1"/>
  <c r="P191" i="8"/>
  <c r="P120" i="8" s="1"/>
  <c r="P186" i="8"/>
  <c r="P115" i="8" s="1"/>
  <c r="P203" i="8"/>
  <c r="P132" i="8" s="1"/>
  <c r="P169" i="8"/>
  <c r="P98" i="8" s="1"/>
  <c r="P157" i="8"/>
  <c r="P86" i="8" s="1"/>
  <c r="P196" i="8"/>
  <c r="P125" i="8" s="1"/>
  <c r="P152" i="8"/>
  <c r="P81" i="8" s="1"/>
  <c r="P213" i="8"/>
  <c r="P142" i="8" s="1"/>
  <c r="P179" i="8"/>
  <c r="P108" i="8" s="1"/>
  <c r="P209" i="7"/>
  <c r="P138" i="7" s="1"/>
  <c r="P192" i="7"/>
  <c r="P121" i="7" s="1"/>
  <c r="P176" i="7"/>
  <c r="P105" i="7" s="1"/>
  <c r="P188" i="7"/>
  <c r="P117" i="7" s="1"/>
  <c r="P163" i="7"/>
  <c r="P92" i="7" s="1"/>
  <c r="P153" i="7"/>
  <c r="P82" i="7" s="1"/>
  <c r="P205" i="7"/>
  <c r="P134" i="7" s="1"/>
  <c r="P175" i="7"/>
  <c r="P104" i="7" s="1"/>
  <c r="P159" i="7"/>
  <c r="P88" i="7" s="1"/>
  <c r="P215" i="7"/>
  <c r="P144" i="7" s="1"/>
  <c r="P187" i="7"/>
  <c r="P116" i="7" s="1"/>
  <c r="P197" i="7"/>
  <c r="P126" i="7" s="1"/>
  <c r="P204" i="7"/>
  <c r="P133" i="7" s="1"/>
  <c r="P171" i="7"/>
  <c r="P100" i="7" s="1"/>
  <c r="P158" i="7"/>
  <c r="P87" i="7" s="1"/>
  <c r="P198" i="7"/>
  <c r="P127" i="7" s="1"/>
  <c r="P193" i="7"/>
  <c r="P122" i="7" s="1"/>
  <c r="P154" i="7"/>
  <c r="P83" i="7" s="1"/>
  <c r="P214" i="7"/>
  <c r="P143" i="7" s="1"/>
  <c r="P181" i="7"/>
  <c r="P110" i="7" s="1"/>
  <c r="P170" i="7"/>
  <c r="P99" i="7" s="1"/>
  <c r="P210" i="7"/>
  <c r="P139" i="7" s="1"/>
  <c r="P180" i="7"/>
  <c r="P109" i="7" s="1"/>
  <c r="P164" i="7"/>
  <c r="P93" i="7" s="1"/>
  <c r="H61" i="5"/>
  <c r="H59" i="5"/>
  <c r="H60" i="5"/>
  <c r="P61" i="7"/>
  <c r="P60" i="7"/>
  <c r="P59" i="7"/>
  <c r="H199" i="5"/>
  <c r="H128" i="5" s="1"/>
  <c r="H177" i="5"/>
  <c r="H106" i="5" s="1"/>
  <c r="H165" i="5"/>
  <c r="H94" i="5" s="1"/>
  <c r="H216" i="5"/>
  <c r="H145" i="5" s="1"/>
  <c r="H182" i="5"/>
  <c r="H111" i="5" s="1"/>
  <c r="H155" i="5"/>
  <c r="H84" i="5" s="1"/>
  <c r="H211" i="5"/>
  <c r="H140" i="5" s="1"/>
  <c r="H172" i="5"/>
  <c r="H101" i="5" s="1"/>
  <c r="H206" i="5"/>
  <c r="H135" i="5" s="1"/>
  <c r="H160" i="5"/>
  <c r="H89" i="5" s="1"/>
  <c r="H189" i="5"/>
  <c r="H118" i="5" s="1"/>
  <c r="H194" i="5"/>
  <c r="H123" i="5" s="1"/>
  <c r="N210" i="4"/>
  <c r="N139" i="4" s="1"/>
  <c r="N192" i="4"/>
  <c r="N121" i="4" s="1"/>
  <c r="N180" i="4"/>
  <c r="N109" i="4" s="1"/>
  <c r="N170" i="4"/>
  <c r="N99" i="4" s="1"/>
  <c r="N159" i="4"/>
  <c r="N88" i="4" s="1"/>
  <c r="N209" i="4"/>
  <c r="N138" i="4" s="1"/>
  <c r="N181" i="4"/>
  <c r="N110" i="4" s="1"/>
  <c r="N205" i="4"/>
  <c r="N134" i="4" s="1"/>
  <c r="N188" i="4"/>
  <c r="N117" i="4" s="1"/>
  <c r="N176" i="4"/>
  <c r="N105" i="4" s="1"/>
  <c r="N214" i="4"/>
  <c r="N143" i="4" s="1"/>
  <c r="N158" i="4"/>
  <c r="N87" i="4" s="1"/>
  <c r="N197" i="4"/>
  <c r="N126" i="4" s="1"/>
  <c r="N215" i="4"/>
  <c r="N144" i="4" s="1"/>
  <c r="N171" i="4"/>
  <c r="N100" i="4" s="1"/>
  <c r="N153" i="4"/>
  <c r="N82" i="4" s="1"/>
  <c r="N198" i="4"/>
  <c r="N127" i="4" s="1"/>
  <c r="N187" i="4"/>
  <c r="N116" i="4" s="1"/>
  <c r="N175" i="4"/>
  <c r="N104" i="4" s="1"/>
  <c r="N204" i="4"/>
  <c r="N133" i="4" s="1"/>
  <c r="N154" i="4"/>
  <c r="N83" i="4" s="1"/>
  <c r="N164" i="4"/>
  <c r="N93" i="4" s="1"/>
  <c r="N193" i="4"/>
  <c r="N122" i="4" s="1"/>
  <c r="N163" i="4"/>
  <c r="N92" i="4" s="1"/>
  <c r="Q73" i="8"/>
  <c r="Q74" i="8"/>
  <c r="Q72" i="8"/>
  <c r="R36" i="8"/>
  <c r="Q58" i="8"/>
  <c r="J36" i="5"/>
  <c r="I74" i="5"/>
  <c r="I58" i="5"/>
  <c r="I73" i="5"/>
  <c r="I72" i="5"/>
  <c r="N203" i="4"/>
  <c r="N132" i="4" s="1"/>
  <c r="N179" i="4"/>
  <c r="N108" i="4" s="1"/>
  <c r="N157" i="4"/>
  <c r="N86" i="4" s="1"/>
  <c r="N186" i="4"/>
  <c r="N115" i="4" s="1"/>
  <c r="N196" i="4"/>
  <c r="N125" i="4" s="1"/>
  <c r="N174" i="4"/>
  <c r="N103" i="4" s="1"/>
  <c r="N152" i="4"/>
  <c r="N81" i="4" s="1"/>
  <c r="N208" i="4"/>
  <c r="N137" i="4" s="1"/>
  <c r="N162" i="4"/>
  <c r="N91" i="4" s="1"/>
  <c r="N213" i="4"/>
  <c r="N142" i="4" s="1"/>
  <c r="N191" i="4"/>
  <c r="N120" i="4" s="1"/>
  <c r="N169" i="4"/>
  <c r="N98" i="4" s="1"/>
  <c r="P36" i="4"/>
  <c r="O72" i="4"/>
  <c r="O74" i="4"/>
  <c r="O58" i="4"/>
  <c r="O73" i="4"/>
  <c r="P214" i="8"/>
  <c r="P143" i="8" s="1"/>
  <c r="P204" i="8"/>
  <c r="P133" i="8" s="1"/>
  <c r="P187" i="8"/>
  <c r="P116" i="8" s="1"/>
  <c r="P171" i="8"/>
  <c r="P100" i="8" s="1"/>
  <c r="P163" i="8"/>
  <c r="P92" i="8" s="1"/>
  <c r="P153" i="8"/>
  <c r="P82" i="8" s="1"/>
  <c r="P209" i="8"/>
  <c r="P138" i="8" s="1"/>
  <c r="P176" i="8"/>
  <c r="P105" i="8" s="1"/>
  <c r="P158" i="8"/>
  <c r="P87" i="8" s="1"/>
  <c r="P175" i="8"/>
  <c r="P104" i="8" s="1"/>
  <c r="P210" i="8"/>
  <c r="P139" i="8" s="1"/>
  <c r="P198" i="8"/>
  <c r="P127" i="8" s="1"/>
  <c r="P180" i="8"/>
  <c r="P109" i="8" s="1"/>
  <c r="P170" i="8"/>
  <c r="P99" i="8" s="1"/>
  <c r="P159" i="8"/>
  <c r="P88" i="8" s="1"/>
  <c r="P193" i="8"/>
  <c r="P122" i="8" s="1"/>
  <c r="P197" i="8"/>
  <c r="P126" i="8" s="1"/>
  <c r="P181" i="8"/>
  <c r="P110" i="8" s="1"/>
  <c r="P188" i="8"/>
  <c r="P117" i="8" s="1"/>
  <c r="P205" i="8"/>
  <c r="P134" i="8" s="1"/>
  <c r="P164" i="8"/>
  <c r="P93" i="8" s="1"/>
  <c r="P215" i="8"/>
  <c r="P144" i="8" s="1"/>
  <c r="P192" i="8"/>
  <c r="P121" i="8" s="1"/>
  <c r="P154" i="8"/>
  <c r="P83" i="8" s="1"/>
  <c r="P61" i="8"/>
  <c r="P59" i="8"/>
  <c r="P60" i="8"/>
  <c r="P206" i="7"/>
  <c r="P135" i="7" s="1"/>
  <c r="P182" i="7"/>
  <c r="P111" i="7" s="1"/>
  <c r="P160" i="7"/>
  <c r="P89" i="7" s="1"/>
  <c r="P199" i="7"/>
  <c r="P128" i="7" s="1"/>
  <c r="P177" i="7"/>
  <c r="P106" i="7" s="1"/>
  <c r="P155" i="7"/>
  <c r="P84" i="7" s="1"/>
  <c r="P194" i="7"/>
  <c r="P123" i="7" s="1"/>
  <c r="P189" i="7"/>
  <c r="P118" i="7" s="1"/>
  <c r="P216" i="7"/>
  <c r="P145" i="7" s="1"/>
  <c r="P172" i="7"/>
  <c r="P101" i="7" s="1"/>
  <c r="P165" i="7"/>
  <c r="P94" i="7" s="1"/>
  <c r="P211" i="7"/>
  <c r="P140" i="7" s="1"/>
  <c r="H203" i="5"/>
  <c r="H132" i="5" s="1"/>
  <c r="H179" i="5"/>
  <c r="H108" i="5" s="1"/>
  <c r="H157" i="5"/>
  <c r="H86" i="5" s="1"/>
  <c r="H208" i="5"/>
  <c r="H137" i="5" s="1"/>
  <c r="H174" i="5"/>
  <c r="H103" i="5" s="1"/>
  <c r="H191" i="5"/>
  <c r="H120" i="5" s="1"/>
  <c r="H152" i="5"/>
  <c r="H81" i="5" s="1"/>
  <c r="H162" i="5"/>
  <c r="H91" i="5" s="1"/>
  <c r="H186" i="5"/>
  <c r="H115" i="5" s="1"/>
  <c r="H213" i="5"/>
  <c r="H142" i="5" s="1"/>
  <c r="H169" i="5"/>
  <c r="H98" i="5" s="1"/>
  <c r="H196" i="5"/>
  <c r="H125" i="5" s="1"/>
  <c r="O196" i="9"/>
  <c r="O125" i="9" s="1"/>
  <c r="O191" i="9"/>
  <c r="O120" i="9" s="1"/>
  <c r="O186" i="9"/>
  <c r="O115" i="9" s="1"/>
  <c r="O213" i="9"/>
  <c r="O142" i="9" s="1"/>
  <c r="O208" i="9"/>
  <c r="O137" i="9" s="1"/>
  <c r="O203" i="9"/>
  <c r="O132" i="9" s="1"/>
  <c r="O179" i="9"/>
  <c r="O108" i="9" s="1"/>
  <c r="O174" i="9"/>
  <c r="O103" i="9" s="1"/>
  <c r="O169" i="9"/>
  <c r="O98" i="9" s="1"/>
  <c r="O162" i="9"/>
  <c r="O91" i="9" s="1"/>
  <c r="O157" i="9"/>
  <c r="O86" i="9" s="1"/>
  <c r="O152" i="9"/>
  <c r="O81" i="9" s="1"/>
  <c r="Q36" i="9"/>
  <c r="P72" i="9"/>
  <c r="P58" i="9"/>
  <c r="P74" i="9"/>
  <c r="P73" i="9"/>
  <c r="O216" i="9"/>
  <c r="O145" i="9" s="1"/>
  <c r="O189" i="9"/>
  <c r="O118" i="9" s="1"/>
  <c r="O182" i="9"/>
  <c r="O111" i="9" s="1"/>
  <c r="O211" i="9"/>
  <c r="O140" i="9" s="1"/>
  <c r="O206" i="9"/>
  <c r="O135" i="9" s="1"/>
  <c r="O199" i="9"/>
  <c r="O128" i="9" s="1"/>
  <c r="O194" i="9"/>
  <c r="O123" i="9" s="1"/>
  <c r="O177" i="9"/>
  <c r="O106" i="9" s="1"/>
  <c r="O172" i="9"/>
  <c r="O101" i="9" s="1"/>
  <c r="O165" i="9"/>
  <c r="O94" i="9" s="1"/>
  <c r="O160" i="9"/>
  <c r="O89" i="9" s="1"/>
  <c r="O155" i="9"/>
  <c r="O84" i="9" s="1"/>
  <c r="O215" i="9"/>
  <c r="O144" i="9" s="1"/>
  <c r="O193" i="9"/>
  <c r="O122" i="9" s="1"/>
  <c r="O192" i="9"/>
  <c r="O121" i="9" s="1"/>
  <c r="O188" i="9"/>
  <c r="O117" i="9" s="1"/>
  <c r="O187" i="9"/>
  <c r="O116" i="9" s="1"/>
  <c r="O181" i="9"/>
  <c r="O110" i="9" s="1"/>
  <c r="O210" i="9"/>
  <c r="O139" i="9" s="1"/>
  <c r="O205" i="9"/>
  <c r="O134" i="9" s="1"/>
  <c r="O198" i="9"/>
  <c r="O127" i="9" s="1"/>
  <c r="O180" i="9"/>
  <c r="O109" i="9" s="1"/>
  <c r="O176" i="9"/>
  <c r="O105" i="9" s="1"/>
  <c r="O175" i="9"/>
  <c r="O104" i="9" s="1"/>
  <c r="O171" i="9"/>
  <c r="O100" i="9" s="1"/>
  <c r="O170" i="9"/>
  <c r="O99" i="9" s="1"/>
  <c r="O164" i="9"/>
  <c r="O93" i="9" s="1"/>
  <c r="O163" i="9"/>
  <c r="O92" i="9" s="1"/>
  <c r="O159" i="9"/>
  <c r="O88" i="9" s="1"/>
  <c r="O158" i="9"/>
  <c r="O87" i="9" s="1"/>
  <c r="O154" i="9"/>
  <c r="O83" i="9" s="1"/>
  <c r="O153" i="9"/>
  <c r="O82" i="9" s="1"/>
  <c r="O209" i="9"/>
  <c r="O138" i="9" s="1"/>
  <c r="O197" i="9"/>
  <c r="O126" i="9" s="1"/>
  <c r="O204" i="9"/>
  <c r="O133" i="9" s="1"/>
  <c r="O214" i="9"/>
  <c r="O143" i="9" s="1"/>
  <c r="O61" i="9"/>
  <c r="O60" i="9"/>
  <c r="O59" i="9"/>
  <c r="F184" i="1"/>
  <c r="F113" i="1" s="1"/>
  <c r="F168" i="1"/>
  <c r="F97" i="1" s="1"/>
  <c r="F219" i="1"/>
  <c r="F148" i="1" s="1"/>
  <c r="F197" i="1"/>
  <c r="F126" i="1" s="1"/>
  <c r="F208" i="1"/>
  <c r="F137" i="1" s="1"/>
  <c r="F185" i="1"/>
  <c r="F114" i="1" s="1"/>
  <c r="F162" i="1"/>
  <c r="F91" i="1" s="1"/>
  <c r="F158" i="1"/>
  <c r="F87" i="1" s="1"/>
  <c r="F209" i="1"/>
  <c r="F138" i="1" s="1"/>
  <c r="F218" i="1"/>
  <c r="F147" i="1" s="1"/>
  <c r="F174" i="1"/>
  <c r="F103" i="1" s="1"/>
  <c r="F202" i="1"/>
  <c r="F131" i="1" s="1"/>
  <c r="F191" i="1"/>
  <c r="F120" i="1" s="1"/>
  <c r="F167" i="1"/>
  <c r="F96" i="1" s="1"/>
  <c r="F214" i="1"/>
  <c r="F143" i="1" s="1"/>
  <c r="F192" i="1"/>
  <c r="F121" i="1" s="1"/>
  <c r="F201" i="1"/>
  <c r="F130" i="1" s="1"/>
  <c r="F179" i="1"/>
  <c r="F108" i="1" s="1"/>
  <c r="F175" i="1"/>
  <c r="F104" i="1" s="1"/>
  <c r="F157" i="1"/>
  <c r="F86" i="1" s="1"/>
  <c r="F196" i="1"/>
  <c r="F125" i="1" s="1"/>
  <c r="F180" i="1"/>
  <c r="F109" i="1" s="1"/>
  <c r="F213" i="1"/>
  <c r="F142" i="1" s="1"/>
  <c r="F163" i="1"/>
  <c r="F92" i="1" s="1"/>
  <c r="H36" i="1"/>
  <c r="G78" i="1"/>
  <c r="G62" i="1"/>
  <c r="G77" i="1"/>
  <c r="G76" i="1"/>
  <c r="F200" i="1"/>
  <c r="F129" i="1" s="1"/>
  <c r="F178" i="1"/>
  <c r="F107" i="1" s="1"/>
  <c r="F156" i="1"/>
  <c r="F85" i="1" s="1"/>
  <c r="F166" i="1"/>
  <c r="F95" i="1" s="1"/>
  <c r="F183" i="1"/>
  <c r="F112" i="1" s="1"/>
  <c r="F217" i="1"/>
  <c r="F146" i="1" s="1"/>
  <c r="F195" i="1"/>
  <c r="F124" i="1" s="1"/>
  <c r="F173" i="1"/>
  <c r="F102" i="1" s="1"/>
  <c r="F212" i="1"/>
  <c r="F141" i="1" s="1"/>
  <c r="F190" i="1"/>
  <c r="F119" i="1" s="1"/>
  <c r="F207" i="1"/>
  <c r="F136" i="1" s="1"/>
  <c r="F161" i="1"/>
  <c r="F90" i="1" s="1"/>
  <c r="F203" i="1"/>
  <c r="F132" i="1" s="1"/>
  <c r="F193" i="1"/>
  <c r="F122" i="1" s="1"/>
  <c r="F169" i="1"/>
  <c r="F98" i="1" s="1"/>
  <c r="F210" i="1"/>
  <c r="F139" i="1" s="1"/>
  <c r="F181" i="1"/>
  <c r="F110" i="1" s="1"/>
  <c r="F220" i="1"/>
  <c r="F149" i="1" s="1"/>
  <c r="F186" i="1"/>
  <c r="F115" i="1" s="1"/>
  <c r="F159" i="1"/>
  <c r="F88" i="1" s="1"/>
  <c r="F176" i="1"/>
  <c r="F105" i="1" s="1"/>
  <c r="F198" i="1"/>
  <c r="F127" i="1" s="1"/>
  <c r="F164" i="1"/>
  <c r="F93" i="1" s="1"/>
  <c r="F215" i="1"/>
  <c r="F144" i="1" s="1"/>
  <c r="F64" i="1"/>
  <c r="F63" i="1"/>
  <c r="F65" i="1"/>
  <c r="Q203" i="8" l="1"/>
  <c r="Q132" i="8" s="1"/>
  <c r="Q179" i="8"/>
  <c r="Q108" i="8" s="1"/>
  <c r="Q157" i="8"/>
  <c r="Q86" i="8" s="1"/>
  <c r="Q213" i="8"/>
  <c r="Q142" i="8" s="1"/>
  <c r="Q169" i="8"/>
  <c r="Q98" i="8" s="1"/>
  <c r="Q162" i="8"/>
  <c r="Q91" i="8" s="1"/>
  <c r="Q196" i="8"/>
  <c r="Q125" i="8" s="1"/>
  <c r="Q174" i="8"/>
  <c r="Q103" i="8" s="1"/>
  <c r="Q152" i="8"/>
  <c r="Q81" i="8" s="1"/>
  <c r="Q191" i="8"/>
  <c r="Q120" i="8" s="1"/>
  <c r="Q208" i="8"/>
  <c r="Q137" i="8" s="1"/>
  <c r="Q186" i="8"/>
  <c r="Q115" i="8" s="1"/>
  <c r="O179" i="4"/>
  <c r="O108" i="4" s="1"/>
  <c r="O208" i="4"/>
  <c r="O137" i="4" s="1"/>
  <c r="O174" i="4"/>
  <c r="O103" i="4" s="1"/>
  <c r="O186" i="4"/>
  <c r="O115" i="4" s="1"/>
  <c r="O162" i="4"/>
  <c r="O91" i="4" s="1"/>
  <c r="O196" i="4"/>
  <c r="O125" i="4" s="1"/>
  <c r="O213" i="4"/>
  <c r="O142" i="4" s="1"/>
  <c r="O152" i="4"/>
  <c r="O81" i="4" s="1"/>
  <c r="O157" i="4"/>
  <c r="O86" i="4" s="1"/>
  <c r="O191" i="4"/>
  <c r="O120" i="4" s="1"/>
  <c r="O203" i="4"/>
  <c r="O132" i="4" s="1"/>
  <c r="O169" i="4"/>
  <c r="O98" i="4" s="1"/>
  <c r="I209" i="5"/>
  <c r="I138" i="5" s="1"/>
  <c r="I197" i="5"/>
  <c r="I126" i="5" s="1"/>
  <c r="I181" i="5"/>
  <c r="I110" i="5" s="1"/>
  <c r="I171" i="5"/>
  <c r="I100" i="5" s="1"/>
  <c r="I159" i="5"/>
  <c r="I88" i="5" s="1"/>
  <c r="I153" i="5"/>
  <c r="I82" i="5" s="1"/>
  <c r="I215" i="5"/>
  <c r="I144" i="5" s="1"/>
  <c r="I205" i="5"/>
  <c r="I134" i="5" s="1"/>
  <c r="I193" i="5"/>
  <c r="I122" i="5" s="1"/>
  <c r="I180" i="5"/>
  <c r="I109" i="5" s="1"/>
  <c r="I170" i="5"/>
  <c r="I99" i="5" s="1"/>
  <c r="I154" i="5"/>
  <c r="I83" i="5" s="1"/>
  <c r="I204" i="5"/>
  <c r="I133" i="5" s="1"/>
  <c r="I176" i="5"/>
  <c r="I105" i="5" s="1"/>
  <c r="I163" i="5"/>
  <c r="I92" i="5" s="1"/>
  <c r="I198" i="5"/>
  <c r="I127" i="5" s="1"/>
  <c r="I175" i="5"/>
  <c r="I104" i="5" s="1"/>
  <c r="I158" i="5"/>
  <c r="I87" i="5" s="1"/>
  <c r="I188" i="5"/>
  <c r="I117" i="5" s="1"/>
  <c r="I214" i="5"/>
  <c r="I143" i="5" s="1"/>
  <c r="I192" i="5"/>
  <c r="I121" i="5" s="1"/>
  <c r="I187" i="5"/>
  <c r="I116" i="5" s="1"/>
  <c r="I210" i="5"/>
  <c r="I139" i="5" s="1"/>
  <c r="I164" i="5"/>
  <c r="I93" i="5" s="1"/>
  <c r="Q59" i="8"/>
  <c r="Q61" i="8"/>
  <c r="Q60" i="8"/>
  <c r="Q210" i="8"/>
  <c r="Q139" i="8" s="1"/>
  <c r="Q198" i="8"/>
  <c r="Q127" i="8" s="1"/>
  <c r="Q188" i="8"/>
  <c r="Q117" i="8" s="1"/>
  <c r="Q175" i="8"/>
  <c r="Q104" i="8" s="1"/>
  <c r="Q158" i="8"/>
  <c r="Q87" i="8" s="1"/>
  <c r="Q154" i="8"/>
  <c r="Q83" i="8" s="1"/>
  <c r="Q215" i="8"/>
  <c r="Q144" i="8" s="1"/>
  <c r="Q193" i="8"/>
  <c r="Q122" i="8" s="1"/>
  <c r="Q164" i="8"/>
  <c r="Q93" i="8" s="1"/>
  <c r="Q204" i="8"/>
  <c r="Q133" i="8" s="1"/>
  <c r="Q180" i="8"/>
  <c r="Q109" i="8" s="1"/>
  <c r="Q171" i="8"/>
  <c r="Q100" i="8" s="1"/>
  <c r="Q209" i="8"/>
  <c r="Q138" i="8" s="1"/>
  <c r="Q197" i="8"/>
  <c r="Q126" i="8" s="1"/>
  <c r="Q187" i="8"/>
  <c r="Q116" i="8" s="1"/>
  <c r="Q170" i="8"/>
  <c r="Q99" i="8" s="1"/>
  <c r="Q153" i="8"/>
  <c r="Q82" i="8" s="1"/>
  <c r="Q159" i="8"/>
  <c r="Q88" i="8" s="1"/>
  <c r="Q205" i="8"/>
  <c r="Q134" i="8" s="1"/>
  <c r="Q181" i="8"/>
  <c r="Q110" i="8" s="1"/>
  <c r="Q176" i="8"/>
  <c r="Q105" i="8" s="1"/>
  <c r="Q214" i="8"/>
  <c r="Q143" i="8" s="1"/>
  <c r="Q192" i="8"/>
  <c r="Q121" i="8" s="1"/>
  <c r="Q163" i="8"/>
  <c r="Q92" i="8" s="1"/>
  <c r="Q59" i="7"/>
  <c r="Q61" i="7"/>
  <c r="Q60" i="7"/>
  <c r="I206" i="5"/>
  <c r="I135" i="5" s="1"/>
  <c r="I177" i="5"/>
  <c r="I106" i="5" s="1"/>
  <c r="I160" i="5"/>
  <c r="I89" i="5" s="1"/>
  <c r="I199" i="5"/>
  <c r="I128" i="5" s="1"/>
  <c r="I172" i="5"/>
  <c r="I101" i="5" s="1"/>
  <c r="I155" i="5"/>
  <c r="I84" i="5" s="1"/>
  <c r="I216" i="5"/>
  <c r="I145" i="5" s="1"/>
  <c r="I194" i="5"/>
  <c r="I123" i="5" s="1"/>
  <c r="I165" i="5"/>
  <c r="I94" i="5" s="1"/>
  <c r="I182" i="5"/>
  <c r="I111" i="5" s="1"/>
  <c r="I189" i="5"/>
  <c r="I118" i="5" s="1"/>
  <c r="I211" i="5"/>
  <c r="I140" i="5" s="1"/>
  <c r="O216" i="4"/>
  <c r="O145" i="4" s="1"/>
  <c r="O194" i="4"/>
  <c r="O123" i="4" s="1"/>
  <c r="O155" i="4"/>
  <c r="O84" i="4" s="1"/>
  <c r="O211" i="4"/>
  <c r="O140" i="4" s="1"/>
  <c r="O189" i="4"/>
  <c r="O118" i="4" s="1"/>
  <c r="O177" i="4"/>
  <c r="O106" i="4" s="1"/>
  <c r="O199" i="4"/>
  <c r="O128" i="4" s="1"/>
  <c r="O172" i="4"/>
  <c r="O101" i="4" s="1"/>
  <c r="O206" i="4"/>
  <c r="O135" i="4" s="1"/>
  <c r="O182" i="4"/>
  <c r="O111" i="4" s="1"/>
  <c r="O165" i="4"/>
  <c r="O94" i="4" s="1"/>
  <c r="O160" i="4"/>
  <c r="O89" i="4" s="1"/>
  <c r="I59" i="5"/>
  <c r="I60" i="5"/>
  <c r="I61" i="5"/>
  <c r="R74" i="8"/>
  <c r="R58" i="8"/>
  <c r="R72" i="8"/>
  <c r="R73" i="8"/>
  <c r="S36" i="8"/>
  <c r="Q208" i="7"/>
  <c r="Q137" i="7" s="1"/>
  <c r="Q186" i="7"/>
  <c r="Q115" i="7" s="1"/>
  <c r="Q157" i="7"/>
  <c r="Q86" i="7" s="1"/>
  <c r="Q174" i="7"/>
  <c r="Q103" i="7" s="1"/>
  <c r="Q203" i="7"/>
  <c r="Q132" i="7" s="1"/>
  <c r="Q152" i="7"/>
  <c r="Q81" i="7" s="1"/>
  <c r="Q196" i="7"/>
  <c r="Q125" i="7" s="1"/>
  <c r="Q179" i="7"/>
  <c r="Q108" i="7" s="1"/>
  <c r="Q191" i="7"/>
  <c r="Q120" i="7" s="1"/>
  <c r="Q169" i="7"/>
  <c r="Q98" i="7" s="1"/>
  <c r="Q213" i="7"/>
  <c r="Q142" i="7" s="1"/>
  <c r="Q162" i="7"/>
  <c r="Q91" i="7" s="1"/>
  <c r="O61" i="4"/>
  <c r="O60" i="4"/>
  <c r="O59" i="4"/>
  <c r="K36" i="5"/>
  <c r="J58" i="5"/>
  <c r="J72" i="5"/>
  <c r="J73" i="5"/>
  <c r="J74" i="5"/>
  <c r="Q211" i="7"/>
  <c r="Q140" i="7" s="1"/>
  <c r="Q189" i="7"/>
  <c r="Q118" i="7" s="1"/>
  <c r="Q155" i="7"/>
  <c r="Q84" i="7" s="1"/>
  <c r="Q182" i="7"/>
  <c r="Q111" i="7" s="1"/>
  <c r="Q206" i="7"/>
  <c r="Q135" i="7" s="1"/>
  <c r="Q172" i="7"/>
  <c r="Q101" i="7" s="1"/>
  <c r="Q165" i="7"/>
  <c r="Q94" i="7" s="1"/>
  <c r="Q216" i="7"/>
  <c r="Q145" i="7" s="1"/>
  <c r="Q160" i="7"/>
  <c r="Q89" i="7" s="1"/>
  <c r="Q199" i="7"/>
  <c r="Q128" i="7" s="1"/>
  <c r="Q177" i="7"/>
  <c r="Q106" i="7" s="1"/>
  <c r="Q194" i="7"/>
  <c r="Q123" i="7" s="1"/>
  <c r="O209" i="4"/>
  <c r="O138" i="4" s="1"/>
  <c r="O210" i="4"/>
  <c r="O139" i="4" s="1"/>
  <c r="O187" i="4"/>
  <c r="O116" i="4" s="1"/>
  <c r="O158" i="4"/>
  <c r="O87" i="4" s="1"/>
  <c r="O171" i="4"/>
  <c r="O100" i="4" s="1"/>
  <c r="O193" i="4"/>
  <c r="O122" i="4" s="1"/>
  <c r="O176" i="4"/>
  <c r="O105" i="4" s="1"/>
  <c r="O204" i="4"/>
  <c r="O133" i="4" s="1"/>
  <c r="O205" i="4"/>
  <c r="O134" i="4" s="1"/>
  <c r="O180" i="4"/>
  <c r="O109" i="4" s="1"/>
  <c r="O154" i="4"/>
  <c r="O83" i="4" s="1"/>
  <c r="O164" i="4"/>
  <c r="O93" i="4" s="1"/>
  <c r="O175" i="4"/>
  <c r="O104" i="4" s="1"/>
  <c r="O214" i="4"/>
  <c r="O143" i="4" s="1"/>
  <c r="O215" i="4"/>
  <c r="O144" i="4" s="1"/>
  <c r="O159" i="4"/>
  <c r="O88" i="4" s="1"/>
  <c r="O170" i="4"/>
  <c r="O99" i="4" s="1"/>
  <c r="O197" i="4"/>
  <c r="O126" i="4" s="1"/>
  <c r="O198" i="4"/>
  <c r="O127" i="4" s="1"/>
  <c r="O163" i="4"/>
  <c r="O92" i="4" s="1"/>
  <c r="O153" i="4"/>
  <c r="O82" i="4" s="1"/>
  <c r="O181" i="4"/>
  <c r="O110" i="4" s="1"/>
  <c r="O188" i="4"/>
  <c r="O117" i="4" s="1"/>
  <c r="O192" i="4"/>
  <c r="O121" i="4" s="1"/>
  <c r="Q36" i="4"/>
  <c r="P74" i="4"/>
  <c r="P72" i="4"/>
  <c r="P73" i="4"/>
  <c r="P58" i="4"/>
  <c r="I196" i="5"/>
  <c r="I125" i="5" s="1"/>
  <c r="I169" i="5"/>
  <c r="I98" i="5" s="1"/>
  <c r="I152" i="5"/>
  <c r="I81" i="5" s="1"/>
  <c r="I213" i="5"/>
  <c r="I142" i="5" s="1"/>
  <c r="I191" i="5"/>
  <c r="I120" i="5" s="1"/>
  <c r="I186" i="5"/>
  <c r="I115" i="5" s="1"/>
  <c r="I208" i="5"/>
  <c r="I137" i="5" s="1"/>
  <c r="I162" i="5"/>
  <c r="I91" i="5" s="1"/>
  <c r="I203" i="5"/>
  <c r="I132" i="5" s="1"/>
  <c r="I157" i="5"/>
  <c r="I86" i="5" s="1"/>
  <c r="I179" i="5"/>
  <c r="I108" i="5" s="1"/>
  <c r="I174" i="5"/>
  <c r="I103" i="5" s="1"/>
  <c r="Q206" i="8"/>
  <c r="Q135" i="8" s="1"/>
  <c r="Q182" i="8"/>
  <c r="Q111" i="8" s="1"/>
  <c r="Q160" i="8"/>
  <c r="Q89" i="8" s="1"/>
  <c r="Q216" i="8"/>
  <c r="Q145" i="8" s="1"/>
  <c r="Q194" i="8"/>
  <c r="Q123" i="8" s="1"/>
  <c r="Q211" i="8"/>
  <c r="Q140" i="8" s="1"/>
  <c r="Q172" i="8"/>
  <c r="Q101" i="8" s="1"/>
  <c r="Q199" i="8"/>
  <c r="Q128" i="8" s="1"/>
  <c r="Q165" i="8"/>
  <c r="Q94" i="8" s="1"/>
  <c r="Q155" i="8"/>
  <c r="Q84" i="8" s="1"/>
  <c r="Q177" i="8"/>
  <c r="Q106" i="8" s="1"/>
  <c r="Q189" i="8"/>
  <c r="Q118" i="8" s="1"/>
  <c r="Q209" i="7"/>
  <c r="Q138" i="7" s="1"/>
  <c r="Q197" i="7"/>
  <c r="Q126" i="7" s="1"/>
  <c r="Q187" i="7"/>
  <c r="Q116" i="7" s="1"/>
  <c r="Q170" i="7"/>
  <c r="Q99" i="7" s="1"/>
  <c r="Q158" i="7"/>
  <c r="Q87" i="7" s="1"/>
  <c r="Q175" i="7"/>
  <c r="Q104" i="7" s="1"/>
  <c r="Q205" i="7"/>
  <c r="Q134" i="7" s="1"/>
  <c r="Q181" i="7"/>
  <c r="Q110" i="7" s="1"/>
  <c r="Q154" i="7"/>
  <c r="Q83" i="7" s="1"/>
  <c r="Q215" i="7"/>
  <c r="Q144" i="7" s="1"/>
  <c r="Q193" i="7"/>
  <c r="Q122" i="7" s="1"/>
  <c r="Q164" i="7"/>
  <c r="Q93" i="7" s="1"/>
  <c r="Q214" i="7"/>
  <c r="Q143" i="7" s="1"/>
  <c r="Q192" i="7"/>
  <c r="Q121" i="7" s="1"/>
  <c r="Q163" i="7"/>
  <c r="Q92" i="7" s="1"/>
  <c r="Q210" i="7"/>
  <c r="Q139" i="7" s="1"/>
  <c r="Q188" i="7"/>
  <c r="Q117" i="7" s="1"/>
  <c r="Q159" i="7"/>
  <c r="Q88" i="7" s="1"/>
  <c r="Q204" i="7"/>
  <c r="Q133" i="7" s="1"/>
  <c r="Q176" i="7"/>
  <c r="Q105" i="7" s="1"/>
  <c r="Q153" i="7"/>
  <c r="Q82" i="7" s="1"/>
  <c r="Q198" i="7"/>
  <c r="Q127" i="7" s="1"/>
  <c r="Q171" i="7"/>
  <c r="Q100" i="7" s="1"/>
  <c r="Q180" i="7"/>
  <c r="Q109" i="7" s="1"/>
  <c r="S36" i="7"/>
  <c r="R74" i="7"/>
  <c r="R58" i="7"/>
  <c r="R72" i="7"/>
  <c r="R73" i="7"/>
  <c r="P213" i="9"/>
  <c r="P142" i="9" s="1"/>
  <c r="P208" i="9"/>
  <c r="P137" i="9" s="1"/>
  <c r="P203" i="9"/>
  <c r="P132" i="9" s="1"/>
  <c r="P179" i="9"/>
  <c r="P108" i="9" s="1"/>
  <c r="P174" i="9"/>
  <c r="P103" i="9" s="1"/>
  <c r="P169" i="9"/>
  <c r="P98" i="9" s="1"/>
  <c r="P162" i="9"/>
  <c r="P91" i="9" s="1"/>
  <c r="P157" i="9"/>
  <c r="P86" i="9" s="1"/>
  <c r="P152" i="9"/>
  <c r="P81" i="9" s="1"/>
  <c r="P196" i="9"/>
  <c r="P125" i="9" s="1"/>
  <c r="P191" i="9"/>
  <c r="P120" i="9" s="1"/>
  <c r="P186" i="9"/>
  <c r="P115" i="9" s="1"/>
  <c r="P61" i="9"/>
  <c r="P60" i="9"/>
  <c r="P59" i="9"/>
  <c r="P216" i="9"/>
  <c r="P145" i="9" s="1"/>
  <c r="P211" i="9"/>
  <c r="P140" i="9" s="1"/>
  <c r="P206" i="9"/>
  <c r="P135" i="9" s="1"/>
  <c r="P199" i="9"/>
  <c r="P128" i="9" s="1"/>
  <c r="P194" i="9"/>
  <c r="P123" i="9" s="1"/>
  <c r="P177" i="9"/>
  <c r="P106" i="9" s="1"/>
  <c r="P172" i="9"/>
  <c r="P101" i="9" s="1"/>
  <c r="P165" i="9"/>
  <c r="P94" i="9" s="1"/>
  <c r="P160" i="9"/>
  <c r="P89" i="9" s="1"/>
  <c r="P155" i="9"/>
  <c r="P84" i="9" s="1"/>
  <c r="P182" i="9"/>
  <c r="P111" i="9" s="1"/>
  <c r="P189" i="9"/>
  <c r="P118" i="9" s="1"/>
  <c r="P215" i="9"/>
  <c r="P144" i="9" s="1"/>
  <c r="P214" i="9"/>
  <c r="P143" i="9" s="1"/>
  <c r="P210" i="9"/>
  <c r="P139" i="9" s="1"/>
  <c r="P209" i="9"/>
  <c r="P138" i="9" s="1"/>
  <c r="P205" i="9"/>
  <c r="P134" i="9" s="1"/>
  <c r="P204" i="9"/>
  <c r="P133" i="9" s="1"/>
  <c r="P198" i="9"/>
  <c r="P127" i="9" s="1"/>
  <c r="P197" i="9"/>
  <c r="P126" i="9" s="1"/>
  <c r="P180" i="9"/>
  <c r="P109" i="9" s="1"/>
  <c r="P176" i="9"/>
  <c r="P105" i="9" s="1"/>
  <c r="P175" i="9"/>
  <c r="P104" i="9" s="1"/>
  <c r="P171" i="9"/>
  <c r="P100" i="9" s="1"/>
  <c r="P170" i="9"/>
  <c r="P99" i="9" s="1"/>
  <c r="P164" i="9"/>
  <c r="P93" i="9" s="1"/>
  <c r="P163" i="9"/>
  <c r="P92" i="9" s="1"/>
  <c r="P159" i="9"/>
  <c r="P88" i="9" s="1"/>
  <c r="P158" i="9"/>
  <c r="P87" i="9" s="1"/>
  <c r="P154" i="9"/>
  <c r="P83" i="9" s="1"/>
  <c r="P153" i="9"/>
  <c r="P82" i="9" s="1"/>
  <c r="P193" i="9"/>
  <c r="P122" i="9" s="1"/>
  <c r="P188" i="9"/>
  <c r="P117" i="9" s="1"/>
  <c r="P181" i="9"/>
  <c r="P110" i="9" s="1"/>
  <c r="P192" i="9"/>
  <c r="P121" i="9" s="1"/>
  <c r="P187" i="9"/>
  <c r="P116" i="9" s="1"/>
  <c r="R36" i="9"/>
  <c r="Q73" i="9"/>
  <c r="Q72" i="9"/>
  <c r="Q58" i="9"/>
  <c r="Q74" i="9"/>
  <c r="G202" i="1"/>
  <c r="G131" i="1" s="1"/>
  <c r="G191" i="1"/>
  <c r="G120" i="1" s="1"/>
  <c r="G208" i="1"/>
  <c r="G137" i="1" s="1"/>
  <c r="G167" i="1"/>
  <c r="G96" i="1" s="1"/>
  <c r="G175" i="1"/>
  <c r="G104" i="1" s="1"/>
  <c r="G157" i="1"/>
  <c r="G86" i="1" s="1"/>
  <c r="G219" i="1"/>
  <c r="G148" i="1" s="1"/>
  <c r="G196" i="1"/>
  <c r="G125" i="1" s="1"/>
  <c r="G213" i="1"/>
  <c r="G142" i="1" s="1"/>
  <c r="G162" i="1"/>
  <c r="G91" i="1" s="1"/>
  <c r="G163" i="1"/>
  <c r="G92" i="1" s="1"/>
  <c r="G214" i="1"/>
  <c r="G143" i="1" s="1"/>
  <c r="G192" i="1"/>
  <c r="G121" i="1" s="1"/>
  <c r="G201" i="1"/>
  <c r="G130" i="1" s="1"/>
  <c r="G184" i="1"/>
  <c r="G113" i="1" s="1"/>
  <c r="G158" i="1"/>
  <c r="G87" i="1" s="1"/>
  <c r="G209" i="1"/>
  <c r="G138" i="1" s="1"/>
  <c r="G185" i="1"/>
  <c r="G114" i="1" s="1"/>
  <c r="G179" i="1"/>
  <c r="G108" i="1" s="1"/>
  <c r="G180" i="1"/>
  <c r="G109" i="1" s="1"/>
  <c r="G174" i="1"/>
  <c r="G103" i="1" s="1"/>
  <c r="G168" i="1"/>
  <c r="G97" i="1" s="1"/>
  <c r="G197" i="1"/>
  <c r="G126" i="1" s="1"/>
  <c r="G218" i="1"/>
  <c r="G147" i="1" s="1"/>
  <c r="G64" i="1"/>
  <c r="G63" i="1"/>
  <c r="G65" i="1"/>
  <c r="G200" i="1"/>
  <c r="G129" i="1" s="1"/>
  <c r="G178" i="1"/>
  <c r="G107" i="1" s="1"/>
  <c r="G156" i="1"/>
  <c r="G85" i="1" s="1"/>
  <c r="G190" i="1"/>
  <c r="G119" i="1" s="1"/>
  <c r="G207" i="1"/>
  <c r="G136" i="1" s="1"/>
  <c r="G217" i="1"/>
  <c r="G146" i="1" s="1"/>
  <c r="G195" i="1"/>
  <c r="G124" i="1" s="1"/>
  <c r="G173" i="1"/>
  <c r="G102" i="1" s="1"/>
  <c r="G212" i="1"/>
  <c r="G141" i="1" s="1"/>
  <c r="G166" i="1"/>
  <c r="G95" i="1" s="1"/>
  <c r="G183" i="1"/>
  <c r="G112" i="1" s="1"/>
  <c r="G161" i="1"/>
  <c r="G90" i="1" s="1"/>
  <c r="G210" i="1"/>
  <c r="G139" i="1" s="1"/>
  <c r="G176" i="1"/>
  <c r="G105" i="1" s="1"/>
  <c r="G169" i="1"/>
  <c r="G98" i="1" s="1"/>
  <c r="G220" i="1"/>
  <c r="G149" i="1" s="1"/>
  <c r="G181" i="1"/>
  <c r="G110" i="1" s="1"/>
  <c r="G198" i="1"/>
  <c r="G127" i="1" s="1"/>
  <c r="G164" i="1"/>
  <c r="G93" i="1" s="1"/>
  <c r="G193" i="1"/>
  <c r="G122" i="1" s="1"/>
  <c r="G215" i="1"/>
  <c r="G144" i="1" s="1"/>
  <c r="G159" i="1"/>
  <c r="G88" i="1" s="1"/>
  <c r="G186" i="1"/>
  <c r="G115" i="1" s="1"/>
  <c r="G203" i="1"/>
  <c r="G132" i="1" s="1"/>
  <c r="I36" i="1"/>
  <c r="H78" i="1"/>
  <c r="H62" i="1"/>
  <c r="H76" i="1"/>
  <c r="H77" i="1"/>
  <c r="R187" i="7" l="1"/>
  <c r="R116" i="7" s="1"/>
  <c r="R215" i="7"/>
  <c r="R144" i="7" s="1"/>
  <c r="R197" i="7"/>
  <c r="R126" i="7" s="1"/>
  <c r="R175" i="7"/>
  <c r="R104" i="7" s="1"/>
  <c r="R158" i="7"/>
  <c r="R87" i="7" s="1"/>
  <c r="R159" i="7"/>
  <c r="R88" i="7" s="1"/>
  <c r="R214" i="7"/>
  <c r="R143" i="7" s="1"/>
  <c r="R181" i="7"/>
  <c r="R110" i="7" s="1"/>
  <c r="R153" i="7"/>
  <c r="R82" i="7" s="1"/>
  <c r="R193" i="7"/>
  <c r="R122" i="7" s="1"/>
  <c r="R210" i="7"/>
  <c r="R139" i="7" s="1"/>
  <c r="R171" i="7"/>
  <c r="R100" i="7" s="1"/>
  <c r="R192" i="7"/>
  <c r="R121" i="7" s="1"/>
  <c r="R205" i="7"/>
  <c r="R134" i="7" s="1"/>
  <c r="R170" i="7"/>
  <c r="R99" i="7" s="1"/>
  <c r="R188" i="7"/>
  <c r="R117" i="7" s="1"/>
  <c r="R198" i="7"/>
  <c r="R127" i="7" s="1"/>
  <c r="R163" i="7"/>
  <c r="R92" i="7" s="1"/>
  <c r="R209" i="7"/>
  <c r="R138" i="7" s="1"/>
  <c r="R180" i="7"/>
  <c r="R109" i="7" s="1"/>
  <c r="R164" i="7"/>
  <c r="R93" i="7" s="1"/>
  <c r="R204" i="7"/>
  <c r="R133" i="7" s="1"/>
  <c r="R176" i="7"/>
  <c r="R105" i="7" s="1"/>
  <c r="R154" i="7"/>
  <c r="R83" i="7" s="1"/>
  <c r="S72" i="7"/>
  <c r="T36" i="7"/>
  <c r="S74" i="7"/>
  <c r="S73" i="7"/>
  <c r="S58" i="7"/>
  <c r="R216" i="8"/>
  <c r="R145" i="8" s="1"/>
  <c r="R194" i="8"/>
  <c r="R123" i="8" s="1"/>
  <c r="R172" i="8"/>
  <c r="R101" i="8" s="1"/>
  <c r="R206" i="8"/>
  <c r="R135" i="8" s="1"/>
  <c r="R160" i="8"/>
  <c r="R89" i="8" s="1"/>
  <c r="R177" i="8"/>
  <c r="R106" i="8" s="1"/>
  <c r="R155" i="8"/>
  <c r="R84" i="8" s="1"/>
  <c r="R211" i="8"/>
  <c r="R140" i="8" s="1"/>
  <c r="R189" i="8"/>
  <c r="R118" i="8" s="1"/>
  <c r="R165" i="8"/>
  <c r="R94" i="8" s="1"/>
  <c r="R182" i="8"/>
  <c r="R111" i="8" s="1"/>
  <c r="R199" i="8"/>
  <c r="R128" i="8" s="1"/>
  <c r="P61" i="4"/>
  <c r="P60" i="4"/>
  <c r="P59" i="4"/>
  <c r="R36" i="4"/>
  <c r="Q72" i="4"/>
  <c r="Q74" i="4"/>
  <c r="Q73" i="4"/>
  <c r="Q58" i="4"/>
  <c r="J60" i="5"/>
  <c r="J59" i="5"/>
  <c r="J61" i="5"/>
  <c r="R61" i="8"/>
  <c r="R60" i="8"/>
  <c r="R59" i="8"/>
  <c r="R194" i="7"/>
  <c r="R123" i="7" s="1"/>
  <c r="R211" i="7"/>
  <c r="R140" i="7" s="1"/>
  <c r="R172" i="7"/>
  <c r="R101" i="7" s="1"/>
  <c r="R189" i="7"/>
  <c r="R118" i="7" s="1"/>
  <c r="R165" i="7"/>
  <c r="R94" i="7" s="1"/>
  <c r="R206" i="7"/>
  <c r="R135" i="7" s="1"/>
  <c r="R199" i="7"/>
  <c r="R128" i="7" s="1"/>
  <c r="R177" i="7"/>
  <c r="R106" i="7" s="1"/>
  <c r="R182" i="7"/>
  <c r="R111" i="7" s="1"/>
  <c r="R160" i="7"/>
  <c r="R89" i="7" s="1"/>
  <c r="R155" i="7"/>
  <c r="R84" i="7" s="1"/>
  <c r="R216" i="7"/>
  <c r="R145" i="7" s="1"/>
  <c r="R60" i="7"/>
  <c r="R61" i="7"/>
  <c r="R59" i="7"/>
  <c r="P214" i="4"/>
  <c r="P143" i="4" s="1"/>
  <c r="P204" i="4"/>
  <c r="P133" i="4" s="1"/>
  <c r="P187" i="4"/>
  <c r="P116" i="4" s="1"/>
  <c r="P164" i="4"/>
  <c r="P93" i="4" s="1"/>
  <c r="P175" i="4"/>
  <c r="P104" i="4" s="1"/>
  <c r="P163" i="4"/>
  <c r="P92" i="4" s="1"/>
  <c r="P192" i="4"/>
  <c r="P121" i="4" s="1"/>
  <c r="P154" i="4"/>
  <c r="P83" i="4" s="1"/>
  <c r="P210" i="4"/>
  <c r="P139" i="4" s="1"/>
  <c r="P198" i="4"/>
  <c r="P127" i="4" s="1"/>
  <c r="P180" i="4"/>
  <c r="P109" i="4" s="1"/>
  <c r="P193" i="4"/>
  <c r="P122" i="4" s="1"/>
  <c r="P170" i="4"/>
  <c r="P99" i="4" s="1"/>
  <c r="P158" i="4"/>
  <c r="P87" i="4" s="1"/>
  <c r="P205" i="4"/>
  <c r="P134" i="4" s="1"/>
  <c r="P181" i="4"/>
  <c r="P110" i="4" s="1"/>
  <c r="P209" i="4"/>
  <c r="P138" i="4" s="1"/>
  <c r="P197" i="4"/>
  <c r="P126" i="4" s="1"/>
  <c r="P176" i="4"/>
  <c r="P105" i="4" s="1"/>
  <c r="P188" i="4"/>
  <c r="P117" i="4" s="1"/>
  <c r="P159" i="4"/>
  <c r="P88" i="4" s="1"/>
  <c r="P153" i="4"/>
  <c r="P82" i="4" s="1"/>
  <c r="P215" i="4"/>
  <c r="P144" i="4" s="1"/>
  <c r="P171" i="4"/>
  <c r="P100" i="4" s="1"/>
  <c r="J203" i="5"/>
  <c r="J132" i="5" s="1"/>
  <c r="J179" i="5"/>
  <c r="J108" i="5" s="1"/>
  <c r="J157" i="5"/>
  <c r="J86" i="5" s="1"/>
  <c r="J196" i="5"/>
  <c r="J125" i="5" s="1"/>
  <c r="J174" i="5"/>
  <c r="J103" i="5" s="1"/>
  <c r="J152" i="5"/>
  <c r="J81" i="5" s="1"/>
  <c r="J191" i="5"/>
  <c r="J120" i="5" s="1"/>
  <c r="J169" i="5"/>
  <c r="J98" i="5" s="1"/>
  <c r="J213" i="5"/>
  <c r="J142" i="5" s="1"/>
  <c r="J162" i="5"/>
  <c r="J91" i="5" s="1"/>
  <c r="J186" i="5"/>
  <c r="J115" i="5" s="1"/>
  <c r="J208" i="5"/>
  <c r="J137" i="5" s="1"/>
  <c r="L36" i="5"/>
  <c r="K73" i="5"/>
  <c r="K72" i="5"/>
  <c r="K74" i="5"/>
  <c r="K58" i="5"/>
  <c r="S74" i="8"/>
  <c r="S73" i="8"/>
  <c r="S58" i="8"/>
  <c r="T36" i="8"/>
  <c r="S72" i="8"/>
  <c r="R191" i="8"/>
  <c r="R120" i="8" s="1"/>
  <c r="R179" i="8"/>
  <c r="R108" i="8" s="1"/>
  <c r="R203" i="8"/>
  <c r="R132" i="8" s="1"/>
  <c r="R208" i="8"/>
  <c r="R137" i="8" s="1"/>
  <c r="R157" i="8"/>
  <c r="R86" i="8" s="1"/>
  <c r="R213" i="8"/>
  <c r="R142" i="8" s="1"/>
  <c r="R186" i="8"/>
  <c r="R115" i="8" s="1"/>
  <c r="R174" i="8"/>
  <c r="R103" i="8" s="1"/>
  <c r="R162" i="8"/>
  <c r="R91" i="8" s="1"/>
  <c r="R169" i="8"/>
  <c r="R98" i="8" s="1"/>
  <c r="R196" i="8"/>
  <c r="R125" i="8" s="1"/>
  <c r="R152" i="8"/>
  <c r="R81" i="8" s="1"/>
  <c r="P203" i="4"/>
  <c r="P132" i="4" s="1"/>
  <c r="P174" i="4"/>
  <c r="P103" i="4" s="1"/>
  <c r="P162" i="4"/>
  <c r="P91" i="4" s="1"/>
  <c r="P213" i="4"/>
  <c r="P142" i="4" s="1"/>
  <c r="P169" i="4"/>
  <c r="P98" i="4" s="1"/>
  <c r="P152" i="4"/>
  <c r="P81" i="4" s="1"/>
  <c r="P196" i="4"/>
  <c r="P125" i="4" s="1"/>
  <c r="P179" i="4"/>
  <c r="P108" i="4" s="1"/>
  <c r="P157" i="4"/>
  <c r="P86" i="4" s="1"/>
  <c r="P186" i="4"/>
  <c r="P115" i="4" s="1"/>
  <c r="P191" i="4"/>
  <c r="P120" i="4" s="1"/>
  <c r="P208" i="4"/>
  <c r="P137" i="4" s="1"/>
  <c r="J216" i="5"/>
  <c r="J145" i="5" s="1"/>
  <c r="J194" i="5"/>
  <c r="J123" i="5" s="1"/>
  <c r="J172" i="5"/>
  <c r="J101" i="5" s="1"/>
  <c r="J206" i="5"/>
  <c r="J135" i="5" s="1"/>
  <c r="J177" i="5"/>
  <c r="J106" i="5" s="1"/>
  <c r="J199" i="5"/>
  <c r="J128" i="5" s="1"/>
  <c r="J160" i="5"/>
  <c r="J89" i="5" s="1"/>
  <c r="J211" i="5"/>
  <c r="J140" i="5" s="1"/>
  <c r="J189" i="5"/>
  <c r="J118" i="5" s="1"/>
  <c r="J182" i="5"/>
  <c r="J111" i="5" s="1"/>
  <c r="J155" i="5"/>
  <c r="J84" i="5" s="1"/>
  <c r="J165" i="5"/>
  <c r="J94" i="5" s="1"/>
  <c r="R191" i="7"/>
  <c r="R120" i="7" s="1"/>
  <c r="R174" i="7"/>
  <c r="R103" i="7" s="1"/>
  <c r="R169" i="7"/>
  <c r="R98" i="7" s="1"/>
  <c r="R186" i="7"/>
  <c r="R115" i="7" s="1"/>
  <c r="R203" i="7"/>
  <c r="R132" i="7" s="1"/>
  <c r="R152" i="7"/>
  <c r="R81" i="7" s="1"/>
  <c r="R196" i="7"/>
  <c r="R125" i="7" s="1"/>
  <c r="R213" i="7"/>
  <c r="R142" i="7" s="1"/>
  <c r="R179" i="7"/>
  <c r="R108" i="7" s="1"/>
  <c r="R208" i="7"/>
  <c r="R137" i="7" s="1"/>
  <c r="R162" i="7"/>
  <c r="R91" i="7" s="1"/>
  <c r="R157" i="7"/>
  <c r="R86" i="7" s="1"/>
  <c r="P216" i="4"/>
  <c r="P145" i="4" s="1"/>
  <c r="P194" i="4"/>
  <c r="P123" i="4" s="1"/>
  <c r="P165" i="4"/>
  <c r="P94" i="4" s="1"/>
  <c r="P206" i="4"/>
  <c r="P135" i="4" s="1"/>
  <c r="P177" i="4"/>
  <c r="P106" i="4" s="1"/>
  <c r="P155" i="4"/>
  <c r="P84" i="4" s="1"/>
  <c r="P211" i="4"/>
  <c r="P140" i="4" s="1"/>
  <c r="P189" i="4"/>
  <c r="P118" i="4" s="1"/>
  <c r="P172" i="4"/>
  <c r="P101" i="4" s="1"/>
  <c r="P182" i="4"/>
  <c r="P111" i="4" s="1"/>
  <c r="P160" i="4"/>
  <c r="P89" i="4" s="1"/>
  <c r="P199" i="4"/>
  <c r="P128" i="4" s="1"/>
  <c r="J193" i="5"/>
  <c r="J122" i="5" s="1"/>
  <c r="J209" i="5"/>
  <c r="J138" i="5" s="1"/>
  <c r="J187" i="5"/>
  <c r="J116" i="5" s="1"/>
  <c r="J170" i="5"/>
  <c r="J99" i="5" s="1"/>
  <c r="J159" i="5"/>
  <c r="J88" i="5" s="1"/>
  <c r="J176" i="5"/>
  <c r="J105" i="5" s="1"/>
  <c r="J214" i="5"/>
  <c r="J143" i="5" s="1"/>
  <c r="J215" i="5"/>
  <c r="J144" i="5" s="1"/>
  <c r="J164" i="5"/>
  <c r="J93" i="5" s="1"/>
  <c r="J153" i="5"/>
  <c r="J82" i="5" s="1"/>
  <c r="J197" i="5"/>
  <c r="J126" i="5" s="1"/>
  <c r="J204" i="5"/>
  <c r="J133" i="5" s="1"/>
  <c r="J180" i="5"/>
  <c r="J109" i="5" s="1"/>
  <c r="J163" i="5"/>
  <c r="J92" i="5" s="1"/>
  <c r="J171" i="5"/>
  <c r="J100" i="5" s="1"/>
  <c r="J192" i="5"/>
  <c r="J121" i="5" s="1"/>
  <c r="J210" i="5"/>
  <c r="J139" i="5" s="1"/>
  <c r="J175" i="5"/>
  <c r="J104" i="5" s="1"/>
  <c r="J158" i="5"/>
  <c r="J87" i="5" s="1"/>
  <c r="J181" i="5"/>
  <c r="J110" i="5" s="1"/>
  <c r="J198" i="5"/>
  <c r="J127" i="5" s="1"/>
  <c r="J205" i="5"/>
  <c r="J134" i="5" s="1"/>
  <c r="J188" i="5"/>
  <c r="J117" i="5" s="1"/>
  <c r="J154" i="5"/>
  <c r="J83" i="5" s="1"/>
  <c r="R214" i="8"/>
  <c r="R143" i="8" s="1"/>
  <c r="R193" i="8"/>
  <c r="R122" i="8" s="1"/>
  <c r="R210" i="8"/>
  <c r="R139" i="8" s="1"/>
  <c r="R205" i="8"/>
  <c r="R134" i="8" s="1"/>
  <c r="R171" i="8"/>
  <c r="R100" i="8" s="1"/>
  <c r="R159" i="8"/>
  <c r="R88" i="8" s="1"/>
  <c r="R204" i="8"/>
  <c r="R133" i="8" s="1"/>
  <c r="R188" i="8"/>
  <c r="R117" i="8" s="1"/>
  <c r="R176" i="8"/>
  <c r="R105" i="8" s="1"/>
  <c r="R164" i="8"/>
  <c r="R93" i="8" s="1"/>
  <c r="R187" i="8"/>
  <c r="R116" i="8" s="1"/>
  <c r="R175" i="8"/>
  <c r="R104" i="8" s="1"/>
  <c r="R153" i="8"/>
  <c r="R82" i="8" s="1"/>
  <c r="R209" i="8"/>
  <c r="R138" i="8" s="1"/>
  <c r="R192" i="8"/>
  <c r="R121" i="8" s="1"/>
  <c r="R198" i="8"/>
  <c r="R127" i="8" s="1"/>
  <c r="R180" i="8"/>
  <c r="R109" i="8" s="1"/>
  <c r="R170" i="8"/>
  <c r="R99" i="8" s="1"/>
  <c r="R158" i="8"/>
  <c r="R87" i="8" s="1"/>
  <c r="R181" i="8"/>
  <c r="R110" i="8" s="1"/>
  <c r="R154" i="8"/>
  <c r="R83" i="8" s="1"/>
  <c r="R197" i="8"/>
  <c r="R126" i="8" s="1"/>
  <c r="R215" i="8"/>
  <c r="R144" i="8" s="1"/>
  <c r="R163" i="8"/>
  <c r="R92" i="8" s="1"/>
  <c r="Q213" i="9"/>
  <c r="Q142" i="9" s="1"/>
  <c r="Q208" i="9"/>
  <c r="Q137" i="9" s="1"/>
  <c r="Q203" i="9"/>
  <c r="Q132" i="9" s="1"/>
  <c r="Q196" i="9"/>
  <c r="Q125" i="9" s="1"/>
  <c r="Q191" i="9"/>
  <c r="Q120" i="9" s="1"/>
  <c r="Q186" i="9"/>
  <c r="Q115" i="9" s="1"/>
  <c r="Q179" i="9"/>
  <c r="Q108" i="9" s="1"/>
  <c r="Q174" i="9"/>
  <c r="Q103" i="9" s="1"/>
  <c r="Q169" i="9"/>
  <c r="Q98" i="9" s="1"/>
  <c r="Q162" i="9"/>
  <c r="Q91" i="9" s="1"/>
  <c r="Q157" i="9"/>
  <c r="Q86" i="9" s="1"/>
  <c r="Q152" i="9"/>
  <c r="Q81" i="9" s="1"/>
  <c r="S36" i="9"/>
  <c r="R74" i="9"/>
  <c r="R72" i="9"/>
  <c r="R58" i="9"/>
  <c r="R73" i="9"/>
  <c r="Q61" i="9"/>
  <c r="Q59" i="9"/>
  <c r="Q60" i="9"/>
  <c r="Q216" i="9"/>
  <c r="Q145" i="9" s="1"/>
  <c r="Q211" i="9"/>
  <c r="Q140" i="9" s="1"/>
  <c r="Q206" i="9"/>
  <c r="Q135" i="9" s="1"/>
  <c r="Q199" i="9"/>
  <c r="Q128" i="9" s="1"/>
  <c r="Q194" i="9"/>
  <c r="Q123" i="9" s="1"/>
  <c r="Q177" i="9"/>
  <c r="Q106" i="9" s="1"/>
  <c r="Q172" i="9"/>
  <c r="Q101" i="9" s="1"/>
  <c r="Q165" i="9"/>
  <c r="Q94" i="9" s="1"/>
  <c r="Q160" i="9"/>
  <c r="Q89" i="9" s="1"/>
  <c r="Q155" i="9"/>
  <c r="Q84" i="9" s="1"/>
  <c r="Q189" i="9"/>
  <c r="Q118" i="9" s="1"/>
  <c r="Q182" i="9"/>
  <c r="Q111" i="9" s="1"/>
  <c r="Q215" i="9"/>
  <c r="Q144" i="9" s="1"/>
  <c r="Q214" i="9"/>
  <c r="Q143" i="9" s="1"/>
  <c r="Q210" i="9"/>
  <c r="Q139" i="9" s="1"/>
  <c r="Q209" i="9"/>
  <c r="Q138" i="9" s="1"/>
  <c r="Q205" i="9"/>
  <c r="Q134" i="9" s="1"/>
  <c r="Q204" i="9"/>
  <c r="Q133" i="9" s="1"/>
  <c r="Q198" i="9"/>
  <c r="Q127" i="9" s="1"/>
  <c r="Q197" i="9"/>
  <c r="Q126" i="9" s="1"/>
  <c r="Q193" i="9"/>
  <c r="Q122" i="9" s="1"/>
  <c r="Q188" i="9"/>
  <c r="Q117" i="9" s="1"/>
  <c r="Q181" i="9"/>
  <c r="Q110" i="9" s="1"/>
  <c r="Q192" i="9"/>
  <c r="Q121" i="9" s="1"/>
  <c r="Q187" i="9"/>
  <c r="Q116" i="9" s="1"/>
  <c r="Q180" i="9"/>
  <c r="Q109" i="9" s="1"/>
  <c r="Q175" i="9"/>
  <c r="Q104" i="9" s="1"/>
  <c r="Q170" i="9"/>
  <c r="Q99" i="9" s="1"/>
  <c r="Q163" i="9"/>
  <c r="Q92" i="9" s="1"/>
  <c r="Q158" i="9"/>
  <c r="Q87" i="9" s="1"/>
  <c r="Q153" i="9"/>
  <c r="Q82" i="9" s="1"/>
  <c r="Q171" i="9"/>
  <c r="Q100" i="9" s="1"/>
  <c r="Q164" i="9"/>
  <c r="Q93" i="9" s="1"/>
  <c r="Q154" i="9"/>
  <c r="Q83" i="9" s="1"/>
  <c r="Q159" i="9"/>
  <c r="Q88" i="9" s="1"/>
  <c r="Q176" i="9"/>
  <c r="Q105" i="9" s="1"/>
  <c r="H220" i="1"/>
  <c r="H149" i="1" s="1"/>
  <c r="H198" i="1"/>
  <c r="H127" i="1" s="1"/>
  <c r="H176" i="1"/>
  <c r="H105" i="1" s="1"/>
  <c r="H215" i="1"/>
  <c r="H144" i="1" s="1"/>
  <c r="H193" i="1"/>
  <c r="H122" i="1" s="1"/>
  <c r="H169" i="1"/>
  <c r="H98" i="1" s="1"/>
  <c r="H210" i="1"/>
  <c r="H139" i="1" s="1"/>
  <c r="H186" i="1"/>
  <c r="H115" i="1" s="1"/>
  <c r="H164" i="1"/>
  <c r="H93" i="1" s="1"/>
  <c r="H203" i="1"/>
  <c r="H132" i="1" s="1"/>
  <c r="H181" i="1"/>
  <c r="H110" i="1" s="1"/>
  <c r="H159" i="1"/>
  <c r="H88" i="1" s="1"/>
  <c r="H64" i="1"/>
  <c r="H65" i="1"/>
  <c r="H63" i="1"/>
  <c r="H219" i="1"/>
  <c r="H148" i="1" s="1"/>
  <c r="H209" i="1"/>
  <c r="H138" i="1" s="1"/>
  <c r="H218" i="1"/>
  <c r="H147" i="1" s="1"/>
  <c r="H208" i="1"/>
  <c r="H137" i="1" s="1"/>
  <c r="H196" i="1"/>
  <c r="H125" i="1" s="1"/>
  <c r="H184" i="1"/>
  <c r="H113" i="1" s="1"/>
  <c r="H174" i="1"/>
  <c r="H103" i="1" s="1"/>
  <c r="H162" i="1"/>
  <c r="H91" i="1" s="1"/>
  <c r="H202" i="1"/>
  <c r="H131" i="1" s="1"/>
  <c r="H191" i="1"/>
  <c r="H120" i="1" s="1"/>
  <c r="H175" i="1"/>
  <c r="H104" i="1" s="1"/>
  <c r="H158" i="1"/>
  <c r="H87" i="1" s="1"/>
  <c r="H201" i="1"/>
  <c r="H130" i="1" s="1"/>
  <c r="H185" i="1"/>
  <c r="H114" i="1" s="1"/>
  <c r="H168" i="1"/>
  <c r="H97" i="1" s="1"/>
  <c r="H157" i="1"/>
  <c r="H86" i="1" s="1"/>
  <c r="H214" i="1"/>
  <c r="H143" i="1" s="1"/>
  <c r="H197" i="1"/>
  <c r="H126" i="1" s="1"/>
  <c r="H180" i="1"/>
  <c r="H109" i="1" s="1"/>
  <c r="H167" i="1"/>
  <c r="H96" i="1" s="1"/>
  <c r="H163" i="1"/>
  <c r="H92" i="1" s="1"/>
  <c r="H192" i="1"/>
  <c r="H121" i="1" s="1"/>
  <c r="H179" i="1"/>
  <c r="H108" i="1" s="1"/>
  <c r="H213" i="1"/>
  <c r="H142" i="1" s="1"/>
  <c r="J36" i="1"/>
  <c r="I78" i="1"/>
  <c r="I62" i="1"/>
  <c r="I77" i="1"/>
  <c r="I76" i="1"/>
  <c r="H200" i="1"/>
  <c r="H129" i="1" s="1"/>
  <c r="H178" i="1"/>
  <c r="H107" i="1" s="1"/>
  <c r="H156" i="1"/>
  <c r="H85" i="1" s="1"/>
  <c r="H212" i="1"/>
  <c r="H141" i="1" s="1"/>
  <c r="H166" i="1"/>
  <c r="H95" i="1" s="1"/>
  <c r="H207" i="1"/>
  <c r="H136" i="1" s="1"/>
  <c r="H161" i="1"/>
  <c r="H90" i="1" s="1"/>
  <c r="H217" i="1"/>
  <c r="H146" i="1" s="1"/>
  <c r="H195" i="1"/>
  <c r="H124" i="1" s="1"/>
  <c r="H173" i="1"/>
  <c r="H102" i="1" s="1"/>
  <c r="H190" i="1"/>
  <c r="H119" i="1" s="1"/>
  <c r="H183" i="1"/>
  <c r="H112" i="1" s="1"/>
  <c r="S216" i="8" l="1"/>
  <c r="S145" i="8" s="1"/>
  <c r="S194" i="8"/>
  <c r="S123" i="8" s="1"/>
  <c r="S172" i="8"/>
  <c r="S101" i="8" s="1"/>
  <c r="S199" i="8"/>
  <c r="S128" i="8" s="1"/>
  <c r="S165" i="8"/>
  <c r="S94" i="8" s="1"/>
  <c r="S211" i="8"/>
  <c r="S140" i="8" s="1"/>
  <c r="S189" i="8"/>
  <c r="S118" i="8" s="1"/>
  <c r="S160" i="8"/>
  <c r="S89" i="8" s="1"/>
  <c r="S206" i="8"/>
  <c r="S135" i="8" s="1"/>
  <c r="S182" i="8"/>
  <c r="S111" i="8" s="1"/>
  <c r="S155" i="8"/>
  <c r="S84" i="8" s="1"/>
  <c r="S177" i="8"/>
  <c r="S106" i="8" s="1"/>
  <c r="U36" i="8"/>
  <c r="T72" i="8"/>
  <c r="T58" i="8"/>
  <c r="T74" i="8"/>
  <c r="T73" i="8"/>
  <c r="K61" i="5"/>
  <c r="K60" i="5"/>
  <c r="K59" i="5"/>
  <c r="M36" i="5"/>
  <c r="L73" i="5"/>
  <c r="L74" i="5"/>
  <c r="L72" i="5"/>
  <c r="L58" i="5"/>
  <c r="Q208" i="4"/>
  <c r="Q137" i="4" s="1"/>
  <c r="Q186" i="4"/>
  <c r="Q115" i="4" s="1"/>
  <c r="Q162" i="4"/>
  <c r="Q91" i="4" s="1"/>
  <c r="Q196" i="4"/>
  <c r="Q125" i="4" s="1"/>
  <c r="Q169" i="4"/>
  <c r="Q98" i="4" s="1"/>
  <c r="Q152" i="4"/>
  <c r="Q81" i="4" s="1"/>
  <c r="Q213" i="4"/>
  <c r="Q142" i="4" s="1"/>
  <c r="Q203" i="4"/>
  <c r="Q132" i="4" s="1"/>
  <c r="Q174" i="4"/>
  <c r="Q103" i="4" s="1"/>
  <c r="Q157" i="4"/>
  <c r="Q86" i="4" s="1"/>
  <c r="Q191" i="4"/>
  <c r="Q120" i="4" s="1"/>
  <c r="Q179" i="4"/>
  <c r="Q108" i="4" s="1"/>
  <c r="S179" i="7"/>
  <c r="S108" i="7" s="1"/>
  <c r="S169" i="7"/>
  <c r="S98" i="7" s="1"/>
  <c r="S174" i="7"/>
  <c r="S103" i="7" s="1"/>
  <c r="S213" i="7"/>
  <c r="S142" i="7" s="1"/>
  <c r="S196" i="7"/>
  <c r="S125" i="7" s="1"/>
  <c r="S162" i="7"/>
  <c r="S91" i="7" s="1"/>
  <c r="S208" i="7"/>
  <c r="S137" i="7" s="1"/>
  <c r="S203" i="7"/>
  <c r="S132" i="7" s="1"/>
  <c r="S191" i="7"/>
  <c r="S120" i="7" s="1"/>
  <c r="S157" i="7"/>
  <c r="S86" i="7" s="1"/>
  <c r="S152" i="7"/>
  <c r="S81" i="7" s="1"/>
  <c r="S186" i="7"/>
  <c r="S115" i="7" s="1"/>
  <c r="S196" i="8"/>
  <c r="S125" i="8" s="1"/>
  <c r="S174" i="8"/>
  <c r="S103" i="8" s="1"/>
  <c r="S152" i="8"/>
  <c r="S81" i="8" s="1"/>
  <c r="S157" i="8"/>
  <c r="S86" i="8" s="1"/>
  <c r="S213" i="8"/>
  <c r="S142" i="8" s="1"/>
  <c r="S191" i="8"/>
  <c r="S120" i="8" s="1"/>
  <c r="S169" i="8"/>
  <c r="S98" i="8" s="1"/>
  <c r="S186" i="8"/>
  <c r="S115" i="8" s="1"/>
  <c r="S179" i="8"/>
  <c r="S108" i="8" s="1"/>
  <c r="S208" i="8"/>
  <c r="S137" i="8" s="1"/>
  <c r="S162" i="8"/>
  <c r="S91" i="8" s="1"/>
  <c r="S203" i="8"/>
  <c r="S132" i="8" s="1"/>
  <c r="S214" i="7"/>
  <c r="S143" i="7" s="1"/>
  <c r="S215" i="7"/>
  <c r="S144" i="7" s="1"/>
  <c r="S193" i="7"/>
  <c r="S122" i="7" s="1"/>
  <c r="S176" i="7"/>
  <c r="S105" i="7" s="1"/>
  <c r="S163" i="7"/>
  <c r="S92" i="7" s="1"/>
  <c r="S171" i="7"/>
  <c r="S100" i="7" s="1"/>
  <c r="S197" i="7"/>
  <c r="S126" i="7" s="1"/>
  <c r="S188" i="7"/>
  <c r="S117" i="7" s="1"/>
  <c r="S175" i="7"/>
  <c r="S104" i="7" s="1"/>
  <c r="S187" i="7"/>
  <c r="S116" i="7" s="1"/>
  <c r="S210" i="7"/>
  <c r="S139" i="7" s="1"/>
  <c r="S181" i="7"/>
  <c r="S110" i="7" s="1"/>
  <c r="S170" i="7"/>
  <c r="S99" i="7" s="1"/>
  <c r="S164" i="7"/>
  <c r="S93" i="7" s="1"/>
  <c r="S209" i="7"/>
  <c r="S138" i="7" s="1"/>
  <c r="S205" i="7"/>
  <c r="S134" i="7" s="1"/>
  <c r="S180" i="7"/>
  <c r="S109" i="7" s="1"/>
  <c r="S158" i="7"/>
  <c r="S87" i="7" s="1"/>
  <c r="S159" i="7"/>
  <c r="S88" i="7" s="1"/>
  <c r="S198" i="7"/>
  <c r="S127" i="7" s="1"/>
  <c r="S192" i="7"/>
  <c r="S121" i="7" s="1"/>
  <c r="S153" i="7"/>
  <c r="S82" i="7" s="1"/>
  <c r="S204" i="7"/>
  <c r="S133" i="7" s="1"/>
  <c r="S154" i="7"/>
  <c r="S83" i="7" s="1"/>
  <c r="S61" i="8"/>
  <c r="S60" i="8"/>
  <c r="S59" i="8"/>
  <c r="K208" i="5"/>
  <c r="K137" i="5" s="1"/>
  <c r="K191" i="5"/>
  <c r="K120" i="5" s="1"/>
  <c r="K162" i="5"/>
  <c r="K91" i="5" s="1"/>
  <c r="K203" i="5"/>
  <c r="K132" i="5" s="1"/>
  <c r="K179" i="5"/>
  <c r="K108" i="5" s="1"/>
  <c r="K157" i="5"/>
  <c r="K86" i="5" s="1"/>
  <c r="K186" i="5"/>
  <c r="K115" i="5" s="1"/>
  <c r="K174" i="5"/>
  <c r="K103" i="5" s="1"/>
  <c r="K196" i="5"/>
  <c r="K125" i="5" s="1"/>
  <c r="K152" i="5"/>
  <c r="K81" i="5" s="1"/>
  <c r="K213" i="5"/>
  <c r="K142" i="5" s="1"/>
  <c r="K169" i="5"/>
  <c r="K98" i="5" s="1"/>
  <c r="Q211" i="4"/>
  <c r="Q140" i="4" s="1"/>
  <c r="Q189" i="4"/>
  <c r="Q118" i="4" s="1"/>
  <c r="Q165" i="4"/>
  <c r="Q94" i="4" s="1"/>
  <c r="Q172" i="4"/>
  <c r="Q101" i="4" s="1"/>
  <c r="Q206" i="4"/>
  <c r="Q135" i="4" s="1"/>
  <c r="Q182" i="4"/>
  <c r="Q111" i="4" s="1"/>
  <c r="Q160" i="4"/>
  <c r="Q89" i="4" s="1"/>
  <c r="Q194" i="4"/>
  <c r="Q123" i="4" s="1"/>
  <c r="Q199" i="4"/>
  <c r="Q128" i="4" s="1"/>
  <c r="Q177" i="4"/>
  <c r="Q106" i="4" s="1"/>
  <c r="Q155" i="4"/>
  <c r="Q84" i="4" s="1"/>
  <c r="Q216" i="4"/>
  <c r="Q145" i="4" s="1"/>
  <c r="U36" i="7"/>
  <c r="T58" i="7"/>
  <c r="T72" i="7"/>
  <c r="T73" i="7"/>
  <c r="T74" i="7"/>
  <c r="K209" i="5"/>
  <c r="K138" i="5" s="1"/>
  <c r="K205" i="5"/>
  <c r="K134" i="5" s="1"/>
  <c r="K188" i="5"/>
  <c r="K117" i="5" s="1"/>
  <c r="K180" i="5"/>
  <c r="K109" i="5" s="1"/>
  <c r="K170" i="5"/>
  <c r="K99" i="5" s="1"/>
  <c r="K158" i="5"/>
  <c r="K87" i="5" s="1"/>
  <c r="K204" i="5"/>
  <c r="K133" i="5" s="1"/>
  <c r="K198" i="5"/>
  <c r="K127" i="5" s="1"/>
  <c r="K192" i="5"/>
  <c r="K121" i="5" s="1"/>
  <c r="K176" i="5"/>
  <c r="K105" i="5" s="1"/>
  <c r="K164" i="5"/>
  <c r="K93" i="5" s="1"/>
  <c r="K154" i="5"/>
  <c r="K83" i="5" s="1"/>
  <c r="K215" i="5"/>
  <c r="K144" i="5" s="1"/>
  <c r="K197" i="5"/>
  <c r="K126" i="5" s="1"/>
  <c r="K187" i="5"/>
  <c r="K116" i="5" s="1"/>
  <c r="K175" i="5"/>
  <c r="K104" i="5" s="1"/>
  <c r="K163" i="5"/>
  <c r="K92" i="5" s="1"/>
  <c r="K153" i="5"/>
  <c r="K82" i="5" s="1"/>
  <c r="K214" i="5"/>
  <c r="K143" i="5" s="1"/>
  <c r="K171" i="5"/>
  <c r="K100" i="5" s="1"/>
  <c r="K210" i="5"/>
  <c r="K139" i="5" s="1"/>
  <c r="K159" i="5"/>
  <c r="K88" i="5" s="1"/>
  <c r="K193" i="5"/>
  <c r="K122" i="5" s="1"/>
  <c r="K181" i="5"/>
  <c r="K110" i="5" s="1"/>
  <c r="Q215" i="4"/>
  <c r="Q144" i="4" s="1"/>
  <c r="Q205" i="4"/>
  <c r="Q134" i="4" s="1"/>
  <c r="Q193" i="4"/>
  <c r="Q122" i="4" s="1"/>
  <c r="Q181" i="4"/>
  <c r="Q110" i="4" s="1"/>
  <c r="Q170" i="4"/>
  <c r="Q99" i="4" s="1"/>
  <c r="Q159" i="4"/>
  <c r="Q88" i="4" s="1"/>
  <c r="Q187" i="4"/>
  <c r="Q116" i="4" s="1"/>
  <c r="Q214" i="4"/>
  <c r="Q143" i="4" s="1"/>
  <c r="Q204" i="4"/>
  <c r="Q133" i="4" s="1"/>
  <c r="Q192" i="4"/>
  <c r="Q121" i="4" s="1"/>
  <c r="Q176" i="4"/>
  <c r="Q105" i="4" s="1"/>
  <c r="Q164" i="4"/>
  <c r="Q93" i="4" s="1"/>
  <c r="Q158" i="4"/>
  <c r="Q87" i="4" s="1"/>
  <c r="Q197" i="4"/>
  <c r="Q126" i="4" s="1"/>
  <c r="Q180" i="4"/>
  <c r="Q109" i="4" s="1"/>
  <c r="Q210" i="4"/>
  <c r="Q139" i="4" s="1"/>
  <c r="Q198" i="4"/>
  <c r="Q127" i="4" s="1"/>
  <c r="Q188" i="4"/>
  <c r="Q117" i="4" s="1"/>
  <c r="Q175" i="4"/>
  <c r="Q104" i="4" s="1"/>
  <c r="Q163" i="4"/>
  <c r="Q92" i="4" s="1"/>
  <c r="Q154" i="4"/>
  <c r="Q83" i="4" s="1"/>
  <c r="Q209" i="4"/>
  <c r="Q138" i="4" s="1"/>
  <c r="Q171" i="4"/>
  <c r="Q100" i="4" s="1"/>
  <c r="Q153" i="4"/>
  <c r="Q82" i="4" s="1"/>
  <c r="S198" i="8"/>
  <c r="S127" i="8" s="1"/>
  <c r="S197" i="8"/>
  <c r="S126" i="8" s="1"/>
  <c r="S187" i="8"/>
  <c r="S116" i="8" s="1"/>
  <c r="S175" i="8"/>
  <c r="S104" i="8" s="1"/>
  <c r="S159" i="8"/>
  <c r="S88" i="8" s="1"/>
  <c r="S164" i="8"/>
  <c r="S93" i="8" s="1"/>
  <c r="S188" i="8"/>
  <c r="S117" i="8" s="1"/>
  <c r="S153" i="8"/>
  <c r="S82" i="8" s="1"/>
  <c r="S215" i="8"/>
  <c r="S144" i="8" s="1"/>
  <c r="S214" i="8"/>
  <c r="S143" i="8" s="1"/>
  <c r="S193" i="8"/>
  <c r="S122" i="8" s="1"/>
  <c r="S181" i="8"/>
  <c r="S110" i="8" s="1"/>
  <c r="S171" i="8"/>
  <c r="S100" i="8" s="1"/>
  <c r="S158" i="8"/>
  <c r="S87" i="8" s="1"/>
  <c r="S210" i="8"/>
  <c r="S139" i="8" s="1"/>
  <c r="S209" i="8"/>
  <c r="S138" i="8" s="1"/>
  <c r="S192" i="8"/>
  <c r="S121" i="8" s="1"/>
  <c r="S170" i="8"/>
  <c r="S99" i="8" s="1"/>
  <c r="S154" i="8"/>
  <c r="S83" i="8" s="1"/>
  <c r="S204" i="8"/>
  <c r="S133" i="8" s="1"/>
  <c r="S163" i="8"/>
  <c r="S92" i="8" s="1"/>
  <c r="S180" i="8"/>
  <c r="S109" i="8" s="1"/>
  <c r="S205" i="8"/>
  <c r="S134" i="8" s="1"/>
  <c r="S176" i="8"/>
  <c r="S105" i="8" s="1"/>
  <c r="K211" i="5"/>
  <c r="K140" i="5" s="1"/>
  <c r="K177" i="5"/>
  <c r="K106" i="5" s="1"/>
  <c r="K155" i="5"/>
  <c r="K84" i="5" s="1"/>
  <c r="K206" i="5"/>
  <c r="K135" i="5" s="1"/>
  <c r="K172" i="5"/>
  <c r="K101" i="5" s="1"/>
  <c r="K182" i="5"/>
  <c r="K111" i="5" s="1"/>
  <c r="K199" i="5"/>
  <c r="K128" i="5" s="1"/>
  <c r="K165" i="5"/>
  <c r="K94" i="5" s="1"/>
  <c r="K189" i="5"/>
  <c r="K118" i="5" s="1"/>
  <c r="K216" i="5"/>
  <c r="K145" i="5" s="1"/>
  <c r="K160" i="5"/>
  <c r="K89" i="5" s="1"/>
  <c r="K194" i="5"/>
  <c r="K123" i="5" s="1"/>
  <c r="Q61" i="4"/>
  <c r="Q60" i="4"/>
  <c r="Q59" i="4"/>
  <c r="S36" i="4"/>
  <c r="R73" i="4"/>
  <c r="R72" i="4"/>
  <c r="R74" i="4"/>
  <c r="R58" i="4"/>
  <c r="S59" i="7"/>
  <c r="S60" i="7"/>
  <c r="S61" i="7"/>
  <c r="S216" i="7"/>
  <c r="S145" i="7" s="1"/>
  <c r="S194" i="7"/>
  <c r="S123" i="7" s="1"/>
  <c r="S165" i="7"/>
  <c r="S94" i="7" s="1"/>
  <c r="S177" i="7"/>
  <c r="S106" i="7" s="1"/>
  <c r="S211" i="7"/>
  <c r="S140" i="7" s="1"/>
  <c r="S160" i="7"/>
  <c r="S89" i="7" s="1"/>
  <c r="S206" i="7"/>
  <c r="S135" i="7" s="1"/>
  <c r="S155" i="7"/>
  <c r="S84" i="7" s="1"/>
  <c r="S199" i="7"/>
  <c r="S128" i="7" s="1"/>
  <c r="S189" i="7"/>
  <c r="S118" i="7" s="1"/>
  <c r="S182" i="7"/>
  <c r="S111" i="7" s="1"/>
  <c r="S172" i="7"/>
  <c r="S101" i="7" s="1"/>
  <c r="R60" i="9"/>
  <c r="R61" i="9"/>
  <c r="R59" i="9"/>
  <c r="R216" i="9"/>
  <c r="R145" i="9" s="1"/>
  <c r="R194" i="9"/>
  <c r="R123" i="9" s="1"/>
  <c r="R189" i="9"/>
  <c r="R118" i="9" s="1"/>
  <c r="R182" i="9"/>
  <c r="R111" i="9" s="1"/>
  <c r="R211" i="9"/>
  <c r="R140" i="9" s="1"/>
  <c r="R206" i="9"/>
  <c r="R135" i="9" s="1"/>
  <c r="R199" i="9"/>
  <c r="R128" i="9" s="1"/>
  <c r="R177" i="9"/>
  <c r="R106" i="9" s="1"/>
  <c r="R172" i="9"/>
  <c r="R101" i="9" s="1"/>
  <c r="R165" i="9"/>
  <c r="R94" i="9" s="1"/>
  <c r="R160" i="9"/>
  <c r="R89" i="9" s="1"/>
  <c r="R155" i="9"/>
  <c r="R84" i="9" s="1"/>
  <c r="R213" i="9"/>
  <c r="R142" i="9" s="1"/>
  <c r="R208" i="9"/>
  <c r="R137" i="9" s="1"/>
  <c r="R203" i="9"/>
  <c r="R132" i="9" s="1"/>
  <c r="R191" i="9"/>
  <c r="R120" i="9" s="1"/>
  <c r="R186" i="9"/>
  <c r="R115" i="9" s="1"/>
  <c r="R196" i="9"/>
  <c r="R125" i="9" s="1"/>
  <c r="R179" i="9"/>
  <c r="R108" i="9" s="1"/>
  <c r="R174" i="9"/>
  <c r="R103" i="9" s="1"/>
  <c r="R169" i="9"/>
  <c r="R98" i="9" s="1"/>
  <c r="R162" i="9"/>
  <c r="R91" i="9" s="1"/>
  <c r="R157" i="9"/>
  <c r="R86" i="9" s="1"/>
  <c r="R152" i="9"/>
  <c r="R81" i="9" s="1"/>
  <c r="R210" i="9"/>
  <c r="R139" i="9" s="1"/>
  <c r="R205" i="9"/>
  <c r="R134" i="9" s="1"/>
  <c r="R198" i="9"/>
  <c r="R127" i="9" s="1"/>
  <c r="R215" i="9"/>
  <c r="R144" i="9" s="1"/>
  <c r="R193" i="9"/>
  <c r="R122" i="9" s="1"/>
  <c r="R192" i="9"/>
  <c r="R121" i="9" s="1"/>
  <c r="R188" i="9"/>
  <c r="R117" i="9" s="1"/>
  <c r="R187" i="9"/>
  <c r="R116" i="9" s="1"/>
  <c r="R181" i="9"/>
  <c r="R110" i="9" s="1"/>
  <c r="R209" i="9"/>
  <c r="R138" i="9" s="1"/>
  <c r="R197" i="9"/>
  <c r="R126" i="9" s="1"/>
  <c r="R180" i="9"/>
  <c r="R109" i="9" s="1"/>
  <c r="R175" i="9"/>
  <c r="R104" i="9" s="1"/>
  <c r="R170" i="9"/>
  <c r="R99" i="9" s="1"/>
  <c r="R163" i="9"/>
  <c r="R92" i="9" s="1"/>
  <c r="R158" i="9"/>
  <c r="R87" i="9" s="1"/>
  <c r="R153" i="9"/>
  <c r="R82" i="9" s="1"/>
  <c r="R214" i="9"/>
  <c r="R143" i="9" s="1"/>
  <c r="R176" i="9"/>
  <c r="R105" i="9" s="1"/>
  <c r="R171" i="9"/>
  <c r="R100" i="9" s="1"/>
  <c r="R164" i="9"/>
  <c r="R93" i="9" s="1"/>
  <c r="R159" i="9"/>
  <c r="R88" i="9" s="1"/>
  <c r="R154" i="9"/>
  <c r="R83" i="9" s="1"/>
  <c r="R204" i="9"/>
  <c r="R133" i="9" s="1"/>
  <c r="T36" i="9"/>
  <c r="S74" i="9"/>
  <c r="S73" i="9"/>
  <c r="S72" i="9"/>
  <c r="S58" i="9"/>
  <c r="I214" i="1"/>
  <c r="I143" i="1" s="1"/>
  <c r="I202" i="1"/>
  <c r="I131" i="1" s="1"/>
  <c r="I196" i="1"/>
  <c r="I125" i="1" s="1"/>
  <c r="I167" i="1"/>
  <c r="I96" i="1" s="1"/>
  <c r="I192" i="1"/>
  <c r="I121" i="1" s="1"/>
  <c r="I163" i="1"/>
  <c r="I92" i="1" s="1"/>
  <c r="I213" i="1"/>
  <c r="I142" i="1" s="1"/>
  <c r="I201" i="1"/>
  <c r="I130" i="1" s="1"/>
  <c r="I191" i="1"/>
  <c r="I120" i="1" s="1"/>
  <c r="I162" i="1"/>
  <c r="I91" i="1" s="1"/>
  <c r="I180" i="1"/>
  <c r="I109" i="1" s="1"/>
  <c r="I158" i="1"/>
  <c r="I87" i="1" s="1"/>
  <c r="I219" i="1"/>
  <c r="I148" i="1" s="1"/>
  <c r="I209" i="1"/>
  <c r="I138" i="1" s="1"/>
  <c r="I185" i="1"/>
  <c r="I114" i="1" s="1"/>
  <c r="I179" i="1"/>
  <c r="I108" i="1" s="1"/>
  <c r="I157" i="1"/>
  <c r="I86" i="1" s="1"/>
  <c r="I175" i="1"/>
  <c r="I104" i="1" s="1"/>
  <c r="I218" i="1"/>
  <c r="I147" i="1" s="1"/>
  <c r="I197" i="1"/>
  <c r="I126" i="1" s="1"/>
  <c r="I208" i="1"/>
  <c r="I137" i="1" s="1"/>
  <c r="I168" i="1"/>
  <c r="I97" i="1" s="1"/>
  <c r="I184" i="1"/>
  <c r="I113" i="1" s="1"/>
  <c r="I174" i="1"/>
  <c r="I103" i="1" s="1"/>
  <c r="I63" i="1"/>
  <c r="I64" i="1"/>
  <c r="I65" i="1"/>
  <c r="I215" i="1"/>
  <c r="I144" i="1" s="1"/>
  <c r="I193" i="1"/>
  <c r="I122" i="1" s="1"/>
  <c r="I169" i="1"/>
  <c r="I98" i="1" s="1"/>
  <c r="I198" i="1"/>
  <c r="I127" i="1" s="1"/>
  <c r="I164" i="1"/>
  <c r="I93" i="1" s="1"/>
  <c r="I220" i="1"/>
  <c r="I149" i="1" s="1"/>
  <c r="I186" i="1"/>
  <c r="I115" i="1" s="1"/>
  <c r="I159" i="1"/>
  <c r="I88" i="1" s="1"/>
  <c r="I210" i="1"/>
  <c r="I139" i="1" s="1"/>
  <c r="I181" i="1"/>
  <c r="I110" i="1" s="1"/>
  <c r="I176" i="1"/>
  <c r="I105" i="1" s="1"/>
  <c r="I203" i="1"/>
  <c r="I132" i="1" s="1"/>
  <c r="Y36" i="1"/>
  <c r="Y78" i="1" s="1"/>
  <c r="J62" i="1"/>
  <c r="J78" i="1"/>
  <c r="J76" i="1"/>
  <c r="J77" i="1"/>
  <c r="I200" i="1"/>
  <c r="I129" i="1" s="1"/>
  <c r="I195" i="1"/>
  <c r="I124" i="1" s="1"/>
  <c r="I173" i="1"/>
  <c r="I102" i="1" s="1"/>
  <c r="I178" i="1"/>
  <c r="I107" i="1" s="1"/>
  <c r="I207" i="1"/>
  <c r="I136" i="1" s="1"/>
  <c r="I161" i="1"/>
  <c r="I90" i="1" s="1"/>
  <c r="I217" i="1"/>
  <c r="I146" i="1" s="1"/>
  <c r="I183" i="1"/>
  <c r="I112" i="1" s="1"/>
  <c r="I190" i="1"/>
  <c r="I119" i="1" s="1"/>
  <c r="I212" i="1"/>
  <c r="I141" i="1" s="1"/>
  <c r="I166" i="1"/>
  <c r="I95" i="1" s="1"/>
  <c r="I156" i="1"/>
  <c r="I85" i="1" s="1"/>
  <c r="T208" i="8" l="1"/>
  <c r="T137" i="8" s="1"/>
  <c r="T186" i="8"/>
  <c r="T115" i="8" s="1"/>
  <c r="T162" i="8"/>
  <c r="T91" i="8" s="1"/>
  <c r="T174" i="8"/>
  <c r="T103" i="8" s="1"/>
  <c r="T169" i="8"/>
  <c r="T98" i="8" s="1"/>
  <c r="T203" i="8"/>
  <c r="T132" i="8" s="1"/>
  <c r="T179" i="8"/>
  <c r="T108" i="8" s="1"/>
  <c r="T157" i="8"/>
  <c r="T86" i="8" s="1"/>
  <c r="T196" i="8"/>
  <c r="T125" i="8" s="1"/>
  <c r="T152" i="8"/>
  <c r="T81" i="8" s="1"/>
  <c r="T213" i="8"/>
  <c r="T142" i="8" s="1"/>
  <c r="T191" i="8"/>
  <c r="T120" i="8" s="1"/>
  <c r="L203" i="5"/>
  <c r="L132" i="5" s="1"/>
  <c r="L179" i="5"/>
  <c r="L108" i="5" s="1"/>
  <c r="L157" i="5"/>
  <c r="L86" i="5" s="1"/>
  <c r="L208" i="5"/>
  <c r="L137" i="5" s="1"/>
  <c r="L196" i="5"/>
  <c r="L125" i="5" s="1"/>
  <c r="L174" i="5"/>
  <c r="L103" i="5" s="1"/>
  <c r="L152" i="5"/>
  <c r="L81" i="5" s="1"/>
  <c r="L186" i="5"/>
  <c r="L115" i="5" s="1"/>
  <c r="L213" i="5"/>
  <c r="L142" i="5" s="1"/>
  <c r="L191" i="5"/>
  <c r="L120" i="5" s="1"/>
  <c r="L169" i="5"/>
  <c r="L98" i="5" s="1"/>
  <c r="L162" i="5"/>
  <c r="L91" i="5" s="1"/>
  <c r="T61" i="8"/>
  <c r="T59" i="8"/>
  <c r="T60" i="8"/>
  <c r="R179" i="4"/>
  <c r="R108" i="4" s="1"/>
  <c r="R169" i="4"/>
  <c r="R98" i="4" s="1"/>
  <c r="R213" i="4"/>
  <c r="R142" i="4" s="1"/>
  <c r="R186" i="4"/>
  <c r="R115" i="4" s="1"/>
  <c r="R152" i="4"/>
  <c r="R81" i="4" s="1"/>
  <c r="R174" i="4"/>
  <c r="R103" i="4" s="1"/>
  <c r="R162" i="4"/>
  <c r="R91" i="4" s="1"/>
  <c r="R203" i="4"/>
  <c r="R132" i="4" s="1"/>
  <c r="R196" i="4"/>
  <c r="R125" i="4" s="1"/>
  <c r="R191" i="4"/>
  <c r="R120" i="4" s="1"/>
  <c r="R208" i="4"/>
  <c r="R137" i="4" s="1"/>
  <c r="R157" i="4"/>
  <c r="R86" i="4" s="1"/>
  <c r="T209" i="7"/>
  <c r="T138" i="7" s="1"/>
  <c r="T197" i="7"/>
  <c r="T126" i="7" s="1"/>
  <c r="T180" i="7"/>
  <c r="T109" i="7" s="1"/>
  <c r="T192" i="7"/>
  <c r="T121" i="7" s="1"/>
  <c r="T163" i="7"/>
  <c r="T92" i="7" s="1"/>
  <c r="T153" i="7"/>
  <c r="T82" i="7" s="1"/>
  <c r="T215" i="7"/>
  <c r="T144" i="7" s="1"/>
  <c r="T193" i="7"/>
  <c r="T122" i="7" s="1"/>
  <c r="T187" i="7"/>
  <c r="T116" i="7" s="1"/>
  <c r="T205" i="7"/>
  <c r="T134" i="7" s="1"/>
  <c r="T176" i="7"/>
  <c r="T105" i="7" s="1"/>
  <c r="T159" i="7"/>
  <c r="T88" i="7" s="1"/>
  <c r="T204" i="7"/>
  <c r="T133" i="7" s="1"/>
  <c r="T175" i="7"/>
  <c r="T104" i="7" s="1"/>
  <c r="T158" i="7"/>
  <c r="T87" i="7" s="1"/>
  <c r="T198" i="7"/>
  <c r="T127" i="7" s="1"/>
  <c r="T171" i="7"/>
  <c r="T100" i="7" s="1"/>
  <c r="T154" i="7"/>
  <c r="T83" i="7" s="1"/>
  <c r="T214" i="7"/>
  <c r="T143" i="7" s="1"/>
  <c r="T188" i="7"/>
  <c r="T117" i="7" s="1"/>
  <c r="T170" i="7"/>
  <c r="T99" i="7" s="1"/>
  <c r="T210" i="7"/>
  <c r="T139" i="7" s="1"/>
  <c r="T181" i="7"/>
  <c r="T110" i="7" s="1"/>
  <c r="T164" i="7"/>
  <c r="T93" i="7" s="1"/>
  <c r="L216" i="5"/>
  <c r="L145" i="5" s="1"/>
  <c r="L194" i="5"/>
  <c r="L123" i="5" s="1"/>
  <c r="L172" i="5"/>
  <c r="L101" i="5" s="1"/>
  <c r="L177" i="5"/>
  <c r="L106" i="5" s="1"/>
  <c r="L211" i="5"/>
  <c r="L140" i="5" s="1"/>
  <c r="L189" i="5"/>
  <c r="L118" i="5" s="1"/>
  <c r="L160" i="5"/>
  <c r="L89" i="5" s="1"/>
  <c r="L199" i="5"/>
  <c r="L128" i="5" s="1"/>
  <c r="L165" i="5"/>
  <c r="L94" i="5" s="1"/>
  <c r="L206" i="5"/>
  <c r="L135" i="5" s="1"/>
  <c r="L182" i="5"/>
  <c r="L111" i="5" s="1"/>
  <c r="L155" i="5"/>
  <c r="L84" i="5" s="1"/>
  <c r="R206" i="4"/>
  <c r="R135" i="4" s="1"/>
  <c r="R182" i="4"/>
  <c r="R111" i="4" s="1"/>
  <c r="R160" i="4"/>
  <c r="R89" i="4" s="1"/>
  <c r="R211" i="4"/>
  <c r="R140" i="4" s="1"/>
  <c r="R165" i="4"/>
  <c r="R94" i="4" s="1"/>
  <c r="R199" i="4"/>
  <c r="R128" i="4" s="1"/>
  <c r="R177" i="4"/>
  <c r="R106" i="4" s="1"/>
  <c r="R155" i="4"/>
  <c r="R84" i="4" s="1"/>
  <c r="R189" i="4"/>
  <c r="R118" i="4" s="1"/>
  <c r="R216" i="4"/>
  <c r="R145" i="4" s="1"/>
  <c r="R194" i="4"/>
  <c r="R123" i="4" s="1"/>
  <c r="R172" i="4"/>
  <c r="R101" i="4" s="1"/>
  <c r="R204" i="4"/>
  <c r="R133" i="4" s="1"/>
  <c r="R188" i="4"/>
  <c r="R117" i="4" s="1"/>
  <c r="R215" i="4"/>
  <c r="R144" i="4" s="1"/>
  <c r="R176" i="4"/>
  <c r="R105" i="4" s="1"/>
  <c r="R159" i="4"/>
  <c r="R88" i="4" s="1"/>
  <c r="R163" i="4"/>
  <c r="R92" i="4" s="1"/>
  <c r="R193" i="4"/>
  <c r="R122" i="4" s="1"/>
  <c r="R205" i="4"/>
  <c r="R134" i="4" s="1"/>
  <c r="R171" i="4"/>
  <c r="R100" i="4" s="1"/>
  <c r="R180" i="4"/>
  <c r="R109" i="4" s="1"/>
  <c r="R197" i="4"/>
  <c r="R126" i="4" s="1"/>
  <c r="R187" i="4"/>
  <c r="R116" i="4" s="1"/>
  <c r="R210" i="4"/>
  <c r="R139" i="4" s="1"/>
  <c r="R175" i="4"/>
  <c r="R104" i="4" s="1"/>
  <c r="R158" i="4"/>
  <c r="R87" i="4" s="1"/>
  <c r="R164" i="4"/>
  <c r="R93" i="4" s="1"/>
  <c r="R214" i="4"/>
  <c r="R143" i="4" s="1"/>
  <c r="R181" i="4"/>
  <c r="R110" i="4" s="1"/>
  <c r="R154" i="4"/>
  <c r="R83" i="4" s="1"/>
  <c r="R192" i="4"/>
  <c r="R121" i="4" s="1"/>
  <c r="R170" i="4"/>
  <c r="R99" i="4" s="1"/>
  <c r="R209" i="4"/>
  <c r="R138" i="4" s="1"/>
  <c r="R198" i="4"/>
  <c r="R127" i="4" s="1"/>
  <c r="R153" i="4"/>
  <c r="R82" i="4" s="1"/>
  <c r="T60" i="7"/>
  <c r="T59" i="7"/>
  <c r="T61" i="7"/>
  <c r="L209" i="5"/>
  <c r="L138" i="5" s="1"/>
  <c r="L197" i="5"/>
  <c r="L126" i="5" s="1"/>
  <c r="L187" i="5"/>
  <c r="L116" i="5" s="1"/>
  <c r="L175" i="5"/>
  <c r="L104" i="5" s="1"/>
  <c r="L163" i="5"/>
  <c r="L92" i="5" s="1"/>
  <c r="L153" i="5"/>
  <c r="L82" i="5" s="1"/>
  <c r="L215" i="5"/>
  <c r="L144" i="5" s="1"/>
  <c r="L205" i="5"/>
  <c r="L134" i="5" s="1"/>
  <c r="L193" i="5"/>
  <c r="L122" i="5" s="1"/>
  <c r="L181" i="5"/>
  <c r="L110" i="5" s="1"/>
  <c r="L171" i="5"/>
  <c r="L100" i="5" s="1"/>
  <c r="L159" i="5"/>
  <c r="L88" i="5" s="1"/>
  <c r="L214" i="5"/>
  <c r="L143" i="5" s="1"/>
  <c r="L192" i="5"/>
  <c r="L121" i="5" s="1"/>
  <c r="L170" i="5"/>
  <c r="L99" i="5" s="1"/>
  <c r="L210" i="5"/>
  <c r="L139" i="5" s="1"/>
  <c r="L188" i="5"/>
  <c r="L117" i="5" s="1"/>
  <c r="L164" i="5"/>
  <c r="L93" i="5" s="1"/>
  <c r="L198" i="5"/>
  <c r="L127" i="5" s="1"/>
  <c r="L154" i="5"/>
  <c r="L83" i="5" s="1"/>
  <c r="L204" i="5"/>
  <c r="L133" i="5" s="1"/>
  <c r="L180" i="5"/>
  <c r="L109" i="5" s="1"/>
  <c r="L158" i="5"/>
  <c r="L87" i="5" s="1"/>
  <c r="L176" i="5"/>
  <c r="L105" i="5" s="1"/>
  <c r="T211" i="8"/>
  <c r="T140" i="8" s="1"/>
  <c r="T177" i="8"/>
  <c r="T106" i="8" s="1"/>
  <c r="T160" i="8"/>
  <c r="T89" i="8" s="1"/>
  <c r="T189" i="8"/>
  <c r="T118" i="8" s="1"/>
  <c r="T182" i="8"/>
  <c r="T111" i="8" s="1"/>
  <c r="T206" i="8"/>
  <c r="T135" i="8" s="1"/>
  <c r="T172" i="8"/>
  <c r="T101" i="8" s="1"/>
  <c r="T155" i="8"/>
  <c r="T84" i="8" s="1"/>
  <c r="T165" i="8"/>
  <c r="T94" i="8" s="1"/>
  <c r="T216" i="8"/>
  <c r="T145" i="8" s="1"/>
  <c r="T199" i="8"/>
  <c r="T128" i="8" s="1"/>
  <c r="T194" i="8"/>
  <c r="T123" i="8" s="1"/>
  <c r="T206" i="7"/>
  <c r="T135" i="7" s="1"/>
  <c r="T172" i="7"/>
  <c r="T101" i="7" s="1"/>
  <c r="T160" i="7"/>
  <c r="T89" i="7" s="1"/>
  <c r="T199" i="7"/>
  <c r="T128" i="7" s="1"/>
  <c r="T155" i="7"/>
  <c r="T84" i="7" s="1"/>
  <c r="T189" i="7"/>
  <c r="T118" i="7" s="1"/>
  <c r="T194" i="7"/>
  <c r="T123" i="7" s="1"/>
  <c r="T177" i="7"/>
  <c r="T106" i="7" s="1"/>
  <c r="T216" i="7"/>
  <c r="T145" i="7" s="1"/>
  <c r="T182" i="7"/>
  <c r="T111" i="7" s="1"/>
  <c r="T211" i="7"/>
  <c r="T140" i="7" s="1"/>
  <c r="T165" i="7"/>
  <c r="T94" i="7" s="1"/>
  <c r="R61" i="4"/>
  <c r="R60" i="4"/>
  <c r="R59" i="4"/>
  <c r="T36" i="4"/>
  <c r="S73" i="4"/>
  <c r="S72" i="4"/>
  <c r="S74" i="4"/>
  <c r="S58" i="4"/>
  <c r="T213" i="7"/>
  <c r="T142" i="7" s="1"/>
  <c r="T186" i="7"/>
  <c r="T115" i="7" s="1"/>
  <c r="T169" i="7"/>
  <c r="T98" i="7" s="1"/>
  <c r="T208" i="7"/>
  <c r="T137" i="7" s="1"/>
  <c r="T179" i="7"/>
  <c r="T108" i="7" s="1"/>
  <c r="T162" i="7"/>
  <c r="T91" i="7" s="1"/>
  <c r="T203" i="7"/>
  <c r="T132" i="7" s="1"/>
  <c r="T157" i="7"/>
  <c r="T86" i="7" s="1"/>
  <c r="T191" i="7"/>
  <c r="T120" i="7" s="1"/>
  <c r="T152" i="7"/>
  <c r="T81" i="7" s="1"/>
  <c r="T196" i="7"/>
  <c r="T125" i="7" s="1"/>
  <c r="T174" i="7"/>
  <c r="T103" i="7" s="1"/>
  <c r="U74" i="7"/>
  <c r="U58" i="7"/>
  <c r="U73" i="7"/>
  <c r="U72" i="7"/>
  <c r="L61" i="5"/>
  <c r="L60" i="5"/>
  <c r="L59" i="5"/>
  <c r="N36" i="5"/>
  <c r="M72" i="5"/>
  <c r="M74" i="5"/>
  <c r="M58" i="5"/>
  <c r="M73" i="5"/>
  <c r="T215" i="8"/>
  <c r="T144" i="8" s="1"/>
  <c r="T205" i="8"/>
  <c r="T134" i="8" s="1"/>
  <c r="T180" i="8"/>
  <c r="T109" i="8" s="1"/>
  <c r="T170" i="8"/>
  <c r="T99" i="8" s="1"/>
  <c r="T159" i="8"/>
  <c r="T88" i="8" s="1"/>
  <c r="T164" i="8"/>
  <c r="T93" i="8" s="1"/>
  <c r="T198" i="8"/>
  <c r="T127" i="8" s="1"/>
  <c r="T188" i="8"/>
  <c r="T117" i="8" s="1"/>
  <c r="T197" i="8"/>
  <c r="T126" i="8" s="1"/>
  <c r="T187" i="8"/>
  <c r="T116" i="8" s="1"/>
  <c r="T214" i="8"/>
  <c r="T143" i="8" s="1"/>
  <c r="T204" i="8"/>
  <c r="T133" i="8" s="1"/>
  <c r="T176" i="8"/>
  <c r="T105" i="8" s="1"/>
  <c r="T193" i="8"/>
  <c r="T122" i="8" s="1"/>
  <c r="T158" i="8"/>
  <c r="T87" i="8" s="1"/>
  <c r="T192" i="8"/>
  <c r="T121" i="8" s="1"/>
  <c r="T175" i="8"/>
  <c r="T104" i="8" s="1"/>
  <c r="T181" i="8"/>
  <c r="T110" i="8" s="1"/>
  <c r="T163" i="8"/>
  <c r="T92" i="8" s="1"/>
  <c r="T210" i="8"/>
  <c r="T139" i="8" s="1"/>
  <c r="T154" i="8"/>
  <c r="T83" i="8" s="1"/>
  <c r="T209" i="8"/>
  <c r="T138" i="8" s="1"/>
  <c r="T171" i="8"/>
  <c r="T100" i="8" s="1"/>
  <c r="T153" i="8"/>
  <c r="T82" i="8" s="1"/>
  <c r="U73" i="8"/>
  <c r="U72" i="8"/>
  <c r="U74" i="8"/>
  <c r="U58" i="8"/>
  <c r="S61" i="9"/>
  <c r="S60" i="9"/>
  <c r="S59" i="9"/>
  <c r="U36" i="9"/>
  <c r="T72" i="9"/>
  <c r="T73" i="9"/>
  <c r="T58" i="9"/>
  <c r="T74" i="9"/>
  <c r="S216" i="9"/>
  <c r="S145" i="9" s="1"/>
  <c r="S194" i="9"/>
  <c r="S123" i="9" s="1"/>
  <c r="S189" i="9"/>
  <c r="S118" i="9" s="1"/>
  <c r="S182" i="9"/>
  <c r="S111" i="9" s="1"/>
  <c r="S211" i="9"/>
  <c r="S140" i="9" s="1"/>
  <c r="S206" i="9"/>
  <c r="S135" i="9" s="1"/>
  <c r="S199" i="9"/>
  <c r="S128" i="9" s="1"/>
  <c r="S177" i="9"/>
  <c r="S106" i="9" s="1"/>
  <c r="S172" i="9"/>
  <c r="S101" i="9" s="1"/>
  <c r="S165" i="9"/>
  <c r="S94" i="9" s="1"/>
  <c r="S160" i="9"/>
  <c r="S89" i="9" s="1"/>
  <c r="S155" i="9"/>
  <c r="S84" i="9" s="1"/>
  <c r="S215" i="9"/>
  <c r="S144" i="9" s="1"/>
  <c r="S193" i="9"/>
  <c r="S122" i="9" s="1"/>
  <c r="S192" i="9"/>
  <c r="S121" i="9" s="1"/>
  <c r="S188" i="9"/>
  <c r="S117" i="9" s="1"/>
  <c r="S187" i="9"/>
  <c r="S116" i="9" s="1"/>
  <c r="S181" i="9"/>
  <c r="S110" i="9" s="1"/>
  <c r="S214" i="9"/>
  <c r="S143" i="9" s="1"/>
  <c r="S209" i="9"/>
  <c r="S138" i="9" s="1"/>
  <c r="S204" i="9"/>
  <c r="S133" i="9" s="1"/>
  <c r="S197" i="9"/>
  <c r="S126" i="9" s="1"/>
  <c r="S210" i="9"/>
  <c r="S139" i="9" s="1"/>
  <c r="S205" i="9"/>
  <c r="S134" i="9" s="1"/>
  <c r="S198" i="9"/>
  <c r="S127" i="9" s="1"/>
  <c r="S180" i="9"/>
  <c r="S109" i="9" s="1"/>
  <c r="S176" i="9"/>
  <c r="S105" i="9" s="1"/>
  <c r="S175" i="9"/>
  <c r="S104" i="9" s="1"/>
  <c r="S171" i="9"/>
  <c r="S100" i="9" s="1"/>
  <c r="S170" i="9"/>
  <c r="S99" i="9" s="1"/>
  <c r="S164" i="9"/>
  <c r="S93" i="9" s="1"/>
  <c r="S163" i="9"/>
  <c r="S92" i="9" s="1"/>
  <c r="S159" i="9"/>
  <c r="S88" i="9" s="1"/>
  <c r="S158" i="9"/>
  <c r="S87" i="9" s="1"/>
  <c r="S154" i="9"/>
  <c r="S83" i="9" s="1"/>
  <c r="S153" i="9"/>
  <c r="S82" i="9" s="1"/>
  <c r="S191" i="9"/>
  <c r="S120" i="9" s="1"/>
  <c r="S186" i="9"/>
  <c r="S115" i="9" s="1"/>
  <c r="S196" i="9"/>
  <c r="S125" i="9" s="1"/>
  <c r="S179" i="9"/>
  <c r="S108" i="9" s="1"/>
  <c r="S174" i="9"/>
  <c r="S103" i="9" s="1"/>
  <c r="S169" i="9"/>
  <c r="S98" i="9" s="1"/>
  <c r="S162" i="9"/>
  <c r="S91" i="9" s="1"/>
  <c r="S157" i="9"/>
  <c r="S86" i="9" s="1"/>
  <c r="S152" i="9"/>
  <c r="S81" i="9" s="1"/>
  <c r="S213" i="9"/>
  <c r="S142" i="9" s="1"/>
  <c r="S203" i="9"/>
  <c r="S132" i="9" s="1"/>
  <c r="S208" i="9"/>
  <c r="S137" i="9" s="1"/>
  <c r="J208" i="1"/>
  <c r="J137" i="1" s="1"/>
  <c r="J197" i="1"/>
  <c r="J126" i="1" s="1"/>
  <c r="J168" i="1"/>
  <c r="J97" i="1" s="1"/>
  <c r="J202" i="1"/>
  <c r="J131" i="1" s="1"/>
  <c r="J179" i="1"/>
  <c r="J108" i="1" s="1"/>
  <c r="J167" i="1"/>
  <c r="J96" i="1" s="1"/>
  <c r="J218" i="1"/>
  <c r="J147" i="1" s="1"/>
  <c r="J196" i="1"/>
  <c r="J125" i="1" s="1"/>
  <c r="J158" i="1"/>
  <c r="J87" i="1" s="1"/>
  <c r="J184" i="1"/>
  <c r="J113" i="1" s="1"/>
  <c r="J213" i="1"/>
  <c r="J142" i="1" s="1"/>
  <c r="J191" i="1"/>
  <c r="J120" i="1" s="1"/>
  <c r="J214" i="1"/>
  <c r="J143" i="1" s="1"/>
  <c r="J162" i="1"/>
  <c r="J91" i="1" s="1"/>
  <c r="J201" i="1"/>
  <c r="J130" i="1" s="1"/>
  <c r="J192" i="1"/>
  <c r="J121" i="1" s="1"/>
  <c r="J163" i="1"/>
  <c r="J92" i="1" s="1"/>
  <c r="J185" i="1"/>
  <c r="J114" i="1" s="1"/>
  <c r="J157" i="1"/>
  <c r="J86" i="1" s="1"/>
  <c r="J180" i="1"/>
  <c r="J109" i="1" s="1"/>
  <c r="J209" i="1"/>
  <c r="J138" i="1" s="1"/>
  <c r="J174" i="1"/>
  <c r="J103" i="1" s="1"/>
  <c r="J175" i="1"/>
  <c r="J104" i="1" s="1"/>
  <c r="J219" i="1"/>
  <c r="J148" i="1" s="1"/>
  <c r="Y212" i="1"/>
  <c r="Y141" i="1" s="1"/>
  <c r="Y173" i="1"/>
  <c r="Y102" i="1" s="1"/>
  <c r="Y156" i="1"/>
  <c r="Y85" i="1" s="1"/>
  <c r="Y217" i="1"/>
  <c r="Y146" i="1" s="1"/>
  <c r="Y166" i="1"/>
  <c r="Y95" i="1" s="1"/>
  <c r="Y207" i="1"/>
  <c r="Y136" i="1" s="1"/>
  <c r="Y161" i="1"/>
  <c r="Y90" i="1" s="1"/>
  <c r="Y195" i="1"/>
  <c r="Y124" i="1" s="1"/>
  <c r="Y200" i="1"/>
  <c r="Y129" i="1" s="1"/>
  <c r="Y183" i="1"/>
  <c r="Y112" i="1" s="1"/>
  <c r="Y190" i="1"/>
  <c r="Y119" i="1" s="1"/>
  <c r="Y178" i="1"/>
  <c r="Y107" i="1" s="1"/>
  <c r="Z36" i="1"/>
  <c r="Y62" i="1"/>
  <c r="Y77" i="1"/>
  <c r="Y76" i="1"/>
  <c r="J215" i="1"/>
  <c r="J144" i="1" s="1"/>
  <c r="J193" i="1"/>
  <c r="J122" i="1" s="1"/>
  <c r="J169" i="1"/>
  <c r="J98" i="1" s="1"/>
  <c r="J210" i="1"/>
  <c r="J139" i="1" s="1"/>
  <c r="J181" i="1"/>
  <c r="J110" i="1" s="1"/>
  <c r="J220" i="1"/>
  <c r="J149" i="1" s="1"/>
  <c r="J186" i="1"/>
  <c r="J115" i="1" s="1"/>
  <c r="J159" i="1"/>
  <c r="J88" i="1" s="1"/>
  <c r="J203" i="1"/>
  <c r="J132" i="1" s="1"/>
  <c r="J176" i="1"/>
  <c r="J105" i="1" s="1"/>
  <c r="J198" i="1"/>
  <c r="J127" i="1" s="1"/>
  <c r="J164" i="1"/>
  <c r="J93" i="1" s="1"/>
  <c r="J200" i="1"/>
  <c r="J129" i="1" s="1"/>
  <c r="J173" i="1"/>
  <c r="J102" i="1" s="1"/>
  <c r="J156" i="1"/>
  <c r="J85" i="1" s="1"/>
  <c r="J190" i="1"/>
  <c r="J119" i="1" s="1"/>
  <c r="J207" i="1"/>
  <c r="J136" i="1" s="1"/>
  <c r="J161" i="1"/>
  <c r="J90" i="1" s="1"/>
  <c r="J217" i="1"/>
  <c r="J146" i="1" s="1"/>
  <c r="J195" i="1"/>
  <c r="J124" i="1" s="1"/>
  <c r="J166" i="1"/>
  <c r="J95" i="1" s="1"/>
  <c r="J212" i="1"/>
  <c r="J141" i="1" s="1"/>
  <c r="J183" i="1"/>
  <c r="J112" i="1" s="1"/>
  <c r="J178" i="1"/>
  <c r="J107" i="1" s="1"/>
  <c r="J64" i="1"/>
  <c r="J63" i="1"/>
  <c r="J65" i="1"/>
  <c r="M208" i="5" l="1"/>
  <c r="M137" i="5" s="1"/>
  <c r="M179" i="5"/>
  <c r="M108" i="5" s="1"/>
  <c r="M162" i="5"/>
  <c r="M91" i="5" s="1"/>
  <c r="M203" i="5"/>
  <c r="M132" i="5" s="1"/>
  <c r="M174" i="5"/>
  <c r="M103" i="5" s="1"/>
  <c r="M157" i="5"/>
  <c r="M86" i="5" s="1"/>
  <c r="M169" i="5"/>
  <c r="M98" i="5" s="1"/>
  <c r="M213" i="5"/>
  <c r="M142" i="5" s="1"/>
  <c r="M186" i="5"/>
  <c r="M115" i="5" s="1"/>
  <c r="M191" i="5"/>
  <c r="M120" i="5" s="1"/>
  <c r="M196" i="5"/>
  <c r="M125" i="5" s="1"/>
  <c r="M152" i="5"/>
  <c r="M81" i="5" s="1"/>
  <c r="U214" i="8"/>
  <c r="U143" i="8" s="1"/>
  <c r="U204" i="8"/>
  <c r="U133" i="8" s="1"/>
  <c r="U192" i="8"/>
  <c r="U121" i="8" s="1"/>
  <c r="U164" i="8"/>
  <c r="U93" i="8" s="1"/>
  <c r="U175" i="8"/>
  <c r="U104" i="8" s="1"/>
  <c r="U170" i="8"/>
  <c r="U99" i="8" s="1"/>
  <c r="U193" i="8"/>
  <c r="U122" i="8" s="1"/>
  <c r="U210" i="8"/>
  <c r="U139" i="8" s="1"/>
  <c r="U198" i="8"/>
  <c r="U127" i="8" s="1"/>
  <c r="U188" i="8"/>
  <c r="U117" i="8" s="1"/>
  <c r="U176" i="8"/>
  <c r="U105" i="8" s="1"/>
  <c r="U159" i="8"/>
  <c r="U88" i="8" s="1"/>
  <c r="U158" i="8"/>
  <c r="U87" i="8" s="1"/>
  <c r="U205" i="8"/>
  <c r="U134" i="8" s="1"/>
  <c r="U180" i="8"/>
  <c r="U109" i="8" s="1"/>
  <c r="U209" i="8"/>
  <c r="U138" i="8" s="1"/>
  <c r="U197" i="8"/>
  <c r="U126" i="8" s="1"/>
  <c r="U187" i="8"/>
  <c r="U116" i="8" s="1"/>
  <c r="U171" i="8"/>
  <c r="U100" i="8" s="1"/>
  <c r="U154" i="8"/>
  <c r="U83" i="8" s="1"/>
  <c r="U163" i="8"/>
  <c r="U92" i="8" s="1"/>
  <c r="U215" i="8"/>
  <c r="U144" i="8" s="1"/>
  <c r="U181" i="8"/>
  <c r="U110" i="8" s="1"/>
  <c r="U153" i="8"/>
  <c r="U82" i="8" s="1"/>
  <c r="M211" i="5"/>
  <c r="M140" i="5" s="1"/>
  <c r="M189" i="5"/>
  <c r="M118" i="5" s="1"/>
  <c r="M182" i="5"/>
  <c r="M111" i="5" s="1"/>
  <c r="M206" i="5"/>
  <c r="M135" i="5" s="1"/>
  <c r="M177" i="5"/>
  <c r="M106" i="5" s="1"/>
  <c r="M160" i="5"/>
  <c r="M89" i="5" s="1"/>
  <c r="M199" i="5"/>
  <c r="M128" i="5" s="1"/>
  <c r="M172" i="5"/>
  <c r="M101" i="5" s="1"/>
  <c r="M155" i="5"/>
  <c r="M84" i="5" s="1"/>
  <c r="M165" i="5"/>
  <c r="M94" i="5" s="1"/>
  <c r="M216" i="5"/>
  <c r="M145" i="5" s="1"/>
  <c r="M194" i="5"/>
  <c r="M123" i="5" s="1"/>
  <c r="U208" i="7"/>
  <c r="U137" i="7" s="1"/>
  <c r="U186" i="7"/>
  <c r="U115" i="7" s="1"/>
  <c r="U152" i="7"/>
  <c r="U81" i="7" s="1"/>
  <c r="U203" i="7"/>
  <c r="U132" i="7" s="1"/>
  <c r="U179" i="7"/>
  <c r="U108" i="7" s="1"/>
  <c r="U169" i="7"/>
  <c r="U98" i="7" s="1"/>
  <c r="U162" i="7"/>
  <c r="U91" i="7" s="1"/>
  <c r="U213" i="7"/>
  <c r="U142" i="7" s="1"/>
  <c r="U157" i="7"/>
  <c r="U86" i="7" s="1"/>
  <c r="U196" i="7"/>
  <c r="U125" i="7" s="1"/>
  <c r="U174" i="7"/>
  <c r="U103" i="7" s="1"/>
  <c r="U191" i="7"/>
  <c r="U120" i="7" s="1"/>
  <c r="S215" i="4"/>
  <c r="S144" i="4" s="1"/>
  <c r="S214" i="4"/>
  <c r="S143" i="4" s="1"/>
  <c r="S193" i="4"/>
  <c r="S122" i="4" s="1"/>
  <c r="S159" i="4"/>
  <c r="S88" i="4" s="1"/>
  <c r="S175" i="4"/>
  <c r="S104" i="4" s="1"/>
  <c r="S187" i="4"/>
  <c r="S116" i="4" s="1"/>
  <c r="S153" i="4"/>
  <c r="S82" i="4" s="1"/>
  <c r="S210" i="4"/>
  <c r="S139" i="4" s="1"/>
  <c r="S209" i="4"/>
  <c r="S138" i="4" s="1"/>
  <c r="S188" i="4"/>
  <c r="S117" i="4" s="1"/>
  <c r="S158" i="4"/>
  <c r="S87" i="4" s="1"/>
  <c r="S170" i="4"/>
  <c r="S99" i="4" s="1"/>
  <c r="S171" i="4"/>
  <c r="S100" i="4" s="1"/>
  <c r="S198" i="4"/>
  <c r="S127" i="4" s="1"/>
  <c r="S197" i="4"/>
  <c r="S126" i="4" s="1"/>
  <c r="S164" i="4"/>
  <c r="S93" i="4" s="1"/>
  <c r="S205" i="4"/>
  <c r="S134" i="4" s="1"/>
  <c r="S204" i="4"/>
  <c r="S133" i="4" s="1"/>
  <c r="S181" i="4"/>
  <c r="S110" i="4" s="1"/>
  <c r="S154" i="4"/>
  <c r="S83" i="4" s="1"/>
  <c r="S163" i="4"/>
  <c r="S92" i="4" s="1"/>
  <c r="S192" i="4"/>
  <c r="S121" i="4" s="1"/>
  <c r="S180" i="4"/>
  <c r="S109" i="4" s="1"/>
  <c r="S176" i="4"/>
  <c r="S105" i="4" s="1"/>
  <c r="U61" i="8"/>
  <c r="U60" i="8"/>
  <c r="U59" i="8"/>
  <c r="M210" i="5"/>
  <c r="M139" i="5" s="1"/>
  <c r="M198" i="5"/>
  <c r="M127" i="5" s="1"/>
  <c r="M188" i="5"/>
  <c r="M117" i="5" s="1"/>
  <c r="M176" i="5"/>
  <c r="M105" i="5" s="1"/>
  <c r="M164" i="5"/>
  <c r="M93" i="5" s="1"/>
  <c r="M158" i="5"/>
  <c r="M87" i="5" s="1"/>
  <c r="M209" i="5"/>
  <c r="M138" i="5" s="1"/>
  <c r="M197" i="5"/>
  <c r="M126" i="5" s="1"/>
  <c r="M187" i="5"/>
  <c r="M116" i="5" s="1"/>
  <c r="M175" i="5"/>
  <c r="M104" i="5" s="1"/>
  <c r="M159" i="5"/>
  <c r="M88" i="5" s="1"/>
  <c r="M153" i="5"/>
  <c r="M82" i="5" s="1"/>
  <c r="M215" i="5"/>
  <c r="M144" i="5" s="1"/>
  <c r="M205" i="5"/>
  <c r="M134" i="5" s="1"/>
  <c r="M193" i="5"/>
  <c r="M122" i="5" s="1"/>
  <c r="M181" i="5"/>
  <c r="M110" i="5" s="1"/>
  <c r="M171" i="5"/>
  <c r="M100" i="5" s="1"/>
  <c r="M154" i="5"/>
  <c r="M83" i="5" s="1"/>
  <c r="M204" i="5"/>
  <c r="M133" i="5" s="1"/>
  <c r="M163" i="5"/>
  <c r="M92" i="5" s="1"/>
  <c r="M170" i="5"/>
  <c r="M99" i="5" s="1"/>
  <c r="M192" i="5"/>
  <c r="M121" i="5" s="1"/>
  <c r="M180" i="5"/>
  <c r="M109" i="5" s="1"/>
  <c r="M214" i="5"/>
  <c r="M143" i="5" s="1"/>
  <c r="O36" i="5"/>
  <c r="N72" i="5"/>
  <c r="N74" i="5"/>
  <c r="N73" i="5"/>
  <c r="N58" i="5"/>
  <c r="U199" i="7"/>
  <c r="U128" i="7" s="1"/>
  <c r="U172" i="7"/>
  <c r="U101" i="7" s="1"/>
  <c r="U177" i="7"/>
  <c r="U106" i="7" s="1"/>
  <c r="U216" i="7"/>
  <c r="U145" i="7" s="1"/>
  <c r="U165" i="7"/>
  <c r="U94" i="7" s="1"/>
  <c r="U194" i="7"/>
  <c r="U123" i="7" s="1"/>
  <c r="U189" i="7"/>
  <c r="U118" i="7" s="1"/>
  <c r="U182" i="7"/>
  <c r="U111" i="7" s="1"/>
  <c r="U211" i="7"/>
  <c r="U140" i="7" s="1"/>
  <c r="U160" i="7"/>
  <c r="U89" i="7" s="1"/>
  <c r="U206" i="7"/>
  <c r="U135" i="7" s="1"/>
  <c r="U155" i="7"/>
  <c r="U84" i="7" s="1"/>
  <c r="S59" i="4"/>
  <c r="S60" i="4"/>
  <c r="S61" i="4"/>
  <c r="U36" i="4"/>
  <c r="T74" i="4"/>
  <c r="T72" i="4"/>
  <c r="T58" i="4"/>
  <c r="T73" i="4"/>
  <c r="U211" i="8"/>
  <c r="U140" i="8" s="1"/>
  <c r="U189" i="8"/>
  <c r="U118" i="8" s="1"/>
  <c r="U165" i="8"/>
  <c r="U94" i="8" s="1"/>
  <c r="U216" i="8"/>
  <c r="U145" i="8" s="1"/>
  <c r="U206" i="8"/>
  <c r="U135" i="8" s="1"/>
  <c r="U182" i="8"/>
  <c r="U111" i="8" s="1"/>
  <c r="U160" i="8"/>
  <c r="U89" i="8" s="1"/>
  <c r="U194" i="8"/>
  <c r="U123" i="8" s="1"/>
  <c r="U199" i="8"/>
  <c r="U128" i="8" s="1"/>
  <c r="U177" i="8"/>
  <c r="U106" i="8" s="1"/>
  <c r="U155" i="8"/>
  <c r="U84" i="8" s="1"/>
  <c r="U172" i="8"/>
  <c r="U101" i="8" s="1"/>
  <c r="U61" i="7"/>
  <c r="U60" i="7"/>
  <c r="U59" i="7"/>
  <c r="S177" i="4"/>
  <c r="S106" i="4" s="1"/>
  <c r="S199" i="4"/>
  <c r="S128" i="4" s="1"/>
  <c r="S206" i="4"/>
  <c r="S135" i="4" s="1"/>
  <c r="S160" i="4"/>
  <c r="S89" i="4" s="1"/>
  <c r="S189" i="4"/>
  <c r="S118" i="4" s="1"/>
  <c r="S194" i="4"/>
  <c r="S123" i="4" s="1"/>
  <c r="S211" i="4"/>
  <c r="S140" i="4" s="1"/>
  <c r="S155" i="4"/>
  <c r="S84" i="4" s="1"/>
  <c r="S182" i="4"/>
  <c r="S111" i="4" s="1"/>
  <c r="S165" i="4"/>
  <c r="S94" i="4" s="1"/>
  <c r="S216" i="4"/>
  <c r="S145" i="4" s="1"/>
  <c r="S172" i="4"/>
  <c r="S101" i="4" s="1"/>
  <c r="U208" i="8"/>
  <c r="U137" i="8" s="1"/>
  <c r="U186" i="8"/>
  <c r="U115" i="8" s="1"/>
  <c r="U162" i="8"/>
  <c r="U91" i="8" s="1"/>
  <c r="U203" i="8"/>
  <c r="U132" i="8" s="1"/>
  <c r="U179" i="8"/>
  <c r="U108" i="8" s="1"/>
  <c r="U157" i="8"/>
  <c r="U86" i="8" s="1"/>
  <c r="U191" i="8"/>
  <c r="U120" i="8" s="1"/>
  <c r="U196" i="8"/>
  <c r="U125" i="8" s="1"/>
  <c r="U174" i="8"/>
  <c r="U103" i="8" s="1"/>
  <c r="U152" i="8"/>
  <c r="U81" i="8" s="1"/>
  <c r="U213" i="8"/>
  <c r="U142" i="8" s="1"/>
  <c r="U169" i="8"/>
  <c r="U98" i="8" s="1"/>
  <c r="M60" i="5"/>
  <c r="M59" i="5"/>
  <c r="M61" i="5"/>
  <c r="U210" i="7"/>
  <c r="U139" i="7" s="1"/>
  <c r="U198" i="7"/>
  <c r="U127" i="7" s="1"/>
  <c r="U188" i="7"/>
  <c r="U117" i="7" s="1"/>
  <c r="U170" i="7"/>
  <c r="U99" i="7" s="1"/>
  <c r="U158" i="7"/>
  <c r="U87" i="7" s="1"/>
  <c r="U181" i="7"/>
  <c r="U110" i="7" s="1"/>
  <c r="U209" i="7"/>
  <c r="U138" i="7" s="1"/>
  <c r="U197" i="7"/>
  <c r="U126" i="7" s="1"/>
  <c r="U187" i="7"/>
  <c r="U116" i="7" s="1"/>
  <c r="U164" i="7"/>
  <c r="U93" i="7" s="1"/>
  <c r="U154" i="7"/>
  <c r="U83" i="7" s="1"/>
  <c r="U176" i="7"/>
  <c r="U105" i="7" s="1"/>
  <c r="U215" i="7"/>
  <c r="U144" i="7" s="1"/>
  <c r="U193" i="7"/>
  <c r="U122" i="7" s="1"/>
  <c r="U163" i="7"/>
  <c r="U92" i="7" s="1"/>
  <c r="U214" i="7"/>
  <c r="U143" i="7" s="1"/>
  <c r="U192" i="7"/>
  <c r="U121" i="7" s="1"/>
  <c r="U159" i="7"/>
  <c r="U88" i="7" s="1"/>
  <c r="U205" i="7"/>
  <c r="U134" i="7" s="1"/>
  <c r="U180" i="7"/>
  <c r="U109" i="7" s="1"/>
  <c r="U153" i="7"/>
  <c r="U82" i="7" s="1"/>
  <c r="U175" i="7"/>
  <c r="U104" i="7" s="1"/>
  <c r="U171" i="7"/>
  <c r="U100" i="7" s="1"/>
  <c r="U204" i="7"/>
  <c r="U133" i="7" s="1"/>
  <c r="S213" i="4"/>
  <c r="S142" i="4" s="1"/>
  <c r="S191" i="4"/>
  <c r="S120" i="4" s="1"/>
  <c r="S162" i="4"/>
  <c r="S91" i="4" s="1"/>
  <c r="S196" i="4"/>
  <c r="S125" i="4" s="1"/>
  <c r="S174" i="4"/>
  <c r="S103" i="4" s="1"/>
  <c r="S208" i="4"/>
  <c r="S137" i="4" s="1"/>
  <c r="S186" i="4"/>
  <c r="S115" i="4" s="1"/>
  <c r="S157" i="4"/>
  <c r="S86" i="4" s="1"/>
  <c r="S169" i="4"/>
  <c r="S98" i="4" s="1"/>
  <c r="S203" i="4"/>
  <c r="S132" i="4" s="1"/>
  <c r="S179" i="4"/>
  <c r="S108" i="4" s="1"/>
  <c r="S152" i="4"/>
  <c r="S81" i="4" s="1"/>
  <c r="U74" i="9"/>
  <c r="U73" i="9"/>
  <c r="U72" i="9"/>
  <c r="U58" i="9"/>
  <c r="T61" i="9"/>
  <c r="T60" i="9"/>
  <c r="T59" i="9"/>
  <c r="T215" i="9"/>
  <c r="T144" i="9" s="1"/>
  <c r="T214" i="9"/>
  <c r="T143" i="9" s="1"/>
  <c r="T210" i="9"/>
  <c r="T139" i="9" s="1"/>
  <c r="T209" i="9"/>
  <c r="T138" i="9" s="1"/>
  <c r="T205" i="9"/>
  <c r="T134" i="9" s="1"/>
  <c r="T204" i="9"/>
  <c r="T133" i="9" s="1"/>
  <c r="T198" i="9"/>
  <c r="T127" i="9" s="1"/>
  <c r="T197" i="9"/>
  <c r="T126" i="9" s="1"/>
  <c r="T180" i="9"/>
  <c r="T109" i="9" s="1"/>
  <c r="T176" i="9"/>
  <c r="T105" i="9" s="1"/>
  <c r="T175" i="9"/>
  <c r="T104" i="9" s="1"/>
  <c r="T171" i="9"/>
  <c r="T100" i="9" s="1"/>
  <c r="T170" i="9"/>
  <c r="T99" i="9" s="1"/>
  <c r="T164" i="9"/>
  <c r="T93" i="9" s="1"/>
  <c r="T163" i="9"/>
  <c r="T92" i="9" s="1"/>
  <c r="T159" i="9"/>
  <c r="T88" i="9" s="1"/>
  <c r="T158" i="9"/>
  <c r="T87" i="9" s="1"/>
  <c r="T154" i="9"/>
  <c r="T83" i="9" s="1"/>
  <c r="T153" i="9"/>
  <c r="T82" i="9" s="1"/>
  <c r="T192" i="9"/>
  <c r="T121" i="9" s="1"/>
  <c r="T187" i="9"/>
  <c r="T116" i="9" s="1"/>
  <c r="T188" i="9"/>
  <c r="T117" i="9" s="1"/>
  <c r="T193" i="9"/>
  <c r="T122" i="9" s="1"/>
  <c r="T181" i="9"/>
  <c r="T110" i="9" s="1"/>
  <c r="T213" i="9"/>
  <c r="T142" i="9" s="1"/>
  <c r="T208" i="9"/>
  <c r="T137" i="9" s="1"/>
  <c r="T203" i="9"/>
  <c r="T132" i="9" s="1"/>
  <c r="T196" i="9"/>
  <c r="T125" i="9" s="1"/>
  <c r="T179" i="9"/>
  <c r="T108" i="9" s="1"/>
  <c r="T174" i="9"/>
  <c r="T103" i="9" s="1"/>
  <c r="T169" i="9"/>
  <c r="T98" i="9" s="1"/>
  <c r="T162" i="9"/>
  <c r="T91" i="9" s="1"/>
  <c r="T157" i="9"/>
  <c r="T86" i="9" s="1"/>
  <c r="T152" i="9"/>
  <c r="T81" i="9" s="1"/>
  <c r="T191" i="9"/>
  <c r="T120" i="9" s="1"/>
  <c r="T186" i="9"/>
  <c r="T115" i="9" s="1"/>
  <c r="T216" i="9"/>
  <c r="T145" i="9" s="1"/>
  <c r="T211" i="9"/>
  <c r="T140" i="9" s="1"/>
  <c r="T206" i="9"/>
  <c r="T135" i="9" s="1"/>
  <c r="T199" i="9"/>
  <c r="T128" i="9" s="1"/>
  <c r="T177" i="9"/>
  <c r="T106" i="9" s="1"/>
  <c r="T172" i="9"/>
  <c r="T101" i="9" s="1"/>
  <c r="T165" i="9"/>
  <c r="T94" i="9" s="1"/>
  <c r="T160" i="9"/>
  <c r="T89" i="9" s="1"/>
  <c r="T155" i="9"/>
  <c r="T84" i="9" s="1"/>
  <c r="T189" i="9"/>
  <c r="T118" i="9" s="1"/>
  <c r="T182" i="9"/>
  <c r="T111" i="9" s="1"/>
  <c r="T194" i="9"/>
  <c r="T123" i="9" s="1"/>
  <c r="Y201" i="1"/>
  <c r="Y130" i="1" s="1"/>
  <c r="Y191" i="1"/>
  <c r="Y120" i="1" s="1"/>
  <c r="Y184" i="1"/>
  <c r="Y113" i="1" s="1"/>
  <c r="Y174" i="1"/>
  <c r="Y103" i="1" s="1"/>
  <c r="Y158" i="1"/>
  <c r="Y87" i="1" s="1"/>
  <c r="Y208" i="1"/>
  <c r="Y137" i="1" s="1"/>
  <c r="Y185" i="1"/>
  <c r="Y114" i="1" s="1"/>
  <c r="Y209" i="1"/>
  <c r="Y138" i="1" s="1"/>
  <c r="Y180" i="1"/>
  <c r="Y109" i="1" s="1"/>
  <c r="Y175" i="1"/>
  <c r="Y104" i="1" s="1"/>
  <c r="Y197" i="1"/>
  <c r="Y126" i="1" s="1"/>
  <c r="Y214" i="1"/>
  <c r="Y143" i="1" s="1"/>
  <c r="Y179" i="1"/>
  <c r="Y108" i="1" s="1"/>
  <c r="Y163" i="1"/>
  <c r="Y92" i="1" s="1"/>
  <c r="Y218" i="1"/>
  <c r="Y147" i="1" s="1"/>
  <c r="Y196" i="1"/>
  <c r="Y125" i="1" s="1"/>
  <c r="Y202" i="1"/>
  <c r="Y131" i="1" s="1"/>
  <c r="Y167" i="1"/>
  <c r="Y96" i="1" s="1"/>
  <c r="Y168" i="1"/>
  <c r="Y97" i="1" s="1"/>
  <c r="Y219" i="1"/>
  <c r="Y148" i="1" s="1"/>
  <c r="Y162" i="1"/>
  <c r="Y91" i="1" s="1"/>
  <c r="Y213" i="1"/>
  <c r="Y142" i="1" s="1"/>
  <c r="Y157" i="1"/>
  <c r="Y86" i="1" s="1"/>
  <c r="Y192" i="1"/>
  <c r="Y121" i="1" s="1"/>
  <c r="Y65" i="1"/>
  <c r="Y63" i="1"/>
  <c r="Y64" i="1"/>
  <c r="Y203" i="1"/>
  <c r="Y132" i="1" s="1"/>
  <c r="Y181" i="1"/>
  <c r="Y110" i="1" s="1"/>
  <c r="Y159" i="1"/>
  <c r="Y88" i="1" s="1"/>
  <c r="Y215" i="1"/>
  <c r="Y144" i="1" s="1"/>
  <c r="Y186" i="1"/>
  <c r="Y115" i="1" s="1"/>
  <c r="Y210" i="1"/>
  <c r="Y139" i="1" s="1"/>
  <c r="Y176" i="1"/>
  <c r="Y105" i="1" s="1"/>
  <c r="Y198" i="1"/>
  <c r="Y127" i="1" s="1"/>
  <c r="Y169" i="1"/>
  <c r="Y98" i="1" s="1"/>
  <c r="Y164" i="1"/>
  <c r="Y93" i="1" s="1"/>
  <c r="Y220" i="1"/>
  <c r="Y149" i="1" s="1"/>
  <c r="Y193" i="1"/>
  <c r="Y122" i="1" s="1"/>
  <c r="AA36" i="1"/>
  <c r="Z62" i="1"/>
  <c r="Z77" i="1"/>
  <c r="Z78" i="1"/>
  <c r="Z76" i="1"/>
  <c r="N61" i="5" l="1"/>
  <c r="N60" i="5"/>
  <c r="N59" i="5"/>
  <c r="P36" i="5"/>
  <c r="O58" i="5"/>
  <c r="O72" i="5"/>
  <c r="O74" i="5"/>
  <c r="O73" i="5"/>
  <c r="N188" i="5"/>
  <c r="N117" i="5" s="1"/>
  <c r="N198" i="5"/>
  <c r="N127" i="5" s="1"/>
  <c r="N187" i="5"/>
  <c r="N116" i="5" s="1"/>
  <c r="N164" i="5"/>
  <c r="N93" i="5" s="1"/>
  <c r="N154" i="5"/>
  <c r="N83" i="5" s="1"/>
  <c r="N175" i="5"/>
  <c r="N104" i="5" s="1"/>
  <c r="N215" i="5"/>
  <c r="N144" i="5" s="1"/>
  <c r="N197" i="5"/>
  <c r="N126" i="5" s="1"/>
  <c r="N181" i="5"/>
  <c r="N110" i="5" s="1"/>
  <c r="N163" i="5"/>
  <c r="N92" i="5" s="1"/>
  <c r="N153" i="5"/>
  <c r="N82" i="5" s="1"/>
  <c r="N170" i="5"/>
  <c r="N99" i="5" s="1"/>
  <c r="N193" i="5"/>
  <c r="N122" i="5" s="1"/>
  <c r="N210" i="5"/>
  <c r="N139" i="5" s="1"/>
  <c r="N214" i="5"/>
  <c r="N143" i="5" s="1"/>
  <c r="N176" i="5"/>
  <c r="N105" i="5" s="1"/>
  <c r="N159" i="5"/>
  <c r="N88" i="5" s="1"/>
  <c r="N209" i="5"/>
  <c r="N138" i="5" s="1"/>
  <c r="N171" i="5"/>
  <c r="N100" i="5" s="1"/>
  <c r="N192" i="5"/>
  <c r="N121" i="5" s="1"/>
  <c r="N158" i="5"/>
  <c r="N87" i="5" s="1"/>
  <c r="N205" i="5"/>
  <c r="N134" i="5" s="1"/>
  <c r="N180" i="5"/>
  <c r="N109" i="5" s="1"/>
  <c r="N204" i="5"/>
  <c r="N133" i="5" s="1"/>
  <c r="T206" i="4"/>
  <c r="T135" i="4" s="1"/>
  <c r="T182" i="4"/>
  <c r="T111" i="4" s="1"/>
  <c r="T155" i="4"/>
  <c r="T84" i="4" s="1"/>
  <c r="T194" i="4"/>
  <c r="T123" i="4" s="1"/>
  <c r="T211" i="4"/>
  <c r="T140" i="4" s="1"/>
  <c r="T177" i="4"/>
  <c r="T106" i="4" s="1"/>
  <c r="T199" i="4"/>
  <c r="T128" i="4" s="1"/>
  <c r="T172" i="4"/>
  <c r="T101" i="4" s="1"/>
  <c r="T160" i="4"/>
  <c r="T89" i="4" s="1"/>
  <c r="T216" i="4"/>
  <c r="T145" i="4" s="1"/>
  <c r="T165" i="4"/>
  <c r="T94" i="4" s="1"/>
  <c r="T189" i="4"/>
  <c r="T118" i="4" s="1"/>
  <c r="N208" i="5"/>
  <c r="N137" i="5" s="1"/>
  <c r="N174" i="5"/>
  <c r="N103" i="5" s="1"/>
  <c r="N152" i="5"/>
  <c r="N81" i="5" s="1"/>
  <c r="N196" i="5"/>
  <c r="N125" i="5" s="1"/>
  <c r="N203" i="5"/>
  <c r="N132" i="5" s="1"/>
  <c r="N169" i="5"/>
  <c r="N98" i="5" s="1"/>
  <c r="N186" i="5"/>
  <c r="N115" i="5" s="1"/>
  <c r="N179" i="5"/>
  <c r="N108" i="5" s="1"/>
  <c r="N213" i="5"/>
  <c r="N142" i="5" s="1"/>
  <c r="N191" i="5"/>
  <c r="N120" i="5" s="1"/>
  <c r="N162" i="5"/>
  <c r="N91" i="5" s="1"/>
  <c r="N157" i="5"/>
  <c r="N86" i="5" s="1"/>
  <c r="T215" i="4"/>
  <c r="T144" i="4" s="1"/>
  <c r="T205" i="4"/>
  <c r="T134" i="4" s="1"/>
  <c r="T193" i="4"/>
  <c r="T122" i="4" s="1"/>
  <c r="T175" i="4"/>
  <c r="T104" i="4" s="1"/>
  <c r="T192" i="4"/>
  <c r="T121" i="4" s="1"/>
  <c r="T159" i="4"/>
  <c r="T88" i="4" s="1"/>
  <c r="T164" i="4"/>
  <c r="T93" i="4" s="1"/>
  <c r="T214" i="4"/>
  <c r="T143" i="4" s="1"/>
  <c r="T204" i="4"/>
  <c r="T133" i="4" s="1"/>
  <c r="T188" i="4"/>
  <c r="T117" i="4" s="1"/>
  <c r="T170" i="4"/>
  <c r="T99" i="4" s="1"/>
  <c r="T187" i="4"/>
  <c r="T116" i="4" s="1"/>
  <c r="T154" i="4"/>
  <c r="T83" i="4" s="1"/>
  <c r="T209" i="4"/>
  <c r="T138" i="4" s="1"/>
  <c r="T197" i="4"/>
  <c r="T126" i="4" s="1"/>
  <c r="T171" i="4"/>
  <c r="T100" i="4" s="1"/>
  <c r="T210" i="4"/>
  <c r="T139" i="4" s="1"/>
  <c r="T198" i="4"/>
  <c r="T127" i="4" s="1"/>
  <c r="T181" i="4"/>
  <c r="T110" i="4" s="1"/>
  <c r="T163" i="4"/>
  <c r="T92" i="4" s="1"/>
  <c r="T176" i="4"/>
  <c r="T105" i="4" s="1"/>
  <c r="T158" i="4"/>
  <c r="T87" i="4" s="1"/>
  <c r="T180" i="4"/>
  <c r="T109" i="4" s="1"/>
  <c r="T153" i="4"/>
  <c r="T82" i="4" s="1"/>
  <c r="U73" i="4"/>
  <c r="U72" i="4"/>
  <c r="U58" i="4"/>
  <c r="U74" i="4"/>
  <c r="T60" i="4"/>
  <c r="T59" i="4"/>
  <c r="T61" i="4"/>
  <c r="T203" i="4"/>
  <c r="T132" i="4" s="1"/>
  <c r="T179" i="4"/>
  <c r="T108" i="4" s="1"/>
  <c r="T157" i="4"/>
  <c r="T86" i="4" s="1"/>
  <c r="T186" i="4"/>
  <c r="T115" i="4" s="1"/>
  <c r="T196" i="4"/>
  <c r="T125" i="4" s="1"/>
  <c r="T174" i="4"/>
  <c r="T103" i="4" s="1"/>
  <c r="T152" i="4"/>
  <c r="T81" i="4" s="1"/>
  <c r="T162" i="4"/>
  <c r="T91" i="4" s="1"/>
  <c r="T213" i="4"/>
  <c r="T142" i="4" s="1"/>
  <c r="T191" i="4"/>
  <c r="T120" i="4" s="1"/>
  <c r="T169" i="4"/>
  <c r="T98" i="4" s="1"/>
  <c r="T208" i="4"/>
  <c r="T137" i="4" s="1"/>
  <c r="N206" i="5"/>
  <c r="N135" i="5" s="1"/>
  <c r="N177" i="5"/>
  <c r="N106" i="5" s="1"/>
  <c r="N160" i="5"/>
  <c r="N89" i="5" s="1"/>
  <c r="N182" i="5"/>
  <c r="N111" i="5" s="1"/>
  <c r="N194" i="5"/>
  <c r="N123" i="5" s="1"/>
  <c r="N211" i="5"/>
  <c r="N140" i="5" s="1"/>
  <c r="N165" i="5"/>
  <c r="N94" i="5" s="1"/>
  <c r="N189" i="5"/>
  <c r="N118" i="5" s="1"/>
  <c r="N199" i="5"/>
  <c r="N128" i="5" s="1"/>
  <c r="N155" i="5"/>
  <c r="N84" i="5" s="1"/>
  <c r="N172" i="5"/>
  <c r="N101" i="5" s="1"/>
  <c r="N216" i="5"/>
  <c r="N145" i="5" s="1"/>
  <c r="U60" i="9"/>
  <c r="U61" i="9"/>
  <c r="U59" i="9"/>
  <c r="U216" i="9"/>
  <c r="U145" i="9" s="1"/>
  <c r="U211" i="9"/>
  <c r="U140" i="9" s="1"/>
  <c r="U206" i="9"/>
  <c r="U135" i="9" s="1"/>
  <c r="U199" i="9"/>
  <c r="U128" i="9" s="1"/>
  <c r="U194" i="9"/>
  <c r="U123" i="9" s="1"/>
  <c r="U189" i="9"/>
  <c r="U118" i="9" s="1"/>
  <c r="U182" i="9"/>
  <c r="U111" i="9" s="1"/>
  <c r="U177" i="9"/>
  <c r="U106" i="9" s="1"/>
  <c r="U172" i="9"/>
  <c r="U101" i="9" s="1"/>
  <c r="U165" i="9"/>
  <c r="U94" i="9" s="1"/>
  <c r="U160" i="9"/>
  <c r="U89" i="9" s="1"/>
  <c r="U155" i="9"/>
  <c r="U84" i="9" s="1"/>
  <c r="U215" i="9"/>
  <c r="U144" i="9" s="1"/>
  <c r="U214" i="9"/>
  <c r="U143" i="9" s="1"/>
  <c r="U210" i="9"/>
  <c r="U139" i="9" s="1"/>
  <c r="U209" i="9"/>
  <c r="U138" i="9" s="1"/>
  <c r="U205" i="9"/>
  <c r="U134" i="9" s="1"/>
  <c r="U204" i="9"/>
  <c r="U133" i="9" s="1"/>
  <c r="U198" i="9"/>
  <c r="U127" i="9" s="1"/>
  <c r="U197" i="9"/>
  <c r="U126" i="9" s="1"/>
  <c r="U192" i="9"/>
  <c r="U121" i="9" s="1"/>
  <c r="U187" i="9"/>
  <c r="U116" i="9" s="1"/>
  <c r="U176" i="9"/>
  <c r="U105" i="9" s="1"/>
  <c r="U171" i="9"/>
  <c r="U100" i="9" s="1"/>
  <c r="U164" i="9"/>
  <c r="U93" i="9" s="1"/>
  <c r="U159" i="9"/>
  <c r="U88" i="9" s="1"/>
  <c r="U154" i="9"/>
  <c r="U83" i="9" s="1"/>
  <c r="U193" i="9"/>
  <c r="U122" i="9" s="1"/>
  <c r="U181" i="9"/>
  <c r="U110" i="9" s="1"/>
  <c r="U188" i="9"/>
  <c r="U117" i="9" s="1"/>
  <c r="U175" i="9"/>
  <c r="U104" i="9" s="1"/>
  <c r="U170" i="9"/>
  <c r="U99" i="9" s="1"/>
  <c r="U163" i="9"/>
  <c r="U92" i="9" s="1"/>
  <c r="U153" i="9"/>
  <c r="U82" i="9" s="1"/>
  <c r="U180" i="9"/>
  <c r="U109" i="9" s="1"/>
  <c r="U158" i="9"/>
  <c r="U87" i="9" s="1"/>
  <c r="U213" i="9"/>
  <c r="U142" i="9" s="1"/>
  <c r="U208" i="9"/>
  <c r="U137" i="9" s="1"/>
  <c r="U203" i="9"/>
  <c r="U132" i="9" s="1"/>
  <c r="U196" i="9"/>
  <c r="U125" i="9" s="1"/>
  <c r="U191" i="9"/>
  <c r="U120" i="9" s="1"/>
  <c r="U186" i="9"/>
  <c r="U115" i="9" s="1"/>
  <c r="U179" i="9"/>
  <c r="U108" i="9" s="1"/>
  <c r="U174" i="9"/>
  <c r="U103" i="9" s="1"/>
  <c r="U169" i="9"/>
  <c r="U98" i="9" s="1"/>
  <c r="U162" i="9"/>
  <c r="U91" i="9" s="1"/>
  <c r="U157" i="9"/>
  <c r="U86" i="9" s="1"/>
  <c r="U152" i="9"/>
  <c r="U81" i="9" s="1"/>
  <c r="Z220" i="1"/>
  <c r="Z149" i="1" s="1"/>
  <c r="Z198" i="1"/>
  <c r="Z127" i="1" s="1"/>
  <c r="Z176" i="1"/>
  <c r="Z105" i="1" s="1"/>
  <c r="Z215" i="1"/>
  <c r="Z144" i="1" s="1"/>
  <c r="Z193" i="1"/>
  <c r="Z122" i="1" s="1"/>
  <c r="Z169" i="1"/>
  <c r="Z98" i="1" s="1"/>
  <c r="Z210" i="1"/>
  <c r="Z139" i="1" s="1"/>
  <c r="Z164" i="1"/>
  <c r="Z93" i="1" s="1"/>
  <c r="Z203" i="1"/>
  <c r="Z132" i="1" s="1"/>
  <c r="Z159" i="1"/>
  <c r="Z88" i="1" s="1"/>
  <c r="Z186" i="1"/>
  <c r="Z115" i="1" s="1"/>
  <c r="Z181" i="1"/>
  <c r="Z110" i="1" s="1"/>
  <c r="AB36" i="1"/>
  <c r="AA62" i="1"/>
  <c r="AA76" i="1"/>
  <c r="AA78" i="1"/>
  <c r="AA77" i="1"/>
  <c r="Z207" i="1"/>
  <c r="Z136" i="1" s="1"/>
  <c r="Z183" i="1"/>
  <c r="Z112" i="1" s="1"/>
  <c r="Z161" i="1"/>
  <c r="Z90" i="1" s="1"/>
  <c r="Z195" i="1"/>
  <c r="Z124" i="1" s="1"/>
  <c r="Z166" i="1"/>
  <c r="Z95" i="1" s="1"/>
  <c r="Z217" i="1"/>
  <c r="Z146" i="1" s="1"/>
  <c r="Z190" i="1"/>
  <c r="Z119" i="1" s="1"/>
  <c r="Z156" i="1"/>
  <c r="Z85" i="1" s="1"/>
  <c r="Z212" i="1"/>
  <c r="Z141" i="1" s="1"/>
  <c r="Z178" i="1"/>
  <c r="Z107" i="1" s="1"/>
  <c r="Z200" i="1"/>
  <c r="Z129" i="1" s="1"/>
  <c r="Z173" i="1"/>
  <c r="Z102" i="1" s="1"/>
  <c r="Z218" i="1"/>
  <c r="Z147" i="1" s="1"/>
  <c r="Z208" i="1"/>
  <c r="Z137" i="1" s="1"/>
  <c r="Z196" i="1"/>
  <c r="Z125" i="1" s="1"/>
  <c r="Z180" i="1"/>
  <c r="Z109" i="1" s="1"/>
  <c r="Z168" i="1"/>
  <c r="Z97" i="1" s="1"/>
  <c r="Z158" i="1"/>
  <c r="Z87" i="1" s="1"/>
  <c r="Z213" i="1"/>
  <c r="Z142" i="1" s="1"/>
  <c r="Z197" i="1"/>
  <c r="Z126" i="1" s="1"/>
  <c r="Z179" i="1"/>
  <c r="Z108" i="1" s="1"/>
  <c r="Z163" i="1"/>
  <c r="Z92" i="1" s="1"/>
  <c r="Z209" i="1"/>
  <c r="Z138" i="1" s="1"/>
  <c r="Z192" i="1"/>
  <c r="Z121" i="1" s="1"/>
  <c r="Z175" i="1"/>
  <c r="Z104" i="1" s="1"/>
  <c r="Z162" i="1"/>
  <c r="Z91" i="1" s="1"/>
  <c r="Z219" i="1"/>
  <c r="Z148" i="1" s="1"/>
  <c r="Z202" i="1"/>
  <c r="Z131" i="1" s="1"/>
  <c r="Z191" i="1"/>
  <c r="Z120" i="1" s="1"/>
  <c r="Z174" i="1"/>
  <c r="Z103" i="1" s="1"/>
  <c r="Z157" i="1"/>
  <c r="Z86" i="1" s="1"/>
  <c r="Z167" i="1"/>
  <c r="Z96" i="1" s="1"/>
  <c r="Z184" i="1"/>
  <c r="Z113" i="1" s="1"/>
  <c r="Z214" i="1"/>
  <c r="Z143" i="1" s="1"/>
  <c r="Z185" i="1"/>
  <c r="Z114" i="1" s="1"/>
  <c r="Z201" i="1"/>
  <c r="Z130" i="1" s="1"/>
  <c r="Z63" i="1"/>
  <c r="Z65" i="1"/>
  <c r="Z64" i="1"/>
  <c r="O205" i="5" l="1"/>
  <c r="O134" i="5" s="1"/>
  <c r="O209" i="5"/>
  <c r="O138" i="5" s="1"/>
  <c r="O181" i="5"/>
  <c r="O110" i="5" s="1"/>
  <c r="O171" i="5"/>
  <c r="O100" i="5" s="1"/>
  <c r="O163" i="5"/>
  <c r="O92" i="5" s="1"/>
  <c r="O153" i="5"/>
  <c r="O82" i="5" s="1"/>
  <c r="O198" i="5"/>
  <c r="O127" i="5" s="1"/>
  <c r="O204" i="5"/>
  <c r="O133" i="5" s="1"/>
  <c r="O180" i="5"/>
  <c r="O109" i="5" s="1"/>
  <c r="O170" i="5"/>
  <c r="O99" i="5" s="1"/>
  <c r="O159" i="5"/>
  <c r="O88" i="5" s="1"/>
  <c r="O193" i="5"/>
  <c r="O122" i="5" s="1"/>
  <c r="O197" i="5"/>
  <c r="O126" i="5" s="1"/>
  <c r="O176" i="5"/>
  <c r="O105" i="5" s="1"/>
  <c r="O158" i="5"/>
  <c r="O87" i="5" s="1"/>
  <c r="O214" i="5"/>
  <c r="O143" i="5" s="1"/>
  <c r="O175" i="5"/>
  <c r="O104" i="5" s="1"/>
  <c r="O154" i="5"/>
  <c r="O83" i="5" s="1"/>
  <c r="O210" i="5"/>
  <c r="O139" i="5" s="1"/>
  <c r="O188" i="5"/>
  <c r="O117" i="5" s="1"/>
  <c r="O215" i="5"/>
  <c r="O144" i="5" s="1"/>
  <c r="O192" i="5"/>
  <c r="O121" i="5" s="1"/>
  <c r="O164" i="5"/>
  <c r="O93" i="5" s="1"/>
  <c r="O187" i="5"/>
  <c r="O116" i="5" s="1"/>
  <c r="Q36" i="5"/>
  <c r="P74" i="5"/>
  <c r="P72" i="5"/>
  <c r="P73" i="5"/>
  <c r="P58" i="5"/>
  <c r="U60" i="4"/>
  <c r="U59" i="4"/>
  <c r="U61" i="4"/>
  <c r="O203" i="5"/>
  <c r="O132" i="5" s="1"/>
  <c r="O174" i="5"/>
  <c r="O103" i="5" s="1"/>
  <c r="O157" i="5"/>
  <c r="O86" i="5" s="1"/>
  <c r="O191" i="5"/>
  <c r="O120" i="5" s="1"/>
  <c r="O169" i="5"/>
  <c r="O98" i="5" s="1"/>
  <c r="O152" i="5"/>
  <c r="O81" i="5" s="1"/>
  <c r="O186" i="5"/>
  <c r="O115" i="5" s="1"/>
  <c r="O179" i="5"/>
  <c r="O108" i="5" s="1"/>
  <c r="O162" i="5"/>
  <c r="O91" i="5" s="1"/>
  <c r="O213" i="5"/>
  <c r="O142" i="5" s="1"/>
  <c r="O196" i="5"/>
  <c r="O125" i="5" s="1"/>
  <c r="O208" i="5"/>
  <c r="O137" i="5" s="1"/>
  <c r="U211" i="4"/>
  <c r="U140" i="4" s="1"/>
  <c r="U189" i="4"/>
  <c r="U118" i="4" s="1"/>
  <c r="U177" i="4"/>
  <c r="U106" i="4" s="1"/>
  <c r="U165" i="4"/>
  <c r="U94" i="4" s="1"/>
  <c r="U206" i="4"/>
  <c r="U135" i="4" s="1"/>
  <c r="U182" i="4"/>
  <c r="U111" i="4" s="1"/>
  <c r="U160" i="4"/>
  <c r="U89" i="4" s="1"/>
  <c r="U194" i="4"/>
  <c r="U123" i="4" s="1"/>
  <c r="U199" i="4"/>
  <c r="U128" i="4" s="1"/>
  <c r="U172" i="4"/>
  <c r="U101" i="4" s="1"/>
  <c r="U155" i="4"/>
  <c r="U84" i="4" s="1"/>
  <c r="U216" i="4"/>
  <c r="U145" i="4" s="1"/>
  <c r="O211" i="5"/>
  <c r="O140" i="5" s="1"/>
  <c r="O182" i="5"/>
  <c r="O111" i="5" s="1"/>
  <c r="O165" i="5"/>
  <c r="O94" i="5" s="1"/>
  <c r="O206" i="5"/>
  <c r="O135" i="5" s="1"/>
  <c r="O189" i="5"/>
  <c r="O118" i="5" s="1"/>
  <c r="O160" i="5"/>
  <c r="O89" i="5" s="1"/>
  <c r="O194" i="5"/>
  <c r="O123" i="5" s="1"/>
  <c r="O177" i="5"/>
  <c r="O106" i="5" s="1"/>
  <c r="O199" i="5"/>
  <c r="O128" i="5" s="1"/>
  <c r="O216" i="5"/>
  <c r="O145" i="5" s="1"/>
  <c r="O172" i="5"/>
  <c r="O101" i="5" s="1"/>
  <c r="O155" i="5"/>
  <c r="O84" i="5" s="1"/>
  <c r="U208" i="4"/>
  <c r="U137" i="4" s="1"/>
  <c r="U186" i="4"/>
  <c r="U115" i="4" s="1"/>
  <c r="U157" i="4"/>
  <c r="U86" i="4" s="1"/>
  <c r="U203" i="4"/>
  <c r="U132" i="4" s="1"/>
  <c r="U174" i="4"/>
  <c r="U103" i="4" s="1"/>
  <c r="U152" i="4"/>
  <c r="U81" i="4" s="1"/>
  <c r="U191" i="4"/>
  <c r="U120" i="4" s="1"/>
  <c r="U196" i="4"/>
  <c r="U125" i="4" s="1"/>
  <c r="U169" i="4"/>
  <c r="U98" i="4" s="1"/>
  <c r="U179" i="4"/>
  <c r="U108" i="4" s="1"/>
  <c r="U213" i="4"/>
  <c r="U142" i="4" s="1"/>
  <c r="U162" i="4"/>
  <c r="U91" i="4" s="1"/>
  <c r="U209" i="4"/>
  <c r="U138" i="4" s="1"/>
  <c r="U197" i="4"/>
  <c r="U126" i="4" s="1"/>
  <c r="U187" i="4"/>
  <c r="U116" i="4" s="1"/>
  <c r="U175" i="4"/>
  <c r="U104" i="4" s="1"/>
  <c r="U163" i="4"/>
  <c r="U92" i="4" s="1"/>
  <c r="U153" i="4"/>
  <c r="U82" i="4" s="1"/>
  <c r="U210" i="4"/>
  <c r="U139" i="4" s="1"/>
  <c r="U176" i="4"/>
  <c r="U105" i="4" s="1"/>
  <c r="U154" i="4"/>
  <c r="U83" i="4" s="1"/>
  <c r="U215" i="4"/>
  <c r="U144" i="4" s="1"/>
  <c r="U205" i="4"/>
  <c r="U134" i="4" s="1"/>
  <c r="U193" i="4"/>
  <c r="U122" i="4" s="1"/>
  <c r="U181" i="4"/>
  <c r="U110" i="4" s="1"/>
  <c r="U171" i="4"/>
  <c r="U100" i="4" s="1"/>
  <c r="U159" i="4"/>
  <c r="U88" i="4" s="1"/>
  <c r="U214" i="4"/>
  <c r="U143" i="4" s="1"/>
  <c r="U204" i="4"/>
  <c r="U133" i="4" s="1"/>
  <c r="U192" i="4"/>
  <c r="U121" i="4" s="1"/>
  <c r="U180" i="4"/>
  <c r="U109" i="4" s="1"/>
  <c r="U170" i="4"/>
  <c r="U99" i="4" s="1"/>
  <c r="U158" i="4"/>
  <c r="U87" i="4" s="1"/>
  <c r="U198" i="4"/>
  <c r="U127" i="4" s="1"/>
  <c r="U188" i="4"/>
  <c r="U117" i="4" s="1"/>
  <c r="U164" i="4"/>
  <c r="U93" i="4" s="1"/>
  <c r="O59" i="5"/>
  <c r="O61" i="5"/>
  <c r="O60" i="5"/>
  <c r="AA176" i="1"/>
  <c r="AA105" i="1" s="1"/>
  <c r="AA215" i="1"/>
  <c r="AA144" i="1" s="1"/>
  <c r="AA181" i="1"/>
  <c r="AA110" i="1" s="1"/>
  <c r="AA169" i="1"/>
  <c r="AA98" i="1" s="1"/>
  <c r="AA203" i="1"/>
  <c r="AA132" i="1" s="1"/>
  <c r="AA193" i="1"/>
  <c r="AA122" i="1" s="1"/>
  <c r="AA198" i="1"/>
  <c r="AA127" i="1" s="1"/>
  <c r="AA220" i="1"/>
  <c r="AA149" i="1" s="1"/>
  <c r="AA159" i="1"/>
  <c r="AA88" i="1" s="1"/>
  <c r="AA164" i="1"/>
  <c r="AA93" i="1" s="1"/>
  <c r="AA210" i="1"/>
  <c r="AA139" i="1" s="1"/>
  <c r="AA186" i="1"/>
  <c r="AA115" i="1" s="1"/>
  <c r="AA200" i="1"/>
  <c r="AA129" i="1" s="1"/>
  <c r="AA178" i="1"/>
  <c r="AA107" i="1" s="1"/>
  <c r="AA156" i="1"/>
  <c r="AA85" i="1" s="1"/>
  <c r="AA166" i="1"/>
  <c r="AA95" i="1" s="1"/>
  <c r="AA161" i="1"/>
  <c r="AA90" i="1" s="1"/>
  <c r="AA217" i="1"/>
  <c r="AA146" i="1" s="1"/>
  <c r="AA183" i="1"/>
  <c r="AA112" i="1" s="1"/>
  <c r="AA173" i="1"/>
  <c r="AA102" i="1" s="1"/>
  <c r="AA212" i="1"/>
  <c r="AA141" i="1" s="1"/>
  <c r="AA195" i="1"/>
  <c r="AA124" i="1" s="1"/>
  <c r="AA207" i="1"/>
  <c r="AA136" i="1" s="1"/>
  <c r="AA190" i="1"/>
  <c r="AA119" i="1" s="1"/>
  <c r="AA65" i="1"/>
  <c r="AA64" i="1"/>
  <c r="AA63" i="1"/>
  <c r="AA214" i="1"/>
  <c r="AA143" i="1" s="1"/>
  <c r="AA202" i="1"/>
  <c r="AA131" i="1" s="1"/>
  <c r="AA192" i="1"/>
  <c r="AA121" i="1" s="1"/>
  <c r="AA179" i="1"/>
  <c r="AA108" i="1" s="1"/>
  <c r="AA157" i="1"/>
  <c r="AA86" i="1" s="1"/>
  <c r="AA163" i="1"/>
  <c r="AA92" i="1" s="1"/>
  <c r="AA213" i="1"/>
  <c r="AA142" i="1" s="1"/>
  <c r="AA201" i="1"/>
  <c r="AA130" i="1" s="1"/>
  <c r="AA185" i="1"/>
  <c r="AA114" i="1" s="1"/>
  <c r="AA174" i="1"/>
  <c r="AA103" i="1" s="1"/>
  <c r="AA180" i="1"/>
  <c r="AA109" i="1" s="1"/>
  <c r="AA219" i="1"/>
  <c r="AA148" i="1" s="1"/>
  <c r="AA209" i="1"/>
  <c r="AA138" i="1" s="1"/>
  <c r="AA184" i="1"/>
  <c r="AA113" i="1" s="1"/>
  <c r="AA196" i="1"/>
  <c r="AA125" i="1" s="1"/>
  <c r="AA167" i="1"/>
  <c r="AA96" i="1" s="1"/>
  <c r="AA175" i="1"/>
  <c r="AA104" i="1" s="1"/>
  <c r="AA197" i="1"/>
  <c r="AA126" i="1" s="1"/>
  <c r="AA158" i="1"/>
  <c r="AA87" i="1" s="1"/>
  <c r="AA218" i="1"/>
  <c r="AA147" i="1" s="1"/>
  <c r="AA208" i="1"/>
  <c r="AA137" i="1" s="1"/>
  <c r="AA168" i="1"/>
  <c r="AA97" i="1" s="1"/>
  <c r="AA191" i="1"/>
  <c r="AA120" i="1" s="1"/>
  <c r="AA162" i="1"/>
  <c r="AA91" i="1" s="1"/>
  <c r="AC36" i="1"/>
  <c r="AB62" i="1"/>
  <c r="AB76" i="1"/>
  <c r="AB78" i="1"/>
  <c r="AB77" i="1"/>
  <c r="P199" i="5" l="1"/>
  <c r="P128" i="5" s="1"/>
  <c r="P177" i="5"/>
  <c r="P106" i="5" s="1"/>
  <c r="P165" i="5"/>
  <c r="P94" i="5" s="1"/>
  <c r="P216" i="5"/>
  <c r="P145" i="5" s="1"/>
  <c r="P194" i="5"/>
  <c r="P123" i="5" s="1"/>
  <c r="P172" i="5"/>
  <c r="P101" i="5" s="1"/>
  <c r="P206" i="5"/>
  <c r="P135" i="5" s="1"/>
  <c r="P155" i="5"/>
  <c r="P84" i="5" s="1"/>
  <c r="P189" i="5"/>
  <c r="P118" i="5" s="1"/>
  <c r="P211" i="5"/>
  <c r="P140" i="5" s="1"/>
  <c r="P182" i="5"/>
  <c r="P111" i="5" s="1"/>
  <c r="P160" i="5"/>
  <c r="P89" i="5" s="1"/>
  <c r="P214" i="5"/>
  <c r="P143" i="5" s="1"/>
  <c r="P204" i="5"/>
  <c r="P133" i="5" s="1"/>
  <c r="P188" i="5"/>
  <c r="P117" i="5" s="1"/>
  <c r="P176" i="5"/>
  <c r="P105" i="5" s="1"/>
  <c r="P197" i="5"/>
  <c r="P126" i="5" s="1"/>
  <c r="P154" i="5"/>
  <c r="P83" i="5" s="1"/>
  <c r="P210" i="5"/>
  <c r="P139" i="5" s="1"/>
  <c r="P198" i="5"/>
  <c r="P127" i="5" s="1"/>
  <c r="P187" i="5"/>
  <c r="P116" i="5" s="1"/>
  <c r="P175" i="5"/>
  <c r="P104" i="5" s="1"/>
  <c r="P163" i="5"/>
  <c r="P92" i="5" s="1"/>
  <c r="P153" i="5"/>
  <c r="P82" i="5" s="1"/>
  <c r="P215" i="5"/>
  <c r="P144" i="5" s="1"/>
  <c r="P192" i="5"/>
  <c r="P121" i="5" s="1"/>
  <c r="P170" i="5"/>
  <c r="P99" i="5" s="1"/>
  <c r="P209" i="5"/>
  <c r="P138" i="5" s="1"/>
  <c r="P181" i="5"/>
  <c r="P110" i="5" s="1"/>
  <c r="P159" i="5"/>
  <c r="P88" i="5" s="1"/>
  <c r="P171" i="5"/>
  <c r="P100" i="5" s="1"/>
  <c r="P205" i="5"/>
  <c r="P134" i="5" s="1"/>
  <c r="P180" i="5"/>
  <c r="P109" i="5" s="1"/>
  <c r="P158" i="5"/>
  <c r="P87" i="5" s="1"/>
  <c r="P193" i="5"/>
  <c r="P122" i="5" s="1"/>
  <c r="P164" i="5"/>
  <c r="P93" i="5" s="1"/>
  <c r="P203" i="5"/>
  <c r="P132" i="5" s="1"/>
  <c r="P179" i="5"/>
  <c r="P108" i="5" s="1"/>
  <c r="P157" i="5"/>
  <c r="P86" i="5" s="1"/>
  <c r="P208" i="5"/>
  <c r="P137" i="5" s="1"/>
  <c r="P196" i="5"/>
  <c r="P125" i="5" s="1"/>
  <c r="P174" i="5"/>
  <c r="P103" i="5" s="1"/>
  <c r="P152" i="5"/>
  <c r="P81" i="5" s="1"/>
  <c r="P186" i="5"/>
  <c r="P115" i="5" s="1"/>
  <c r="P213" i="5"/>
  <c r="P142" i="5" s="1"/>
  <c r="P191" i="5"/>
  <c r="P120" i="5" s="1"/>
  <c r="P169" i="5"/>
  <c r="P98" i="5" s="1"/>
  <c r="P162" i="5"/>
  <c r="P91" i="5" s="1"/>
  <c r="P59" i="5"/>
  <c r="P60" i="5"/>
  <c r="P61" i="5"/>
  <c r="R36" i="5"/>
  <c r="Q72" i="5"/>
  <c r="Q74" i="5"/>
  <c r="Q73" i="5"/>
  <c r="Q58" i="5"/>
  <c r="AB200" i="1"/>
  <c r="AB129" i="1" s="1"/>
  <c r="AB161" i="1"/>
  <c r="AB90" i="1" s="1"/>
  <c r="AB178" i="1"/>
  <c r="AB107" i="1" s="1"/>
  <c r="AB212" i="1"/>
  <c r="AB141" i="1" s="1"/>
  <c r="AB156" i="1"/>
  <c r="AB85" i="1" s="1"/>
  <c r="AB207" i="1"/>
  <c r="AB136" i="1" s="1"/>
  <c r="AB183" i="1"/>
  <c r="AB112" i="1" s="1"/>
  <c r="AB217" i="1"/>
  <c r="AB146" i="1" s="1"/>
  <c r="AB195" i="1"/>
  <c r="AB124" i="1" s="1"/>
  <c r="AB166" i="1"/>
  <c r="AB95" i="1" s="1"/>
  <c r="AB190" i="1"/>
  <c r="AB119" i="1" s="1"/>
  <c r="AB173" i="1"/>
  <c r="AB102" i="1" s="1"/>
  <c r="AB202" i="1"/>
  <c r="AB131" i="1" s="1"/>
  <c r="AB196" i="1"/>
  <c r="AB125" i="1" s="1"/>
  <c r="AB167" i="1"/>
  <c r="AB96" i="1" s="1"/>
  <c r="AB208" i="1"/>
  <c r="AB137" i="1" s="1"/>
  <c r="AB163" i="1"/>
  <c r="AB92" i="1" s="1"/>
  <c r="AB213" i="1"/>
  <c r="AB142" i="1" s="1"/>
  <c r="AB214" i="1"/>
  <c r="AB143" i="1" s="1"/>
  <c r="AB179" i="1"/>
  <c r="AB108" i="1" s="1"/>
  <c r="AB157" i="1"/>
  <c r="AB86" i="1" s="1"/>
  <c r="AB201" i="1"/>
  <c r="AB130" i="1" s="1"/>
  <c r="AB209" i="1"/>
  <c r="AB138" i="1" s="1"/>
  <c r="AB174" i="1"/>
  <c r="AB103" i="1" s="1"/>
  <c r="AB168" i="1"/>
  <c r="AB97" i="1" s="1"/>
  <c r="AB184" i="1"/>
  <c r="AB113" i="1" s="1"/>
  <c r="AB219" i="1"/>
  <c r="AB148" i="1" s="1"/>
  <c r="AB197" i="1"/>
  <c r="AB126" i="1" s="1"/>
  <c r="AB191" i="1"/>
  <c r="AB120" i="1" s="1"/>
  <c r="AB162" i="1"/>
  <c r="AB91" i="1" s="1"/>
  <c r="AB180" i="1"/>
  <c r="AB109" i="1" s="1"/>
  <c r="AB158" i="1"/>
  <c r="AB87" i="1" s="1"/>
  <c r="AB192" i="1"/>
  <c r="AB121" i="1" s="1"/>
  <c r="AB175" i="1"/>
  <c r="AB104" i="1" s="1"/>
  <c r="AB185" i="1"/>
  <c r="AB114" i="1" s="1"/>
  <c r="AB218" i="1"/>
  <c r="AB147" i="1" s="1"/>
  <c r="AB159" i="1"/>
  <c r="AB88" i="1" s="1"/>
  <c r="AB215" i="1"/>
  <c r="AB144" i="1" s="1"/>
  <c r="AB193" i="1"/>
  <c r="AB122" i="1" s="1"/>
  <c r="AB169" i="1"/>
  <c r="AB98" i="1" s="1"/>
  <c r="AB220" i="1"/>
  <c r="AB149" i="1" s="1"/>
  <c r="AB186" i="1"/>
  <c r="AB115" i="1" s="1"/>
  <c r="AB198" i="1"/>
  <c r="AB127" i="1" s="1"/>
  <c r="AB164" i="1"/>
  <c r="AB93" i="1" s="1"/>
  <c r="AB210" i="1"/>
  <c r="AB139" i="1" s="1"/>
  <c r="AB181" i="1"/>
  <c r="AB110" i="1" s="1"/>
  <c r="AB203" i="1"/>
  <c r="AB132" i="1" s="1"/>
  <c r="AB176" i="1"/>
  <c r="AB105" i="1" s="1"/>
  <c r="AD36" i="1"/>
  <c r="AC62" i="1"/>
  <c r="AC78" i="1"/>
  <c r="AC77" i="1"/>
  <c r="AC76" i="1"/>
  <c r="AB65" i="1"/>
  <c r="AB64" i="1"/>
  <c r="AB63" i="1"/>
  <c r="S36" i="5" l="1"/>
  <c r="R73" i="5"/>
  <c r="R72" i="5"/>
  <c r="R74" i="5"/>
  <c r="R58" i="5"/>
  <c r="Q210" i="5"/>
  <c r="Q139" i="5" s="1"/>
  <c r="Q198" i="5"/>
  <c r="Q127" i="5" s="1"/>
  <c r="Q188" i="5"/>
  <c r="Q117" i="5" s="1"/>
  <c r="Q175" i="5"/>
  <c r="Q104" i="5" s="1"/>
  <c r="Q164" i="5"/>
  <c r="Q93" i="5" s="1"/>
  <c r="Q159" i="5"/>
  <c r="Q88" i="5" s="1"/>
  <c r="Q209" i="5"/>
  <c r="Q138" i="5" s="1"/>
  <c r="Q197" i="5"/>
  <c r="Q126" i="5" s="1"/>
  <c r="Q181" i="5"/>
  <c r="Q110" i="5" s="1"/>
  <c r="Q171" i="5"/>
  <c r="Q100" i="5" s="1"/>
  <c r="Q163" i="5"/>
  <c r="Q92" i="5" s="1"/>
  <c r="Q154" i="5"/>
  <c r="Q83" i="5" s="1"/>
  <c r="Q205" i="5"/>
  <c r="Q134" i="5" s="1"/>
  <c r="Q180" i="5"/>
  <c r="Q109" i="5" s="1"/>
  <c r="Q158" i="5"/>
  <c r="Q87" i="5" s="1"/>
  <c r="Q204" i="5"/>
  <c r="Q133" i="5" s="1"/>
  <c r="Q176" i="5"/>
  <c r="Q105" i="5" s="1"/>
  <c r="Q153" i="5"/>
  <c r="Q82" i="5" s="1"/>
  <c r="Q192" i="5"/>
  <c r="Q121" i="5" s="1"/>
  <c r="Q215" i="5"/>
  <c r="Q144" i="5" s="1"/>
  <c r="Q193" i="5"/>
  <c r="Q122" i="5" s="1"/>
  <c r="Q170" i="5"/>
  <c r="Q99" i="5" s="1"/>
  <c r="Q214" i="5"/>
  <c r="Q143" i="5" s="1"/>
  <c r="Q187" i="5"/>
  <c r="Q116" i="5" s="1"/>
  <c r="Q60" i="5"/>
  <c r="Q61" i="5"/>
  <c r="Q59" i="5"/>
  <c r="Q208" i="5"/>
  <c r="Q137" i="5" s="1"/>
  <c r="Q186" i="5"/>
  <c r="Q115" i="5" s="1"/>
  <c r="Q162" i="5"/>
  <c r="Q91" i="5" s="1"/>
  <c r="Q203" i="5"/>
  <c r="Q132" i="5" s="1"/>
  <c r="Q174" i="5"/>
  <c r="Q103" i="5" s="1"/>
  <c r="Q196" i="5"/>
  <c r="Q125" i="5" s="1"/>
  <c r="Q169" i="5"/>
  <c r="Q98" i="5" s="1"/>
  <c r="Q191" i="5"/>
  <c r="Q120" i="5" s="1"/>
  <c r="Q157" i="5"/>
  <c r="Q86" i="5" s="1"/>
  <c r="Q179" i="5"/>
  <c r="Q108" i="5" s="1"/>
  <c r="Q152" i="5"/>
  <c r="Q81" i="5" s="1"/>
  <c r="Q213" i="5"/>
  <c r="Q142" i="5" s="1"/>
  <c r="Q199" i="5"/>
  <c r="Q128" i="5" s="1"/>
  <c r="Q172" i="5"/>
  <c r="Q101" i="5" s="1"/>
  <c r="Q155" i="5"/>
  <c r="Q84" i="5" s="1"/>
  <c r="Q216" i="5"/>
  <c r="Q145" i="5" s="1"/>
  <c r="Q194" i="5"/>
  <c r="Q123" i="5" s="1"/>
  <c r="Q165" i="5"/>
  <c r="Q94" i="5" s="1"/>
  <c r="Q177" i="5"/>
  <c r="Q106" i="5" s="1"/>
  <c r="Q211" i="5"/>
  <c r="Q140" i="5" s="1"/>
  <c r="Q182" i="5"/>
  <c r="Q111" i="5" s="1"/>
  <c r="Q206" i="5"/>
  <c r="Q135" i="5" s="1"/>
  <c r="Q160" i="5"/>
  <c r="Q89" i="5" s="1"/>
  <c r="Q189" i="5"/>
  <c r="Q118" i="5" s="1"/>
  <c r="AC200" i="1"/>
  <c r="AC129" i="1" s="1"/>
  <c r="AC178" i="1"/>
  <c r="AC107" i="1" s="1"/>
  <c r="AC156" i="1"/>
  <c r="AC85" i="1" s="1"/>
  <c r="AC212" i="1"/>
  <c r="AC141" i="1" s="1"/>
  <c r="AC166" i="1"/>
  <c r="AC95" i="1" s="1"/>
  <c r="AC183" i="1"/>
  <c r="AC112" i="1" s="1"/>
  <c r="AC217" i="1"/>
  <c r="AC146" i="1" s="1"/>
  <c r="AC195" i="1"/>
  <c r="AC124" i="1" s="1"/>
  <c r="AC173" i="1"/>
  <c r="AC102" i="1" s="1"/>
  <c r="AC190" i="1"/>
  <c r="AC119" i="1" s="1"/>
  <c r="AC207" i="1"/>
  <c r="AC136" i="1" s="1"/>
  <c r="AC161" i="1"/>
  <c r="AC90" i="1" s="1"/>
  <c r="AC63" i="1"/>
  <c r="AC65" i="1"/>
  <c r="AC64" i="1"/>
  <c r="AC219" i="1"/>
  <c r="AC148" i="1" s="1"/>
  <c r="AC197" i="1"/>
  <c r="AC126" i="1" s="1"/>
  <c r="AC185" i="1"/>
  <c r="AC114" i="1" s="1"/>
  <c r="AC180" i="1"/>
  <c r="AC109" i="1" s="1"/>
  <c r="AC158" i="1"/>
  <c r="AC87" i="1" s="1"/>
  <c r="AC167" i="1"/>
  <c r="AC96" i="1" s="1"/>
  <c r="AC214" i="1"/>
  <c r="AC143" i="1" s="1"/>
  <c r="AC192" i="1"/>
  <c r="AC121" i="1" s="1"/>
  <c r="AC208" i="1"/>
  <c r="AC137" i="1" s="1"/>
  <c r="AC213" i="1"/>
  <c r="AC142" i="1" s="1"/>
  <c r="AC157" i="1"/>
  <c r="AC86" i="1" s="1"/>
  <c r="AC209" i="1"/>
  <c r="AC138" i="1" s="1"/>
  <c r="AC191" i="1"/>
  <c r="AC120" i="1" s="1"/>
  <c r="AC175" i="1"/>
  <c r="AC104" i="1" s="1"/>
  <c r="AC201" i="1"/>
  <c r="AC130" i="1" s="1"/>
  <c r="AC179" i="1"/>
  <c r="AC108" i="1" s="1"/>
  <c r="AC202" i="1"/>
  <c r="AC131" i="1" s="1"/>
  <c r="AC184" i="1"/>
  <c r="AC113" i="1" s="1"/>
  <c r="AC168" i="1"/>
  <c r="AC97" i="1" s="1"/>
  <c r="AC162" i="1"/>
  <c r="AC91" i="1" s="1"/>
  <c r="AC218" i="1"/>
  <c r="AC147" i="1" s="1"/>
  <c r="AC163" i="1"/>
  <c r="AC92" i="1" s="1"/>
  <c r="AC174" i="1"/>
  <c r="AC103" i="1" s="1"/>
  <c r="AC196" i="1"/>
  <c r="AC125" i="1" s="1"/>
  <c r="AC215" i="1"/>
  <c r="AC144" i="1" s="1"/>
  <c r="AC181" i="1"/>
  <c r="AC110" i="1" s="1"/>
  <c r="AC159" i="1"/>
  <c r="AC88" i="1" s="1"/>
  <c r="AC193" i="1"/>
  <c r="AC122" i="1" s="1"/>
  <c r="AC203" i="1"/>
  <c r="AC132" i="1" s="1"/>
  <c r="AC164" i="1"/>
  <c r="AC93" i="1" s="1"/>
  <c r="AC186" i="1"/>
  <c r="AC115" i="1" s="1"/>
  <c r="AC198" i="1"/>
  <c r="AC127" i="1" s="1"/>
  <c r="AC220" i="1"/>
  <c r="AC149" i="1" s="1"/>
  <c r="AC176" i="1"/>
  <c r="AC105" i="1" s="1"/>
  <c r="AC210" i="1"/>
  <c r="AC139" i="1" s="1"/>
  <c r="AC169" i="1"/>
  <c r="AC98" i="1" s="1"/>
  <c r="AE36" i="1"/>
  <c r="AD62" i="1"/>
  <c r="AD78" i="1"/>
  <c r="AD77" i="1"/>
  <c r="AD76" i="1"/>
  <c r="R211" i="5" l="1"/>
  <c r="R140" i="5" s="1"/>
  <c r="R177" i="5"/>
  <c r="R106" i="5" s="1"/>
  <c r="R155" i="5"/>
  <c r="R84" i="5" s="1"/>
  <c r="R194" i="5"/>
  <c r="R123" i="5" s="1"/>
  <c r="R206" i="5"/>
  <c r="R135" i="5" s="1"/>
  <c r="R172" i="5"/>
  <c r="R101" i="5" s="1"/>
  <c r="R216" i="5"/>
  <c r="R145" i="5" s="1"/>
  <c r="R160" i="5"/>
  <c r="R89" i="5" s="1"/>
  <c r="R199" i="5"/>
  <c r="R128" i="5" s="1"/>
  <c r="R189" i="5"/>
  <c r="R118" i="5" s="1"/>
  <c r="R182" i="5"/>
  <c r="R111" i="5" s="1"/>
  <c r="R165" i="5"/>
  <c r="R94" i="5" s="1"/>
  <c r="R213" i="5"/>
  <c r="R142" i="5" s="1"/>
  <c r="R157" i="5"/>
  <c r="R86" i="5" s="1"/>
  <c r="R169" i="5"/>
  <c r="R98" i="5" s="1"/>
  <c r="R191" i="5"/>
  <c r="R120" i="5" s="1"/>
  <c r="R186" i="5"/>
  <c r="R115" i="5" s="1"/>
  <c r="R152" i="5"/>
  <c r="R81" i="5" s="1"/>
  <c r="R196" i="5"/>
  <c r="R125" i="5" s="1"/>
  <c r="R179" i="5"/>
  <c r="R108" i="5" s="1"/>
  <c r="R208" i="5"/>
  <c r="R137" i="5" s="1"/>
  <c r="R174" i="5"/>
  <c r="R103" i="5" s="1"/>
  <c r="R203" i="5"/>
  <c r="R132" i="5" s="1"/>
  <c r="R162" i="5"/>
  <c r="R91" i="5" s="1"/>
  <c r="R188" i="5"/>
  <c r="R117" i="5" s="1"/>
  <c r="R204" i="5"/>
  <c r="R133" i="5" s="1"/>
  <c r="R215" i="5"/>
  <c r="R144" i="5" s="1"/>
  <c r="R192" i="5"/>
  <c r="R121" i="5" s="1"/>
  <c r="R197" i="5"/>
  <c r="R126" i="5" s="1"/>
  <c r="R181" i="5"/>
  <c r="R110" i="5" s="1"/>
  <c r="R175" i="5"/>
  <c r="R104" i="5" s="1"/>
  <c r="R158" i="5"/>
  <c r="R87" i="5" s="1"/>
  <c r="R187" i="5"/>
  <c r="R116" i="5" s="1"/>
  <c r="R210" i="5"/>
  <c r="R139" i="5" s="1"/>
  <c r="R176" i="5"/>
  <c r="R105" i="5" s="1"/>
  <c r="R170" i="5"/>
  <c r="R99" i="5" s="1"/>
  <c r="R154" i="5"/>
  <c r="R83" i="5" s="1"/>
  <c r="R214" i="5"/>
  <c r="R143" i="5" s="1"/>
  <c r="R198" i="5"/>
  <c r="R127" i="5" s="1"/>
  <c r="R171" i="5"/>
  <c r="R100" i="5" s="1"/>
  <c r="R163" i="5"/>
  <c r="R92" i="5" s="1"/>
  <c r="R153" i="5"/>
  <c r="R82" i="5" s="1"/>
  <c r="R193" i="5"/>
  <c r="R122" i="5" s="1"/>
  <c r="R159" i="5"/>
  <c r="R88" i="5" s="1"/>
  <c r="R209" i="5"/>
  <c r="R138" i="5" s="1"/>
  <c r="R164" i="5"/>
  <c r="R93" i="5" s="1"/>
  <c r="R180" i="5"/>
  <c r="R109" i="5" s="1"/>
  <c r="R205" i="5"/>
  <c r="R134" i="5" s="1"/>
  <c r="R61" i="5"/>
  <c r="R60" i="5"/>
  <c r="R59" i="5"/>
  <c r="T36" i="5"/>
  <c r="S73" i="5"/>
  <c r="S72" i="5"/>
  <c r="S58" i="5"/>
  <c r="S74" i="5"/>
  <c r="AD220" i="1"/>
  <c r="AD149" i="1" s="1"/>
  <c r="AD198" i="1"/>
  <c r="AD127" i="1" s="1"/>
  <c r="AD176" i="1"/>
  <c r="AD105" i="1" s="1"/>
  <c r="AD215" i="1"/>
  <c r="AD144" i="1" s="1"/>
  <c r="AD193" i="1"/>
  <c r="AD122" i="1" s="1"/>
  <c r="AD169" i="1"/>
  <c r="AD98" i="1" s="1"/>
  <c r="AD186" i="1"/>
  <c r="AD115" i="1" s="1"/>
  <c r="AD181" i="1"/>
  <c r="AD110" i="1" s="1"/>
  <c r="AD210" i="1"/>
  <c r="AD139" i="1" s="1"/>
  <c r="AD164" i="1"/>
  <c r="AD93" i="1" s="1"/>
  <c r="AD159" i="1"/>
  <c r="AD88" i="1" s="1"/>
  <c r="AD203" i="1"/>
  <c r="AD132" i="1" s="1"/>
  <c r="AF36" i="1"/>
  <c r="AE62" i="1"/>
  <c r="AE78" i="1"/>
  <c r="AE76" i="1"/>
  <c r="AE77" i="1"/>
  <c r="AD200" i="1"/>
  <c r="AD129" i="1" s="1"/>
  <c r="AD178" i="1"/>
  <c r="AD107" i="1" s="1"/>
  <c r="AD156" i="1"/>
  <c r="AD85" i="1" s="1"/>
  <c r="AD195" i="1"/>
  <c r="AD124" i="1" s="1"/>
  <c r="AD166" i="1"/>
  <c r="AD95" i="1" s="1"/>
  <c r="AD217" i="1"/>
  <c r="AD146" i="1" s="1"/>
  <c r="AD190" i="1"/>
  <c r="AD119" i="1" s="1"/>
  <c r="AD161" i="1"/>
  <c r="AD90" i="1" s="1"/>
  <c r="AD212" i="1"/>
  <c r="AD141" i="1" s="1"/>
  <c r="AD183" i="1"/>
  <c r="AD112" i="1" s="1"/>
  <c r="AD207" i="1"/>
  <c r="AD136" i="1" s="1"/>
  <c r="AD173" i="1"/>
  <c r="AD102" i="1" s="1"/>
  <c r="AD218" i="1"/>
  <c r="AD147" i="1" s="1"/>
  <c r="AD208" i="1"/>
  <c r="AD137" i="1" s="1"/>
  <c r="AD196" i="1"/>
  <c r="AD125" i="1" s="1"/>
  <c r="AD180" i="1"/>
  <c r="AD109" i="1" s="1"/>
  <c r="AD168" i="1"/>
  <c r="AD97" i="1" s="1"/>
  <c r="AD158" i="1"/>
  <c r="AD87" i="1" s="1"/>
  <c r="AD219" i="1"/>
  <c r="AD148" i="1" s="1"/>
  <c r="AD202" i="1"/>
  <c r="AD131" i="1" s="1"/>
  <c r="AD191" i="1"/>
  <c r="AD120" i="1" s="1"/>
  <c r="AD174" i="1"/>
  <c r="AD103" i="1" s="1"/>
  <c r="AD157" i="1"/>
  <c r="AD86" i="1" s="1"/>
  <c r="AD214" i="1"/>
  <c r="AD143" i="1" s="1"/>
  <c r="AD201" i="1"/>
  <c r="AD130" i="1" s="1"/>
  <c r="AD185" i="1"/>
  <c r="AD114" i="1" s="1"/>
  <c r="AD167" i="1"/>
  <c r="AD96" i="1" s="1"/>
  <c r="AD184" i="1"/>
  <c r="AD113" i="1" s="1"/>
  <c r="AD213" i="1"/>
  <c r="AD142" i="1" s="1"/>
  <c r="AD197" i="1"/>
  <c r="AD126" i="1" s="1"/>
  <c r="AD179" i="1"/>
  <c r="AD108" i="1" s="1"/>
  <c r="AD163" i="1"/>
  <c r="AD92" i="1" s="1"/>
  <c r="AD175" i="1"/>
  <c r="AD104" i="1" s="1"/>
  <c r="AD209" i="1"/>
  <c r="AD138" i="1" s="1"/>
  <c r="AD162" i="1"/>
  <c r="AD91" i="1" s="1"/>
  <c r="AD192" i="1"/>
  <c r="AD121" i="1" s="1"/>
  <c r="AD65" i="1"/>
  <c r="AD64" i="1"/>
  <c r="AD63" i="1"/>
  <c r="S59" i="5" l="1"/>
  <c r="S61" i="5"/>
  <c r="S60" i="5"/>
  <c r="S206" i="5"/>
  <c r="S135" i="5" s="1"/>
  <c r="S194" i="5"/>
  <c r="S123" i="5" s="1"/>
  <c r="S160" i="5"/>
  <c r="S89" i="5" s="1"/>
  <c r="S199" i="5"/>
  <c r="S128" i="5" s="1"/>
  <c r="S177" i="5"/>
  <c r="S106" i="5" s="1"/>
  <c r="S155" i="5"/>
  <c r="S84" i="5" s="1"/>
  <c r="S189" i="5"/>
  <c r="S118" i="5" s="1"/>
  <c r="S182" i="5"/>
  <c r="S111" i="5" s="1"/>
  <c r="S211" i="5"/>
  <c r="S140" i="5" s="1"/>
  <c r="S216" i="5"/>
  <c r="S145" i="5" s="1"/>
  <c r="S172" i="5"/>
  <c r="S101" i="5" s="1"/>
  <c r="S165" i="5"/>
  <c r="S94" i="5" s="1"/>
  <c r="S208" i="5"/>
  <c r="S137" i="5" s="1"/>
  <c r="S179" i="5"/>
  <c r="S108" i="5" s="1"/>
  <c r="S157" i="5"/>
  <c r="S86" i="5" s="1"/>
  <c r="S203" i="5"/>
  <c r="S132" i="5" s="1"/>
  <c r="S174" i="5"/>
  <c r="S103" i="5" s="1"/>
  <c r="S152" i="5"/>
  <c r="S81" i="5" s="1"/>
  <c r="S196" i="5"/>
  <c r="S125" i="5" s="1"/>
  <c r="S169" i="5"/>
  <c r="S98" i="5" s="1"/>
  <c r="S213" i="5"/>
  <c r="S142" i="5" s="1"/>
  <c r="S162" i="5"/>
  <c r="S91" i="5" s="1"/>
  <c r="S186" i="5"/>
  <c r="S115" i="5" s="1"/>
  <c r="S191" i="5"/>
  <c r="S120" i="5" s="1"/>
  <c r="U36" i="5"/>
  <c r="T74" i="5"/>
  <c r="T73" i="5"/>
  <c r="T72" i="5"/>
  <c r="T58" i="5"/>
  <c r="S209" i="5"/>
  <c r="S138" i="5" s="1"/>
  <c r="S210" i="5"/>
  <c r="S139" i="5" s="1"/>
  <c r="S193" i="5"/>
  <c r="S122" i="5" s="1"/>
  <c r="S176" i="5"/>
  <c r="S105" i="5" s="1"/>
  <c r="S164" i="5"/>
  <c r="S93" i="5" s="1"/>
  <c r="S158" i="5"/>
  <c r="S87" i="5" s="1"/>
  <c r="S204" i="5"/>
  <c r="S133" i="5" s="1"/>
  <c r="S198" i="5"/>
  <c r="S127" i="5" s="1"/>
  <c r="S180" i="5"/>
  <c r="S109" i="5" s="1"/>
  <c r="S192" i="5"/>
  <c r="S121" i="5" s="1"/>
  <c r="S153" i="5"/>
  <c r="S82" i="5" s="1"/>
  <c r="S197" i="5"/>
  <c r="S126" i="5" s="1"/>
  <c r="S187" i="5"/>
  <c r="S116" i="5" s="1"/>
  <c r="S175" i="5"/>
  <c r="S104" i="5" s="1"/>
  <c r="S163" i="5"/>
  <c r="S92" i="5" s="1"/>
  <c r="S215" i="5"/>
  <c r="S144" i="5" s="1"/>
  <c r="S188" i="5"/>
  <c r="S117" i="5" s="1"/>
  <c r="S171" i="5"/>
  <c r="S100" i="5" s="1"/>
  <c r="S159" i="5"/>
  <c r="S88" i="5" s="1"/>
  <c r="S181" i="5"/>
  <c r="S110" i="5" s="1"/>
  <c r="S170" i="5"/>
  <c r="S99" i="5" s="1"/>
  <c r="S154" i="5"/>
  <c r="S83" i="5" s="1"/>
  <c r="S214" i="5"/>
  <c r="S143" i="5" s="1"/>
  <c r="S205" i="5"/>
  <c r="S134" i="5" s="1"/>
  <c r="AE203" i="1"/>
  <c r="AE132" i="1" s="1"/>
  <c r="AE198" i="1"/>
  <c r="AE127" i="1" s="1"/>
  <c r="AE176" i="1"/>
  <c r="AE105" i="1" s="1"/>
  <c r="AE220" i="1"/>
  <c r="AE149" i="1" s="1"/>
  <c r="AE193" i="1"/>
  <c r="AE122" i="1" s="1"/>
  <c r="AE169" i="1"/>
  <c r="AE98" i="1" s="1"/>
  <c r="AE215" i="1"/>
  <c r="AE144" i="1" s="1"/>
  <c r="AE186" i="1"/>
  <c r="AE115" i="1" s="1"/>
  <c r="AE164" i="1"/>
  <c r="AE93" i="1" s="1"/>
  <c r="AE159" i="1"/>
  <c r="AE88" i="1" s="1"/>
  <c r="AE210" i="1"/>
  <c r="AE139" i="1" s="1"/>
  <c r="AE181" i="1"/>
  <c r="AE110" i="1" s="1"/>
  <c r="AE200" i="1"/>
  <c r="AE129" i="1" s="1"/>
  <c r="AE178" i="1"/>
  <c r="AE107" i="1" s="1"/>
  <c r="AE156" i="1"/>
  <c r="AE85" i="1" s="1"/>
  <c r="AE195" i="1"/>
  <c r="AE124" i="1" s="1"/>
  <c r="AE207" i="1"/>
  <c r="AE136" i="1" s="1"/>
  <c r="AE161" i="1"/>
  <c r="AE90" i="1" s="1"/>
  <c r="AE217" i="1"/>
  <c r="AE146" i="1" s="1"/>
  <c r="AE183" i="1"/>
  <c r="AE112" i="1" s="1"/>
  <c r="AE173" i="1"/>
  <c r="AE102" i="1" s="1"/>
  <c r="AE212" i="1"/>
  <c r="AE141" i="1" s="1"/>
  <c r="AE166" i="1"/>
  <c r="AE95" i="1" s="1"/>
  <c r="AE190" i="1"/>
  <c r="AE119" i="1" s="1"/>
  <c r="AE65" i="1"/>
  <c r="AE64" i="1"/>
  <c r="AE63" i="1"/>
  <c r="AE192" i="1"/>
  <c r="AE121" i="1" s="1"/>
  <c r="AE180" i="1"/>
  <c r="AE109" i="1" s="1"/>
  <c r="AE213" i="1"/>
  <c r="AE142" i="1" s="1"/>
  <c r="AE201" i="1"/>
  <c r="AE130" i="1" s="1"/>
  <c r="AE179" i="1"/>
  <c r="AE108" i="1" s="1"/>
  <c r="AE185" i="1"/>
  <c r="AE114" i="1" s="1"/>
  <c r="AE197" i="1"/>
  <c r="AE126" i="1" s="1"/>
  <c r="AE219" i="1"/>
  <c r="AE148" i="1" s="1"/>
  <c r="AE209" i="1"/>
  <c r="AE138" i="1" s="1"/>
  <c r="AE196" i="1"/>
  <c r="AE125" i="1" s="1"/>
  <c r="AE174" i="1"/>
  <c r="AE103" i="1" s="1"/>
  <c r="AE163" i="1"/>
  <c r="AE92" i="1" s="1"/>
  <c r="AE175" i="1"/>
  <c r="AE104" i="1" s="1"/>
  <c r="AE218" i="1"/>
  <c r="AE147" i="1" s="1"/>
  <c r="AE208" i="1"/>
  <c r="AE137" i="1" s="1"/>
  <c r="AE191" i="1"/>
  <c r="AE120" i="1" s="1"/>
  <c r="AE167" i="1"/>
  <c r="AE96" i="1" s="1"/>
  <c r="AE168" i="1"/>
  <c r="AE97" i="1" s="1"/>
  <c r="AE158" i="1"/>
  <c r="AE87" i="1" s="1"/>
  <c r="AE214" i="1"/>
  <c r="AE143" i="1" s="1"/>
  <c r="AE157" i="1"/>
  <c r="AE86" i="1" s="1"/>
  <c r="AE184" i="1"/>
  <c r="AE113" i="1" s="1"/>
  <c r="AE202" i="1"/>
  <c r="AE131" i="1" s="1"/>
  <c r="AE162" i="1"/>
  <c r="AE91" i="1" s="1"/>
  <c r="AG36" i="1"/>
  <c r="AF62" i="1"/>
  <c r="AF78" i="1"/>
  <c r="AF76" i="1"/>
  <c r="AF77" i="1"/>
  <c r="T216" i="5" l="1"/>
  <c r="T145" i="5" s="1"/>
  <c r="T194" i="5"/>
  <c r="T123" i="5" s="1"/>
  <c r="T172" i="5"/>
  <c r="T101" i="5" s="1"/>
  <c r="T155" i="5"/>
  <c r="T84" i="5" s="1"/>
  <c r="T211" i="5"/>
  <c r="T140" i="5" s="1"/>
  <c r="T189" i="5"/>
  <c r="T118" i="5" s="1"/>
  <c r="T165" i="5"/>
  <c r="T94" i="5" s="1"/>
  <c r="T177" i="5"/>
  <c r="T106" i="5" s="1"/>
  <c r="T206" i="5"/>
  <c r="T135" i="5" s="1"/>
  <c r="T182" i="5"/>
  <c r="T111" i="5" s="1"/>
  <c r="T160" i="5"/>
  <c r="T89" i="5" s="1"/>
  <c r="T199" i="5"/>
  <c r="T128" i="5" s="1"/>
  <c r="T60" i="5"/>
  <c r="T59" i="5"/>
  <c r="T61" i="5"/>
  <c r="U73" i="5"/>
  <c r="U72" i="5"/>
  <c r="U58" i="5"/>
  <c r="U74" i="5"/>
  <c r="T215" i="5"/>
  <c r="T144" i="5" s="1"/>
  <c r="T205" i="5"/>
  <c r="T134" i="5" s="1"/>
  <c r="T193" i="5"/>
  <c r="T122" i="5" s="1"/>
  <c r="T181" i="5"/>
  <c r="T110" i="5" s="1"/>
  <c r="T171" i="5"/>
  <c r="T100" i="5" s="1"/>
  <c r="T158" i="5"/>
  <c r="T87" i="5" s="1"/>
  <c r="T209" i="5"/>
  <c r="T138" i="5" s="1"/>
  <c r="T192" i="5"/>
  <c r="T121" i="5" s="1"/>
  <c r="T176" i="5"/>
  <c r="T105" i="5" s="1"/>
  <c r="T159" i="5"/>
  <c r="T88" i="5" s="1"/>
  <c r="T204" i="5"/>
  <c r="T133" i="5" s="1"/>
  <c r="T188" i="5"/>
  <c r="T117" i="5" s="1"/>
  <c r="T175" i="5"/>
  <c r="T104" i="5" s="1"/>
  <c r="T154" i="5"/>
  <c r="T83" i="5" s="1"/>
  <c r="T210" i="5"/>
  <c r="T139" i="5" s="1"/>
  <c r="T197" i="5"/>
  <c r="T126" i="5" s="1"/>
  <c r="T180" i="5"/>
  <c r="T109" i="5" s="1"/>
  <c r="T163" i="5"/>
  <c r="T92" i="5" s="1"/>
  <c r="T214" i="5"/>
  <c r="T143" i="5" s="1"/>
  <c r="T198" i="5"/>
  <c r="T127" i="5" s="1"/>
  <c r="T187" i="5"/>
  <c r="T116" i="5" s="1"/>
  <c r="T170" i="5"/>
  <c r="T99" i="5" s="1"/>
  <c r="T153" i="5"/>
  <c r="T82" i="5" s="1"/>
  <c r="T164" i="5"/>
  <c r="T93" i="5" s="1"/>
  <c r="T213" i="5"/>
  <c r="T142" i="5" s="1"/>
  <c r="T186" i="5"/>
  <c r="T115" i="5" s="1"/>
  <c r="T196" i="5"/>
  <c r="T125" i="5" s="1"/>
  <c r="T208" i="5"/>
  <c r="T137" i="5" s="1"/>
  <c r="T179" i="5"/>
  <c r="T108" i="5" s="1"/>
  <c r="T162" i="5"/>
  <c r="T91" i="5" s="1"/>
  <c r="T174" i="5"/>
  <c r="T103" i="5" s="1"/>
  <c r="T169" i="5"/>
  <c r="T98" i="5" s="1"/>
  <c r="T152" i="5"/>
  <c r="T81" i="5" s="1"/>
  <c r="T203" i="5"/>
  <c r="T132" i="5" s="1"/>
  <c r="T157" i="5"/>
  <c r="T86" i="5" s="1"/>
  <c r="T191" i="5"/>
  <c r="T120" i="5" s="1"/>
  <c r="AH36" i="1"/>
  <c r="AG62" i="1"/>
  <c r="AG78" i="1"/>
  <c r="AG76" i="1"/>
  <c r="AG77" i="1"/>
  <c r="AF218" i="1"/>
  <c r="AF147" i="1" s="1"/>
  <c r="AF196" i="1"/>
  <c r="AF125" i="1" s="1"/>
  <c r="AF214" i="1"/>
  <c r="AF143" i="1" s="1"/>
  <c r="AF174" i="1"/>
  <c r="AF103" i="1" s="1"/>
  <c r="AF197" i="1"/>
  <c r="AF126" i="1" s="1"/>
  <c r="AF175" i="1"/>
  <c r="AF104" i="1" s="1"/>
  <c r="AF184" i="1"/>
  <c r="AF113" i="1" s="1"/>
  <c r="AF202" i="1"/>
  <c r="AF131" i="1" s="1"/>
  <c r="AF185" i="1"/>
  <c r="AF114" i="1" s="1"/>
  <c r="AF163" i="1"/>
  <c r="AF92" i="1" s="1"/>
  <c r="AF219" i="1"/>
  <c r="AF148" i="1" s="1"/>
  <c r="AF179" i="1"/>
  <c r="AF108" i="1" s="1"/>
  <c r="AF180" i="1"/>
  <c r="AF109" i="1" s="1"/>
  <c r="AF213" i="1"/>
  <c r="AF142" i="1" s="1"/>
  <c r="AF191" i="1"/>
  <c r="AF120" i="1" s="1"/>
  <c r="AF209" i="1"/>
  <c r="AF138" i="1" s="1"/>
  <c r="AF167" i="1"/>
  <c r="AF96" i="1" s="1"/>
  <c r="AF192" i="1"/>
  <c r="AF121" i="1" s="1"/>
  <c r="AF168" i="1"/>
  <c r="AF97" i="1" s="1"/>
  <c r="AF208" i="1"/>
  <c r="AF137" i="1" s="1"/>
  <c r="AF162" i="1"/>
  <c r="AF91" i="1" s="1"/>
  <c r="AF201" i="1"/>
  <c r="AF130" i="1" s="1"/>
  <c r="AF157" i="1"/>
  <c r="AF86" i="1" s="1"/>
  <c r="AF158" i="1"/>
  <c r="AF87" i="1" s="1"/>
  <c r="AF173" i="1"/>
  <c r="AF102" i="1" s="1"/>
  <c r="AF212" i="1"/>
  <c r="AF141" i="1" s="1"/>
  <c r="AF207" i="1"/>
  <c r="AF136" i="1" s="1"/>
  <c r="AF161" i="1"/>
  <c r="AF90" i="1" s="1"/>
  <c r="AF156" i="1"/>
  <c r="AF85" i="1" s="1"/>
  <c r="AF195" i="1"/>
  <c r="AF124" i="1" s="1"/>
  <c r="AF166" i="1"/>
  <c r="AF95" i="1" s="1"/>
  <c r="AF200" i="1"/>
  <c r="AF129" i="1" s="1"/>
  <c r="AF190" i="1"/>
  <c r="AF119" i="1" s="1"/>
  <c r="AF183" i="1"/>
  <c r="AF112" i="1" s="1"/>
  <c r="AF178" i="1"/>
  <c r="AF107" i="1" s="1"/>
  <c r="AF217" i="1"/>
  <c r="AF146" i="1" s="1"/>
  <c r="AF181" i="1"/>
  <c r="AF110" i="1" s="1"/>
  <c r="AF210" i="1"/>
  <c r="AF139" i="1" s="1"/>
  <c r="AF186" i="1"/>
  <c r="AF115" i="1" s="1"/>
  <c r="AF159" i="1"/>
  <c r="AF88" i="1" s="1"/>
  <c r="AF220" i="1"/>
  <c r="AF149" i="1" s="1"/>
  <c r="AF193" i="1"/>
  <c r="AF122" i="1" s="1"/>
  <c r="AF198" i="1"/>
  <c r="AF127" i="1" s="1"/>
  <c r="AF215" i="1"/>
  <c r="AF144" i="1" s="1"/>
  <c r="AF164" i="1"/>
  <c r="AF93" i="1" s="1"/>
  <c r="AF203" i="1"/>
  <c r="AF132" i="1" s="1"/>
  <c r="AF169" i="1"/>
  <c r="AF98" i="1" s="1"/>
  <c r="AF176" i="1"/>
  <c r="AF105" i="1" s="1"/>
  <c r="AF64" i="1"/>
  <c r="AF65" i="1"/>
  <c r="AF63" i="1"/>
  <c r="U196" i="5" l="1"/>
  <c r="U125" i="5" s="1"/>
  <c r="U169" i="5"/>
  <c r="U98" i="5" s="1"/>
  <c r="U152" i="5"/>
  <c r="U81" i="5" s="1"/>
  <c r="U213" i="5"/>
  <c r="U142" i="5" s="1"/>
  <c r="U191" i="5"/>
  <c r="U120" i="5" s="1"/>
  <c r="U186" i="5"/>
  <c r="U115" i="5" s="1"/>
  <c r="U179" i="5"/>
  <c r="U108" i="5" s="1"/>
  <c r="U174" i="5"/>
  <c r="U103" i="5" s="1"/>
  <c r="U203" i="5"/>
  <c r="U132" i="5" s="1"/>
  <c r="U208" i="5"/>
  <c r="U137" i="5" s="1"/>
  <c r="U162" i="5"/>
  <c r="U91" i="5" s="1"/>
  <c r="U157" i="5"/>
  <c r="U86" i="5" s="1"/>
  <c r="U215" i="5"/>
  <c r="U144" i="5" s="1"/>
  <c r="U205" i="5"/>
  <c r="U134" i="5" s="1"/>
  <c r="U193" i="5"/>
  <c r="U122" i="5" s="1"/>
  <c r="U180" i="5"/>
  <c r="U109" i="5" s="1"/>
  <c r="U170" i="5"/>
  <c r="U99" i="5" s="1"/>
  <c r="U154" i="5"/>
  <c r="U83" i="5" s="1"/>
  <c r="U214" i="5"/>
  <c r="U143" i="5" s="1"/>
  <c r="U204" i="5"/>
  <c r="U133" i="5" s="1"/>
  <c r="U192" i="5"/>
  <c r="U121" i="5" s="1"/>
  <c r="U176" i="5"/>
  <c r="U105" i="5" s="1"/>
  <c r="U187" i="5"/>
  <c r="U116" i="5" s="1"/>
  <c r="U153" i="5"/>
  <c r="U82" i="5" s="1"/>
  <c r="U210" i="5"/>
  <c r="U139" i="5" s="1"/>
  <c r="U198" i="5"/>
  <c r="U127" i="5" s="1"/>
  <c r="U188" i="5"/>
  <c r="U117" i="5" s="1"/>
  <c r="U175" i="5"/>
  <c r="U104" i="5" s="1"/>
  <c r="U164" i="5"/>
  <c r="U93" i="5" s="1"/>
  <c r="U163" i="5"/>
  <c r="U92" i="5" s="1"/>
  <c r="U181" i="5"/>
  <c r="U110" i="5" s="1"/>
  <c r="U158" i="5"/>
  <c r="U87" i="5" s="1"/>
  <c r="U171" i="5"/>
  <c r="U100" i="5" s="1"/>
  <c r="U209" i="5"/>
  <c r="U138" i="5" s="1"/>
  <c r="U159" i="5"/>
  <c r="U88" i="5" s="1"/>
  <c r="U197" i="5"/>
  <c r="U126" i="5" s="1"/>
  <c r="U60" i="5"/>
  <c r="U59" i="5"/>
  <c r="U61" i="5"/>
  <c r="U216" i="5"/>
  <c r="U145" i="5" s="1"/>
  <c r="U194" i="5"/>
  <c r="U123" i="5" s="1"/>
  <c r="U172" i="5"/>
  <c r="U101" i="5" s="1"/>
  <c r="U211" i="5"/>
  <c r="U140" i="5" s="1"/>
  <c r="U189" i="5"/>
  <c r="U118" i="5" s="1"/>
  <c r="U165" i="5"/>
  <c r="U94" i="5" s="1"/>
  <c r="U199" i="5"/>
  <c r="U128" i="5" s="1"/>
  <c r="U155" i="5"/>
  <c r="U84" i="5" s="1"/>
  <c r="U182" i="5"/>
  <c r="U111" i="5" s="1"/>
  <c r="U206" i="5"/>
  <c r="U135" i="5" s="1"/>
  <c r="U160" i="5"/>
  <c r="U89" i="5" s="1"/>
  <c r="U177" i="5"/>
  <c r="U106" i="5" s="1"/>
  <c r="AG195" i="1"/>
  <c r="AG124" i="1" s="1"/>
  <c r="AG217" i="1"/>
  <c r="AG146" i="1" s="1"/>
  <c r="AG173" i="1"/>
  <c r="AG102" i="1" s="1"/>
  <c r="AG190" i="1"/>
  <c r="AG119" i="1" s="1"/>
  <c r="AG183" i="1"/>
  <c r="AG112" i="1" s="1"/>
  <c r="AG161" i="1"/>
  <c r="AG90" i="1" s="1"/>
  <c r="AG212" i="1"/>
  <c r="AG141" i="1" s="1"/>
  <c r="AG166" i="1"/>
  <c r="AG95" i="1" s="1"/>
  <c r="AG200" i="1"/>
  <c r="AG129" i="1" s="1"/>
  <c r="AG178" i="1"/>
  <c r="AG107" i="1" s="1"/>
  <c r="AG207" i="1"/>
  <c r="AG136" i="1" s="1"/>
  <c r="AG156" i="1"/>
  <c r="AG85" i="1" s="1"/>
  <c r="AG203" i="1"/>
  <c r="AG132" i="1" s="1"/>
  <c r="AG181" i="1"/>
  <c r="AG110" i="1" s="1"/>
  <c r="AG159" i="1"/>
  <c r="AG88" i="1" s="1"/>
  <c r="AG198" i="1"/>
  <c r="AG127" i="1" s="1"/>
  <c r="AG169" i="1"/>
  <c r="AG98" i="1" s="1"/>
  <c r="AG220" i="1"/>
  <c r="AG149" i="1" s="1"/>
  <c r="AG193" i="1"/>
  <c r="AG122" i="1" s="1"/>
  <c r="AG164" i="1"/>
  <c r="AG93" i="1" s="1"/>
  <c r="AG215" i="1"/>
  <c r="AG144" i="1" s="1"/>
  <c r="AG186" i="1"/>
  <c r="AG115" i="1" s="1"/>
  <c r="AG176" i="1"/>
  <c r="AG105" i="1" s="1"/>
  <c r="AG210" i="1"/>
  <c r="AG139" i="1" s="1"/>
  <c r="AG63" i="1"/>
  <c r="AG65" i="1"/>
  <c r="AG64" i="1"/>
  <c r="AG218" i="1"/>
  <c r="AG147" i="1" s="1"/>
  <c r="AG197" i="1"/>
  <c r="AG126" i="1" s="1"/>
  <c r="AG185" i="1"/>
  <c r="AG114" i="1" s="1"/>
  <c r="AG209" i="1"/>
  <c r="AG138" i="1" s="1"/>
  <c r="AG167" i="1"/>
  <c r="AG96" i="1" s="1"/>
  <c r="AG175" i="1"/>
  <c r="AG104" i="1" s="1"/>
  <c r="AG201" i="1"/>
  <c r="AG130" i="1" s="1"/>
  <c r="AG184" i="1"/>
  <c r="AG113" i="1" s="1"/>
  <c r="AG179" i="1"/>
  <c r="AG108" i="1" s="1"/>
  <c r="AG180" i="1"/>
  <c r="AG109" i="1" s="1"/>
  <c r="AG196" i="1"/>
  <c r="AG125" i="1" s="1"/>
  <c r="AG219" i="1"/>
  <c r="AG148" i="1" s="1"/>
  <c r="AG174" i="1"/>
  <c r="AG103" i="1" s="1"/>
  <c r="AG168" i="1"/>
  <c r="AG97" i="1" s="1"/>
  <c r="AG213" i="1"/>
  <c r="AG142" i="1" s="1"/>
  <c r="AG192" i="1"/>
  <c r="AG121" i="1" s="1"/>
  <c r="AG214" i="1"/>
  <c r="AG143" i="1" s="1"/>
  <c r="AG162" i="1"/>
  <c r="AG91" i="1" s="1"/>
  <c r="AG163" i="1"/>
  <c r="AG92" i="1" s="1"/>
  <c r="AG191" i="1"/>
  <c r="AG120" i="1" s="1"/>
  <c r="AG202" i="1"/>
  <c r="AG131" i="1" s="1"/>
  <c r="AG157" i="1"/>
  <c r="AG86" i="1" s="1"/>
  <c r="AG208" i="1"/>
  <c r="AG137" i="1" s="1"/>
  <c r="AG158" i="1"/>
  <c r="AG87" i="1" s="1"/>
  <c r="AI36" i="1"/>
  <c r="AH62" i="1"/>
  <c r="AH77" i="1"/>
  <c r="AH78" i="1"/>
  <c r="AH76" i="1"/>
  <c r="AH200" i="1" l="1"/>
  <c r="AH129" i="1" s="1"/>
  <c r="AH178" i="1"/>
  <c r="AH107" i="1" s="1"/>
  <c r="AH156" i="1"/>
  <c r="AH85" i="1" s="1"/>
  <c r="AH212" i="1"/>
  <c r="AH141" i="1" s="1"/>
  <c r="AH183" i="1"/>
  <c r="AH112" i="1" s="1"/>
  <c r="AH207" i="1"/>
  <c r="AH136" i="1" s="1"/>
  <c r="AH173" i="1"/>
  <c r="AH102" i="1" s="1"/>
  <c r="AH195" i="1"/>
  <c r="AH124" i="1" s="1"/>
  <c r="AH166" i="1"/>
  <c r="AH95" i="1" s="1"/>
  <c r="AH217" i="1"/>
  <c r="AH146" i="1" s="1"/>
  <c r="AH190" i="1"/>
  <c r="AH119" i="1" s="1"/>
  <c r="AH161" i="1"/>
  <c r="AH90" i="1" s="1"/>
  <c r="AH220" i="1"/>
  <c r="AH149" i="1" s="1"/>
  <c r="AH198" i="1"/>
  <c r="AH127" i="1" s="1"/>
  <c r="AH176" i="1"/>
  <c r="AH105" i="1" s="1"/>
  <c r="AH215" i="1"/>
  <c r="AH144" i="1" s="1"/>
  <c r="AH193" i="1"/>
  <c r="AH122" i="1" s="1"/>
  <c r="AH169" i="1"/>
  <c r="AH98" i="1" s="1"/>
  <c r="AH210" i="1"/>
  <c r="AH139" i="1" s="1"/>
  <c r="AH164" i="1"/>
  <c r="AH93" i="1" s="1"/>
  <c r="AH203" i="1"/>
  <c r="AH132" i="1" s="1"/>
  <c r="AH159" i="1"/>
  <c r="AH88" i="1" s="1"/>
  <c r="AH186" i="1"/>
  <c r="AH115" i="1" s="1"/>
  <c r="AH181" i="1"/>
  <c r="AH110" i="1" s="1"/>
  <c r="AI62" i="1"/>
  <c r="AI77" i="1"/>
  <c r="AI76" i="1"/>
  <c r="AI78" i="1"/>
  <c r="AH218" i="1"/>
  <c r="AH147" i="1" s="1"/>
  <c r="AH208" i="1"/>
  <c r="AH137" i="1" s="1"/>
  <c r="AH196" i="1"/>
  <c r="AH125" i="1" s="1"/>
  <c r="AH180" i="1"/>
  <c r="AH109" i="1" s="1"/>
  <c r="AH168" i="1"/>
  <c r="AH97" i="1" s="1"/>
  <c r="AH158" i="1"/>
  <c r="AH87" i="1" s="1"/>
  <c r="AH213" i="1"/>
  <c r="AH142" i="1" s="1"/>
  <c r="AH197" i="1"/>
  <c r="AH126" i="1" s="1"/>
  <c r="AH179" i="1"/>
  <c r="AH108" i="1" s="1"/>
  <c r="AH163" i="1"/>
  <c r="AH92" i="1" s="1"/>
  <c r="AH209" i="1"/>
  <c r="AH138" i="1" s="1"/>
  <c r="AH192" i="1"/>
  <c r="AH121" i="1" s="1"/>
  <c r="AH175" i="1"/>
  <c r="AH104" i="1" s="1"/>
  <c r="AH162" i="1"/>
  <c r="AH91" i="1" s="1"/>
  <c r="AH219" i="1"/>
  <c r="AH148" i="1" s="1"/>
  <c r="AH202" i="1"/>
  <c r="AH131" i="1" s="1"/>
  <c r="AH191" i="1"/>
  <c r="AH120" i="1" s="1"/>
  <c r="AH174" i="1"/>
  <c r="AH103" i="1" s="1"/>
  <c r="AH157" i="1"/>
  <c r="AH86" i="1" s="1"/>
  <c r="AH185" i="1"/>
  <c r="AH114" i="1" s="1"/>
  <c r="AH214" i="1"/>
  <c r="AH143" i="1" s="1"/>
  <c r="AH201" i="1"/>
  <c r="AH130" i="1" s="1"/>
  <c r="AH167" i="1"/>
  <c r="AH96" i="1" s="1"/>
  <c r="AH184" i="1"/>
  <c r="AH113" i="1" s="1"/>
  <c r="AH65" i="1"/>
  <c r="AH63" i="1"/>
  <c r="AH64" i="1"/>
  <c r="AI200" i="1" l="1"/>
  <c r="AI129" i="1" s="1"/>
  <c r="AI178" i="1"/>
  <c r="AI107" i="1" s="1"/>
  <c r="AI156" i="1"/>
  <c r="AI85" i="1" s="1"/>
  <c r="AI195" i="1"/>
  <c r="AI124" i="1" s="1"/>
  <c r="AI161" i="1"/>
  <c r="AI90" i="1" s="1"/>
  <c r="AI217" i="1"/>
  <c r="AI146" i="1" s="1"/>
  <c r="AI183" i="1"/>
  <c r="AI112" i="1" s="1"/>
  <c r="AI173" i="1"/>
  <c r="AI102" i="1" s="1"/>
  <c r="AI212" i="1"/>
  <c r="AI141" i="1" s="1"/>
  <c r="AI166" i="1"/>
  <c r="AI95" i="1" s="1"/>
  <c r="AI207" i="1"/>
  <c r="AI136" i="1" s="1"/>
  <c r="AI190" i="1"/>
  <c r="AI119" i="1" s="1"/>
  <c r="AI220" i="1"/>
  <c r="AI149" i="1" s="1"/>
  <c r="AI198" i="1"/>
  <c r="AI127" i="1" s="1"/>
  <c r="AI176" i="1"/>
  <c r="AI105" i="1" s="1"/>
  <c r="AI215" i="1"/>
  <c r="AI144" i="1" s="1"/>
  <c r="AI193" i="1"/>
  <c r="AI122" i="1" s="1"/>
  <c r="AI169" i="1"/>
  <c r="AI98" i="1" s="1"/>
  <c r="AI210" i="1"/>
  <c r="AI139" i="1" s="1"/>
  <c r="AI186" i="1"/>
  <c r="AI115" i="1" s="1"/>
  <c r="AI164" i="1"/>
  <c r="AI93" i="1" s="1"/>
  <c r="AI203" i="1"/>
  <c r="AI132" i="1" s="1"/>
  <c r="AI159" i="1"/>
  <c r="AI88" i="1" s="1"/>
  <c r="AI181" i="1"/>
  <c r="AI110" i="1" s="1"/>
  <c r="AI196" i="1"/>
  <c r="AI125" i="1" s="1"/>
  <c r="AI162" i="1"/>
  <c r="AI91" i="1" s="1"/>
  <c r="AI218" i="1"/>
  <c r="AI147" i="1" s="1"/>
  <c r="AI208" i="1"/>
  <c r="AI137" i="1" s="1"/>
  <c r="AI192" i="1"/>
  <c r="AI121" i="1" s="1"/>
  <c r="AI175" i="1"/>
  <c r="AI104" i="1" s="1"/>
  <c r="AI191" i="1"/>
  <c r="AI120" i="1" s="1"/>
  <c r="AI179" i="1"/>
  <c r="AI108" i="1" s="1"/>
  <c r="AI214" i="1"/>
  <c r="AI143" i="1" s="1"/>
  <c r="AI202" i="1"/>
  <c r="AI131" i="1" s="1"/>
  <c r="AI185" i="1"/>
  <c r="AI114" i="1" s="1"/>
  <c r="AI168" i="1"/>
  <c r="AI97" i="1" s="1"/>
  <c r="AI167" i="1"/>
  <c r="AI96" i="1" s="1"/>
  <c r="AI213" i="1"/>
  <c r="AI142" i="1" s="1"/>
  <c r="AI201" i="1"/>
  <c r="AI130" i="1" s="1"/>
  <c r="AI184" i="1"/>
  <c r="AI113" i="1" s="1"/>
  <c r="AI163" i="1"/>
  <c r="AI92" i="1" s="1"/>
  <c r="AI157" i="1"/>
  <c r="AI86" i="1" s="1"/>
  <c r="AI180" i="1"/>
  <c r="AI109" i="1" s="1"/>
  <c r="AI209" i="1"/>
  <c r="AI138" i="1" s="1"/>
  <c r="AI197" i="1"/>
  <c r="AI126" i="1" s="1"/>
  <c r="AI219" i="1"/>
  <c r="AI148" i="1" s="1"/>
  <c r="AI158" i="1"/>
  <c r="AI87" i="1" s="1"/>
  <c r="AI174" i="1"/>
  <c r="AI103" i="1" s="1"/>
  <c r="AI64" i="1"/>
  <c r="AI65" i="1"/>
  <c r="AI63" i="1"/>
</calcChain>
</file>

<file path=xl/sharedStrings.xml><?xml version="1.0" encoding="utf-8"?>
<sst xmlns="http://schemas.openxmlformats.org/spreadsheetml/2006/main" count="1394" uniqueCount="142">
  <si>
    <t>Level</t>
  </si>
  <si>
    <t>Strength</t>
  </si>
  <si>
    <t>Attributes</t>
  </si>
  <si>
    <t>Dexterity</t>
  </si>
  <si>
    <t>Constitution</t>
  </si>
  <si>
    <t>Intelligence</t>
  </si>
  <si>
    <t>Wisdom</t>
  </si>
  <si>
    <t>Charisma</t>
  </si>
  <si>
    <t>Skills</t>
  </si>
  <si>
    <t>Computer</t>
  </si>
  <si>
    <t>Demolition</t>
  </si>
  <si>
    <t>Stealth</t>
  </si>
  <si>
    <t>Awareness</t>
  </si>
  <si>
    <t>Repair</t>
  </si>
  <si>
    <t>Security</t>
  </si>
  <si>
    <t>Treat Injury</t>
  </si>
  <si>
    <t>New Feats</t>
  </si>
  <si>
    <t>Class</t>
  </si>
  <si>
    <t>Scout</t>
  </si>
  <si>
    <t>Links</t>
  </si>
  <si>
    <t>Classes Specs</t>
  </si>
  <si>
    <t>https://strategywiki.org/wiki/Star_Wars:_Knights_of_the_Old_Republic/Classes</t>
  </si>
  <si>
    <t>Persuade</t>
  </si>
  <si>
    <t>Empathy</t>
  </si>
  <si>
    <t>https://strategywiki.org/wiki/Star_Wars:_Knights_of_the_Old_Republic/Attributes</t>
  </si>
  <si>
    <t>Mofiers (Attributes)</t>
  </si>
  <si>
    <t>Skill Points (Intelligence)</t>
  </si>
  <si>
    <t>Persuade Ratio</t>
  </si>
  <si>
    <t>Persuade Rank (Charisma)</t>
  </si>
  <si>
    <t>Easy Persuade (%)</t>
  </si>
  <si>
    <t>Medium Persuade (%)</t>
  </si>
  <si>
    <t>Hard Persuade (%)</t>
  </si>
  <si>
    <t>Sentinel</t>
  </si>
  <si>
    <t>New Force Powers</t>
  </si>
  <si>
    <t>Furry+</t>
  </si>
  <si>
    <t>Dueling+</t>
  </si>
  <si>
    <t>Repair Bonus (Parts)</t>
  </si>
  <si>
    <t>Repair Rank</t>
  </si>
  <si>
    <t>Computer Rank</t>
  </si>
  <si>
    <t>Spikes Bonus (Parts)</t>
  </si>
  <si>
    <t>Demolition Rank</t>
  </si>
  <si>
    <t>Stealth Rank</t>
  </si>
  <si>
    <t>Awareness Rank</t>
  </si>
  <si>
    <t>Security Rank</t>
  </si>
  <si>
    <t>Treat Injury Rank</t>
  </si>
  <si>
    <t>Skill Basline</t>
  </si>
  <si>
    <t>Save Progression</t>
  </si>
  <si>
    <t>Saves</t>
  </si>
  <si>
    <t>Slow</t>
  </si>
  <si>
    <t>Average</t>
  </si>
  <si>
    <t>Fast</t>
  </si>
  <si>
    <t>Fortitude</t>
  </si>
  <si>
    <t>Reflex</t>
  </si>
  <si>
    <t>Will</t>
  </si>
  <si>
    <t>Mines</t>
  </si>
  <si>
    <t>Detect</t>
  </si>
  <si>
    <t>Minor</t>
  </si>
  <si>
    <t>Flash Mine</t>
  </si>
  <si>
    <t>Difficulty Check</t>
  </si>
  <si>
    <t>Deadly</t>
  </si>
  <si>
    <t>Use</t>
  </si>
  <si>
    <t>Set</t>
  </si>
  <si>
    <t>Disable</t>
  </si>
  <si>
    <t>Recover</t>
  </si>
  <si>
    <t>Frag Mine</t>
  </si>
  <si>
    <t>Plasma Mine</t>
  </si>
  <si>
    <t>Gas Mine</t>
  </si>
  <si>
    <t>DC - points</t>
  </si>
  <si>
    <t>Bonus Persuade</t>
  </si>
  <si>
    <t>Feat Bonuses</t>
  </si>
  <si>
    <t>Soldier</t>
  </si>
  <si>
    <t>Scoundrel</t>
  </si>
  <si>
    <t>Vitality</t>
  </si>
  <si>
    <t>Class Vitality Modifier</t>
  </si>
  <si>
    <t>Guardian</t>
  </si>
  <si>
    <t>Consular</t>
  </si>
  <si>
    <t>Combat Droid</t>
  </si>
  <si>
    <t>Expert Droid</t>
  </si>
  <si>
    <t>Vitality Modifier</t>
  </si>
  <si>
    <t>Saving Throws</t>
  </si>
  <si>
    <t>2hands</t>
  </si>
  <si>
    <t>Shock</t>
  </si>
  <si>
    <t>Wound</t>
  </si>
  <si>
    <t>Cure</t>
  </si>
  <si>
    <t>Bastila</t>
  </si>
  <si>
    <t>T3-M4</t>
  </si>
  <si>
    <t>Expert</t>
  </si>
  <si>
    <t>Canderous</t>
  </si>
  <si>
    <t>Rapid+</t>
  </si>
  <si>
    <t>Tough+</t>
  </si>
  <si>
    <t>Rapid++</t>
  </si>
  <si>
    <t>Tough++</t>
  </si>
  <si>
    <t>Shock++</t>
  </si>
  <si>
    <t>Speed++</t>
  </si>
  <si>
    <t>Push++</t>
  </si>
  <si>
    <t>Shock+</t>
  </si>
  <si>
    <t>Speed+</t>
  </si>
  <si>
    <t>Heal+</t>
  </si>
  <si>
    <t>Speed</t>
  </si>
  <si>
    <t>Throw</t>
  </si>
  <si>
    <t>Push  Heal</t>
  </si>
  <si>
    <t>Push+</t>
  </si>
  <si>
    <t>2hands+</t>
  </si>
  <si>
    <t>Droid</t>
  </si>
  <si>
    <t>Furry++</t>
  </si>
  <si>
    <t>Valor</t>
  </si>
  <si>
    <t>Valor+</t>
  </si>
  <si>
    <t>Droid+</t>
  </si>
  <si>
    <t>Defense+</t>
  </si>
  <si>
    <t>Meetra Surik</t>
  </si>
  <si>
    <t>/</t>
  </si>
  <si>
    <t>Push</t>
  </si>
  <si>
    <t>Mind</t>
  </si>
  <si>
    <t>Kreia</t>
  </si>
  <si>
    <t>Atton</t>
  </si>
  <si>
    <t>2Weap</t>
  </si>
  <si>
    <t>Meditat</t>
  </si>
  <si>
    <t>Duel</t>
  </si>
  <si>
    <t>Parad</t>
  </si>
  <si>
    <t>1 intel &gt; discution</t>
  </si>
  <si>
    <t>Demolit</t>
  </si>
  <si>
    <t>Caution+</t>
  </si>
  <si>
    <t>2Weap+</t>
  </si>
  <si>
    <t>Flurry+</t>
  </si>
  <si>
    <t>Critical+</t>
  </si>
  <si>
    <t>not used ?</t>
  </si>
  <si>
    <t>Valor+/Shock+</t>
  </si>
  <si>
    <t>Bao-Dur</t>
  </si>
  <si>
    <t>Tech-Specialist</t>
  </si>
  <si>
    <t>leaving 2 pt</t>
  </si>
  <si>
    <t>Sniper</t>
  </si>
  <si>
    <t>Heal/Droid</t>
  </si>
  <si>
    <t>Droid is important : shock T3 (Xbox : "Wound" not used even at lvl 10)</t>
  </si>
  <si>
    <t>KREIA - bien en dextérité ? Nul en force : pas arme tant que pas de sabre</t>
  </si>
  <si>
    <t>Condition+</t>
  </si>
  <si>
    <t>Parad+</t>
  </si>
  <si>
    <t>Energy+</t>
  </si>
  <si>
    <t>PowerAtt+</t>
  </si>
  <si>
    <t>Sniper+</t>
  </si>
  <si>
    <t>Flury++</t>
  </si>
  <si>
    <t>repair+info</t>
  </si>
  <si>
    <t>Tough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</si>
</sst>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theme="1"/>
      <name val="Calibri (Body)"/>
    </font>
    <font>
      <b/>
      <sz val="18"/>
      <color theme="1"/>
      <name val="Calibri (Body)"/>
    </font>
    <font>
      <sz val="18"/>
      <color theme="1"/>
      <name val="Calibri"/>
      <family val="2"/>
      <scheme val="minor"/>
    </font>
    <font>
      <b/>
      <sz val="14"/>
      <color theme="1"/>
      <name val="Calibri (Body)"/>
    </font>
    <font>
      <sz val="12"/>
      <color theme="1"/>
      <name val="Helvetica Neue"/>
      <family val="2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Helvetica Neue"/>
      <family val="2"/>
    </font>
    <font>
      <b/>
      <sz val="14"/>
      <color rgb="FF2E2A29"/>
      <name val="Arial"/>
      <family val="2"/>
    </font>
    <font>
      <sz val="14"/>
      <color rgb="FF2E2A29"/>
      <name val="Arial"/>
      <family val="2"/>
    </font>
    <font>
      <sz val="12"/>
      <color rgb="FF2E2A2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39">
    <xf numFmtId="0" fontId="0" fillId="0" borderId="0" xfId="0"/>
    <xf numFmtId="0" fontId="2" fillId="0" borderId="0" xfId="0" applyFont="1" applyAlignment="1">
      <alignment horizontal="center" vertical="center"/>
    </xf>
    <xf numFmtId="0" fontId="0" fillId="2" borderId="0" xfId="0" applyFill="1"/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1"/>
    <xf numFmtId="0" fontId="6" fillId="0" borderId="1" xfId="0" applyFont="1" applyBorder="1"/>
    <xf numFmtId="0" fontId="0" fillId="0" borderId="1" xfId="0" applyBorder="1"/>
    <xf numFmtId="0" fontId="0" fillId="2" borderId="1" xfId="0" applyFill="1" applyBorder="1"/>
    <xf numFmtId="0" fontId="6" fillId="3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5" fillId="2" borderId="3" xfId="0" applyFont="1" applyFill="1" applyBorder="1"/>
    <xf numFmtId="0" fontId="4" fillId="0" borderId="0" xfId="0" applyFont="1" applyAlignment="1">
      <alignment horizontal="center"/>
    </xf>
    <xf numFmtId="0" fontId="0" fillId="5" borderId="1" xfId="0" applyFont="1" applyFill="1" applyBorder="1"/>
    <xf numFmtId="0" fontId="0" fillId="3" borderId="1" xfId="0" applyFont="1" applyFill="1" applyBorder="1"/>
    <xf numFmtId="0" fontId="0" fillId="5" borderId="1" xfId="0" applyFill="1" applyBorder="1"/>
    <xf numFmtId="0" fontId="1" fillId="5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Fill="1"/>
    <xf numFmtId="0" fontId="1" fillId="5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1" xfId="0" applyFont="1" applyFill="1" applyBorder="1"/>
    <xf numFmtId="0" fontId="0" fillId="0" borderId="0" xfId="0" applyBorder="1"/>
    <xf numFmtId="0" fontId="5" fillId="2" borderId="1" xfId="0" applyFont="1" applyFill="1" applyBorder="1"/>
    <xf numFmtId="0" fontId="11" fillId="0" borderId="0" xfId="0" applyFont="1" applyFill="1" applyAlignment="1">
      <alignment horizontal="center"/>
    </xf>
    <xf numFmtId="0" fontId="0" fillId="0" borderId="1" xfId="0" applyFill="1" applyBorder="1"/>
    <xf numFmtId="0" fontId="1" fillId="0" borderId="0" xfId="0" applyFont="1" applyFill="1" applyAlignment="1">
      <alignment horizontal="center" vertical="center"/>
    </xf>
    <xf numFmtId="0" fontId="0" fillId="3" borderId="4" xfId="0" applyFill="1" applyBorder="1"/>
    <xf numFmtId="0" fontId="0" fillId="0" borderId="4" xfId="0" applyBorder="1"/>
    <xf numFmtId="0" fontId="0" fillId="4" borderId="4" xfId="0" applyFill="1" applyBorder="1"/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0" fontId="0" fillId="2" borderId="0" xfId="0" applyFill="1" applyBorder="1"/>
    <xf numFmtId="0" fontId="5" fillId="2" borderId="8" xfId="0" applyFont="1" applyFill="1" applyBorder="1"/>
    <xf numFmtId="0" fontId="0" fillId="2" borderId="9" xfId="0" applyFill="1" applyBorder="1"/>
    <xf numFmtId="0" fontId="0" fillId="0" borderId="8" xfId="0" applyBorder="1"/>
    <xf numFmtId="0" fontId="0" fillId="0" borderId="9" xfId="0" applyBorder="1"/>
    <xf numFmtId="0" fontId="6" fillId="0" borderId="8" xfId="0" applyFont="1" applyBorder="1"/>
    <xf numFmtId="0" fontId="5" fillId="2" borderId="10" xfId="0" applyFont="1" applyFill="1" applyBorder="1"/>
    <xf numFmtId="0" fontId="0" fillId="2" borderId="11" xfId="0" applyFill="1" applyBorder="1"/>
    <xf numFmtId="0" fontId="0" fillId="2" borderId="12" xfId="0" applyFill="1" applyBorder="1"/>
    <xf numFmtId="0" fontId="0" fillId="6" borderId="1" xfId="0" applyFill="1" applyBorder="1"/>
    <xf numFmtId="0" fontId="8" fillId="2" borderId="0" xfId="0" applyFont="1" applyFill="1" applyAlignment="1">
      <alignment horizontal="center" vertical="center"/>
    </xf>
    <xf numFmtId="0" fontId="8" fillId="2" borderId="0" xfId="0" applyFont="1" applyFill="1"/>
    <xf numFmtId="0" fontId="12" fillId="0" borderId="2" xfId="0" applyFont="1" applyBorder="1"/>
    <xf numFmtId="0" fontId="0" fillId="0" borderId="2" xfId="0" applyBorder="1"/>
    <xf numFmtId="0" fontId="8" fillId="0" borderId="3" xfId="0" applyFont="1" applyBorder="1" applyAlignment="1">
      <alignment horizontal="center" vertical="center"/>
    </xf>
    <xf numFmtId="0" fontId="1" fillId="2" borderId="1" xfId="0" applyFont="1" applyFill="1" applyBorder="1"/>
    <xf numFmtId="0" fontId="0" fillId="0" borderId="0" xfId="0" applyFont="1" applyFill="1" applyBorder="1" applyAlignment="1">
      <alignment vertical="center"/>
    </xf>
    <xf numFmtId="0" fontId="0" fillId="2" borderId="3" xfId="0" applyFill="1" applyBorder="1"/>
    <xf numFmtId="0" fontId="0" fillId="2" borderId="8" xfId="0" applyFill="1" applyBorder="1"/>
    <xf numFmtId="0" fontId="0" fillId="2" borderId="10" xfId="0" applyFill="1" applyBorder="1"/>
    <xf numFmtId="0" fontId="0" fillId="2" borderId="4" xfId="0" applyFill="1" applyBorder="1"/>
    <xf numFmtId="0" fontId="1" fillId="2" borderId="0" xfId="0" applyFont="1" applyFill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14" fillId="0" borderId="1" xfId="0" applyFont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6" borderId="13" xfId="0" applyFill="1" applyBorder="1"/>
    <xf numFmtId="0" fontId="0" fillId="0" borderId="13" xfId="0" applyBorder="1"/>
    <xf numFmtId="0" fontId="0" fillId="2" borderId="14" xfId="0" applyFill="1" applyBorder="1"/>
    <xf numFmtId="0" fontId="0" fillId="3" borderId="13" xfId="0" applyFont="1" applyFill="1" applyBorder="1"/>
    <xf numFmtId="0" fontId="6" fillId="3" borderId="13" xfId="0" applyFont="1" applyFill="1" applyBorder="1"/>
    <xf numFmtId="0" fontId="0" fillId="5" borderId="13" xfId="0" applyFont="1" applyFill="1" applyBorder="1"/>
    <xf numFmtId="0" fontId="4" fillId="0" borderId="13" xfId="0" applyFont="1" applyBorder="1" applyAlignment="1">
      <alignment horizontal="center" vertical="center"/>
    </xf>
    <xf numFmtId="0" fontId="0" fillId="0" borderId="13" xfId="0" applyFill="1" applyBorder="1"/>
    <xf numFmtId="0" fontId="0" fillId="0" borderId="14" xfId="0" applyFont="1" applyFill="1" applyBorder="1"/>
    <xf numFmtId="0" fontId="6" fillId="0" borderId="13" xfId="0" applyFont="1" applyBorder="1"/>
    <xf numFmtId="0" fontId="3" fillId="0" borderId="13" xfId="0" applyFont="1" applyBorder="1" applyAlignment="1">
      <alignment horizontal="center" vertical="center"/>
    </xf>
    <xf numFmtId="0" fontId="0" fillId="0" borderId="14" xfId="0" applyBorder="1"/>
    <xf numFmtId="0" fontId="6" fillId="0" borderId="14" xfId="0" applyFont="1" applyFill="1" applyBorder="1"/>
    <xf numFmtId="0" fontId="6" fillId="0" borderId="1" xfId="0" applyFont="1" applyFill="1" applyBorder="1"/>
    <xf numFmtId="0" fontId="0" fillId="2" borderId="6" xfId="0" applyFill="1" applyBorder="1"/>
    <xf numFmtId="0" fontId="5" fillId="2" borderId="5" xfId="0" applyFont="1" applyFill="1" applyBorder="1"/>
    <xf numFmtId="0" fontId="0" fillId="2" borderId="7" xfId="0" applyFill="1" applyBorder="1"/>
    <xf numFmtId="0" fontId="1" fillId="0" borderId="3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6" fillId="7" borderId="1" xfId="0" applyFont="1" applyFill="1" applyBorder="1"/>
    <xf numFmtId="0" fontId="0" fillId="7" borderId="1" xfId="0" applyFont="1" applyFill="1" applyBorder="1"/>
    <xf numFmtId="0" fontId="0" fillId="7" borderId="14" xfId="0" applyFont="1" applyFill="1" applyBorder="1"/>
    <xf numFmtId="0" fontId="0" fillId="7" borderId="13" xfId="0" applyFont="1" applyFill="1" applyBorder="1"/>
    <xf numFmtId="0" fontId="0" fillId="7" borderId="14" xfId="0" applyFill="1" applyBorder="1"/>
    <xf numFmtId="0" fontId="0" fillId="7" borderId="1" xfId="0" applyFill="1" applyBorder="1"/>
    <xf numFmtId="0" fontId="0" fillId="7" borderId="13" xfId="0" applyFill="1" applyBorder="1"/>
    <xf numFmtId="0" fontId="0" fillId="7" borderId="0" xfId="0" applyFill="1" applyBorder="1"/>
    <xf numFmtId="0" fontId="0" fillId="5" borderId="14" xfId="0" applyFont="1" applyFill="1" applyBorder="1"/>
    <xf numFmtId="0" fontId="1" fillId="0" borderId="0" xfId="0" applyFont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3" borderId="14" xfId="0" applyFont="1" applyFill="1" applyBorder="1"/>
    <xf numFmtId="0" fontId="6" fillId="3" borderId="14" xfId="0" applyFont="1" applyFill="1" applyBorder="1"/>
    <xf numFmtId="0" fontId="0" fillId="0" borderId="14" xfId="0" applyFill="1" applyBorder="1"/>
    <xf numFmtId="0" fontId="11" fillId="5" borderId="0" xfId="0" applyFont="1" applyFill="1" applyAlignment="1">
      <alignment horizontal="center"/>
    </xf>
    <xf numFmtId="0" fontId="6" fillId="7" borderId="13" xfId="0" applyFont="1" applyFill="1" applyBorder="1"/>
    <xf numFmtId="0" fontId="4" fillId="0" borderId="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3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0" borderId="14" xfId="0" applyBorder="1" applyAlignment="1">
      <alignment vertical="center"/>
    </xf>
    <xf numFmtId="0" fontId="0" fillId="7" borderId="14" xfId="0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0" fillId="7" borderId="13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6" fillId="0" borderId="14" xfId="0" applyFont="1" applyFill="1" applyBorder="1" applyAlignment="1">
      <alignment vertical="center"/>
    </xf>
    <xf numFmtId="0" fontId="0" fillId="7" borderId="14" xfId="0" applyFont="1" applyFill="1" applyBorder="1" applyAlignment="1">
      <alignment vertical="center"/>
    </xf>
    <xf numFmtId="0" fontId="0" fillId="0" borderId="14" xfId="0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7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6" fillId="3" borderId="13" xfId="0" applyFont="1" applyFill="1" applyBorder="1" applyAlignment="1">
      <alignment vertical="center"/>
    </xf>
    <xf numFmtId="0" fontId="0" fillId="7" borderId="13" xfId="0" applyFont="1" applyFill="1" applyBorder="1" applyAlignment="1">
      <alignment vertical="center"/>
    </xf>
    <xf numFmtId="0" fontId="0" fillId="5" borderId="13" xfId="0" applyFont="1" applyFill="1" applyBorder="1" applyAlignment="1">
      <alignment vertical="center"/>
    </xf>
    <xf numFmtId="0" fontId="0" fillId="3" borderId="13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6" fillId="0" borderId="8" xfId="0" applyFont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6" borderId="13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13" xfId="0" applyBorder="1" applyAlignment="1">
      <alignment vertical="center"/>
    </xf>
    <xf numFmtId="0" fontId="0" fillId="2" borderId="10" xfId="0" applyFill="1" applyBorder="1" applyAlignment="1">
      <alignment vertical="center"/>
    </xf>
    <xf numFmtId="0" fontId="1" fillId="0" borderId="13" xfId="0" applyFont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2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7" fillId="0" borderId="13" xfId="0" applyFont="1" applyBorder="1" applyAlignment="1">
      <alignment horizontal="center" vertical="center"/>
    </xf>
    <xf numFmtId="0" fontId="8" fillId="2" borderId="3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0" xfId="0" applyFont="1" applyFill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0" fontId="8" fillId="2" borderId="8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7" borderId="0" xfId="0" applyFont="1" applyFill="1" applyBorder="1" applyAlignment="1">
      <alignment vertical="center"/>
    </xf>
    <xf numFmtId="0" fontId="0" fillId="0" borderId="9" xfId="0" applyFont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12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8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6" borderId="1" xfId="0" applyFont="1" applyFill="1" applyBorder="1" applyAlignment="1">
      <alignment vertical="center"/>
    </xf>
    <xf numFmtId="0" fontId="0" fillId="2" borderId="14" xfId="0" applyFont="1" applyFill="1" applyBorder="1" applyAlignment="1">
      <alignment vertical="center"/>
    </xf>
    <xf numFmtId="0" fontId="0" fillId="6" borderId="13" xfId="0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0" fillId="5" borderId="3" xfId="0" applyFont="1" applyFill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3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8" fillId="2" borderId="14" xfId="0" applyFont="1" applyFill="1" applyBorder="1" applyAlignment="1">
      <alignment vertical="center"/>
    </xf>
    <xf numFmtId="0" fontId="0" fillId="3" borderId="14" xfId="0" applyFont="1" applyFill="1" applyBorder="1" applyAlignment="1">
      <alignment vertical="center"/>
    </xf>
    <xf numFmtId="0" fontId="0" fillId="5" borderId="14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275167</xdr:colOff>
      <xdr:row>1</xdr:row>
      <xdr:rowOff>42334</xdr:rowOff>
    </xdr:from>
    <xdr:to>
      <xdr:col>0</xdr:col>
      <xdr:colOff>1934633</xdr:colOff>
      <xdr:row>1</xdr:row>
      <xdr:rowOff>1701800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34F2017-5BF6-9043-A68D-D45AF13DE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5167" y="550334"/>
          <a:ext cx="1659466" cy="16594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245088</xdr:colOff>
      <xdr:row>1</xdr:row>
      <xdr:rowOff>44562</xdr:rowOff>
    </xdr:from>
    <xdr:to>
      <xdr:col>0</xdr:col>
      <xdr:colOff>1949116</xdr:colOff>
      <xdr:row>1</xdr:row>
      <xdr:rowOff>1748590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100A01-4A62-2F41-81EE-BEE46B60A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088" y="557018"/>
          <a:ext cx="1704028" cy="17040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4B0F0CF-FC5F-AA42-8CDE-F2A88DA7EE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  <xdr:oneCellAnchor>
    <xdr:from>
      <xdr:col>0</xdr:col>
      <xdr:colOff>284328</xdr:colOff>
      <xdr:row>1</xdr:row>
      <xdr:rowOff>56865</xdr:rowOff>
    </xdr:from>
    <xdr:ext cx="1646830" cy="1646830"/>
    <xdr:pic>
      <xdr:nvPicPr>
        <xdr:cNvPr id="3" name="Picture 2">
          <a:extLst>
            <a:ext uri="{FF2B5EF4-FFF2-40B4-BE49-F238E27FC236}">
              <a16:creationId xmlns:a16="http://schemas.microsoft.com/office/drawing/2014/main" id="{09CB30EA-7628-9C4A-9C90-66389920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4328" y="564865"/>
          <a:ext cx="1646830" cy="1646830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A9EF7A-9BC9-5B4B-A9F0-03295E4DC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276587</xdr:colOff>
      <xdr:row>1</xdr:row>
      <xdr:rowOff>65382</xdr:rowOff>
    </xdr:from>
    <xdr:to>
      <xdr:col>0</xdr:col>
      <xdr:colOff>1933950</xdr:colOff>
      <xdr:row>1</xdr:row>
      <xdr:rowOff>1722745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E938823-56AD-4E45-BA49-88B72E5CA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76587" y="573382"/>
          <a:ext cx="1657363" cy="16573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74639</xdr:colOff>
      <xdr:row>35</xdr:row>
      <xdr:rowOff>111403</xdr:rowOff>
    </xdr:from>
    <xdr:to>
      <xdr:col>35</xdr:col>
      <xdr:colOff>204432</xdr:colOff>
      <xdr:row>42</xdr:row>
      <xdr:rowOff>101549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221B9E-9574-B74B-9DC4-6DC8FF540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706569" y="7263508"/>
          <a:ext cx="10022424" cy="1438392"/>
        </a:xfrm>
        <a:prstGeom prst="rect">
          <a:avLst/>
        </a:prstGeom>
      </xdr:spPr>
    </xdr:pic>
    <xdr:clientData/>
  </xdr:twoCellAnchor>
  <xdr:twoCellAnchor editAs="oneCell">
    <xdr:from>
      <xdr:col>11</xdr:col>
      <xdr:colOff>759771</xdr:colOff>
      <xdr:row>42</xdr:row>
      <xdr:rowOff>190500</xdr:rowOff>
    </xdr:from>
    <xdr:to>
      <xdr:col>24</xdr:col>
      <xdr:colOff>61994</xdr:colOff>
      <xdr:row>53</xdr:row>
      <xdr:rowOff>20330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56BA7F-CBB4-CD43-8A19-DC37FE9DA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99069" y="8790851"/>
          <a:ext cx="10019241" cy="2035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hyperlink" Target="https://strategywiki.org/wiki/Star_Wars:_Knights_of_the_Old_Republic/Attributes" TargetMode="External"/><Relationship Id="rId1" Type="http://schemas.openxmlformats.org/officeDocument/2006/relationships/hyperlink" Target="https://strategywiki.org/wiki/Star_Wars:_Knights_of_the_Old_Republic/Clas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9331E-6FF4-2F40-ABFF-1EACBE91D165}">
  <dimension ref="A1:AI220"/>
  <sheetViews>
    <sheetView topLeftCell="A2" zoomScale="57" workbookViewId="0">
      <selection activeCell="O29" sqref="O29"/>
    </sheetView>
  </sheetViews>
  <sheetFormatPr baseColWidth="10" defaultRowHeight="16"/>
  <cols>
    <col min="1" max="1" width="29.1640625" style="194" bestFit="1" customWidth="1"/>
    <col min="2" max="2" width="10.83203125" style="194"/>
    <col min="3" max="3" width="11.33203125" style="194" bestFit="1" customWidth="1"/>
    <col min="4" max="9" width="10.83203125" style="194"/>
    <col min="10" max="10" width="10.83203125" style="217"/>
    <col min="11" max="24" width="10.83203125" style="194"/>
    <col min="25" max="25" width="10.83203125" style="215"/>
    <col min="26" max="16384" width="10.83203125" style="194"/>
  </cols>
  <sheetData>
    <row r="1" spans="1:35" ht="40" customHeight="1">
      <c r="A1" s="4" t="s">
        <v>109</v>
      </c>
      <c r="J1" s="195"/>
      <c r="Y1" s="195"/>
    </row>
    <row r="2" spans="1:35" ht="139" customHeight="1">
      <c r="A2" s="196"/>
      <c r="J2" s="195"/>
      <c r="Y2" s="195"/>
    </row>
    <row r="3" spans="1:35" ht="24">
      <c r="A3" s="125" t="s">
        <v>17</v>
      </c>
      <c r="B3" s="66" t="s">
        <v>32</v>
      </c>
      <c r="C3" s="197"/>
      <c r="D3" s="197"/>
      <c r="E3" s="197"/>
      <c r="F3" s="197"/>
      <c r="G3" s="197"/>
      <c r="H3" s="197"/>
      <c r="I3" s="197"/>
      <c r="J3" s="233"/>
      <c r="K3" s="197"/>
      <c r="L3" s="197"/>
      <c r="M3" s="197"/>
      <c r="N3" s="197"/>
      <c r="O3" s="197"/>
      <c r="P3" s="197"/>
      <c r="Q3" s="197"/>
      <c r="R3" s="197"/>
      <c r="S3" s="197"/>
      <c r="T3" s="197"/>
      <c r="U3" s="198"/>
      <c r="V3" s="53"/>
      <c r="W3" s="53"/>
      <c r="X3" s="53"/>
      <c r="Y3" s="119" t="s">
        <v>32</v>
      </c>
      <c r="Z3" s="197"/>
      <c r="AA3" s="197"/>
      <c r="AB3" s="197"/>
      <c r="AC3" s="197"/>
      <c r="AD3" s="197"/>
      <c r="AE3" s="197"/>
      <c r="AF3" s="197"/>
      <c r="AG3" s="197"/>
      <c r="AH3" s="197"/>
      <c r="AI3" s="198"/>
    </row>
    <row r="4" spans="1:35">
      <c r="A4" s="67" t="s">
        <v>45</v>
      </c>
      <c r="B4" s="67">
        <v>3</v>
      </c>
      <c r="C4" s="67">
        <v>3</v>
      </c>
      <c r="D4" s="67">
        <v>3</v>
      </c>
      <c r="E4" s="67">
        <v>3</v>
      </c>
      <c r="F4" s="67">
        <v>3</v>
      </c>
      <c r="G4" s="67">
        <v>3</v>
      </c>
      <c r="H4" s="67">
        <v>3</v>
      </c>
      <c r="I4" s="67">
        <v>3</v>
      </c>
      <c r="J4" s="129">
        <v>3</v>
      </c>
      <c r="K4" s="129">
        <v>3</v>
      </c>
      <c r="L4" s="129">
        <v>3</v>
      </c>
      <c r="M4" s="129">
        <v>3</v>
      </c>
      <c r="N4" s="129">
        <v>3</v>
      </c>
      <c r="O4" s="129">
        <v>3</v>
      </c>
      <c r="P4" s="129">
        <v>3</v>
      </c>
      <c r="Q4" s="129">
        <v>3</v>
      </c>
      <c r="R4" s="129">
        <v>3</v>
      </c>
      <c r="S4" s="129">
        <v>3</v>
      </c>
      <c r="T4" s="129">
        <v>3</v>
      </c>
      <c r="U4" s="129">
        <v>3</v>
      </c>
      <c r="V4" s="53"/>
      <c r="W4" s="53"/>
      <c r="X4" s="53"/>
      <c r="Y4" s="188">
        <v>2</v>
      </c>
      <c r="Z4" s="67">
        <v>2</v>
      </c>
      <c r="AA4" s="67">
        <v>2</v>
      </c>
      <c r="AB4" s="67">
        <v>2</v>
      </c>
      <c r="AC4" s="67">
        <v>2</v>
      </c>
      <c r="AD4" s="67">
        <v>2</v>
      </c>
      <c r="AE4" s="67">
        <v>2</v>
      </c>
      <c r="AF4" s="67">
        <v>2</v>
      </c>
      <c r="AG4" s="67">
        <v>2</v>
      </c>
      <c r="AH4" s="67">
        <v>2</v>
      </c>
      <c r="AI4" s="67">
        <v>2</v>
      </c>
    </row>
    <row r="5" spans="1:35">
      <c r="A5" s="111" t="s">
        <v>78</v>
      </c>
      <c r="J5" s="195"/>
      <c r="V5" s="53"/>
      <c r="W5" s="53"/>
      <c r="X5" s="53"/>
      <c r="Y5" s="195"/>
    </row>
    <row r="6" spans="1:35">
      <c r="J6" s="195"/>
      <c r="V6" s="53"/>
      <c r="W6" s="53"/>
      <c r="X6" s="53"/>
      <c r="Y6" s="195"/>
    </row>
    <row r="7" spans="1:35">
      <c r="J7" s="195"/>
      <c r="V7" s="53"/>
      <c r="W7" s="53"/>
      <c r="X7" s="53"/>
      <c r="Y7" s="195"/>
    </row>
    <row r="8" spans="1:35">
      <c r="J8" s="195"/>
      <c r="V8" s="53"/>
      <c r="W8" s="53"/>
      <c r="X8" s="53"/>
      <c r="Y8" s="195"/>
    </row>
    <row r="9" spans="1:35" s="131" customFormat="1" ht="24">
      <c r="A9" s="125" t="s">
        <v>0</v>
      </c>
      <c r="B9" s="73">
        <v>1</v>
      </c>
      <c r="C9" s="73">
        <f>B9+1</f>
        <v>2</v>
      </c>
      <c r="D9" s="73">
        <f t="shared" ref="D9:J9" si="0">C9+1</f>
        <v>3</v>
      </c>
      <c r="E9" s="73">
        <f t="shared" si="0"/>
        <v>4</v>
      </c>
      <c r="F9" s="73">
        <f t="shared" si="0"/>
        <v>5</v>
      </c>
      <c r="G9" s="73">
        <f t="shared" si="0"/>
        <v>6</v>
      </c>
      <c r="H9" s="73">
        <f t="shared" si="0"/>
        <v>7</v>
      </c>
      <c r="I9" s="73">
        <f t="shared" si="0"/>
        <v>8</v>
      </c>
      <c r="J9" s="73">
        <f t="shared" si="0"/>
        <v>9</v>
      </c>
      <c r="K9" s="73">
        <v>10</v>
      </c>
      <c r="L9" s="73">
        <f>K9+1</f>
        <v>11</v>
      </c>
      <c r="M9" s="73">
        <f t="shared" ref="M9" si="1">L9+1</f>
        <v>12</v>
      </c>
      <c r="N9" s="73">
        <f t="shared" ref="N9" si="2">M9+1</f>
        <v>13</v>
      </c>
      <c r="O9" s="73">
        <f t="shared" ref="O9" si="3">N9+1</f>
        <v>14</v>
      </c>
      <c r="P9" s="73">
        <f t="shared" ref="P9" si="4">O9+1</f>
        <v>15</v>
      </c>
      <c r="Q9" s="73">
        <f t="shared" ref="Q9" si="5">P9+1</f>
        <v>16</v>
      </c>
      <c r="R9" s="73">
        <f t="shared" ref="R9" si="6">Q9+1</f>
        <v>17</v>
      </c>
      <c r="S9" s="73">
        <f t="shared" ref="S9" si="7">R9+1</f>
        <v>18</v>
      </c>
      <c r="T9" s="73">
        <f t="shared" ref="T9" si="8">S9+1</f>
        <v>19</v>
      </c>
      <c r="U9" s="73">
        <f t="shared" ref="U9" si="9">T9+1</f>
        <v>20</v>
      </c>
      <c r="V9" s="130"/>
      <c r="W9" s="130"/>
      <c r="X9" s="130"/>
      <c r="Y9" s="120">
        <f>J9+1</f>
        <v>10</v>
      </c>
      <c r="Z9" s="73">
        <f t="shared" ref="Z9:AI9" si="10">Y9+1</f>
        <v>11</v>
      </c>
      <c r="AA9" s="73">
        <f t="shared" si="10"/>
        <v>12</v>
      </c>
      <c r="AB9" s="73">
        <f t="shared" si="10"/>
        <v>13</v>
      </c>
      <c r="AC9" s="73">
        <f t="shared" si="10"/>
        <v>14</v>
      </c>
      <c r="AD9" s="73">
        <f t="shared" si="10"/>
        <v>15</v>
      </c>
      <c r="AE9" s="73">
        <f t="shared" si="10"/>
        <v>16</v>
      </c>
      <c r="AF9" s="73">
        <f t="shared" si="10"/>
        <v>17</v>
      </c>
      <c r="AG9" s="73">
        <f t="shared" si="10"/>
        <v>18</v>
      </c>
      <c r="AH9" s="73">
        <f t="shared" si="10"/>
        <v>19</v>
      </c>
      <c r="AI9" s="73">
        <f t="shared" si="10"/>
        <v>20</v>
      </c>
    </row>
    <row r="10" spans="1:35" s="203" customFormat="1" ht="19">
      <c r="A10" s="231" t="s">
        <v>2</v>
      </c>
      <c r="B10" s="203">
        <v>78</v>
      </c>
      <c r="E10" s="203">
        <v>1</v>
      </c>
      <c r="I10" s="203">
        <v>1</v>
      </c>
      <c r="J10" s="214"/>
      <c r="V10" s="53"/>
      <c r="W10" s="53"/>
      <c r="X10" s="53"/>
      <c r="Y10" s="227"/>
      <c r="AA10" s="203">
        <v>1</v>
      </c>
      <c r="AE10" s="203">
        <v>1</v>
      </c>
      <c r="AI10" s="203">
        <v>1</v>
      </c>
    </row>
    <row r="11" spans="1:35">
      <c r="A11" s="63" t="s">
        <v>1</v>
      </c>
      <c r="B11" s="154">
        <v>10</v>
      </c>
      <c r="C11" s="152">
        <v>10</v>
      </c>
      <c r="D11" s="152">
        <v>10</v>
      </c>
      <c r="E11" s="152">
        <v>10</v>
      </c>
      <c r="F11" s="152">
        <v>10</v>
      </c>
      <c r="G11" s="152">
        <v>10</v>
      </c>
      <c r="H11" s="152">
        <v>10</v>
      </c>
      <c r="I11" s="152">
        <v>10</v>
      </c>
      <c r="J11" s="152">
        <v>10</v>
      </c>
      <c r="K11" s="152">
        <v>10</v>
      </c>
      <c r="L11" s="152">
        <v>10</v>
      </c>
      <c r="M11" s="152">
        <v>10</v>
      </c>
      <c r="N11" s="152">
        <v>10</v>
      </c>
      <c r="O11" s="152">
        <v>10</v>
      </c>
      <c r="P11" s="152">
        <v>10</v>
      </c>
      <c r="Q11" s="152">
        <v>10</v>
      </c>
      <c r="R11" s="152">
        <v>10</v>
      </c>
      <c r="S11" s="152">
        <v>10</v>
      </c>
      <c r="T11" s="152">
        <v>10</v>
      </c>
      <c r="U11" s="152">
        <v>10</v>
      </c>
      <c r="V11" s="53"/>
      <c r="W11" s="53"/>
      <c r="X11" s="53"/>
      <c r="Y11" s="152">
        <v>14</v>
      </c>
      <c r="Z11" s="152">
        <v>14</v>
      </c>
      <c r="AA11" s="152">
        <v>14</v>
      </c>
      <c r="AB11" s="63">
        <v>14</v>
      </c>
      <c r="AC11" s="63">
        <v>14</v>
      </c>
      <c r="AD11" s="63">
        <v>14</v>
      </c>
      <c r="AE11" s="154">
        <v>15</v>
      </c>
      <c r="AF11" s="63">
        <v>14</v>
      </c>
      <c r="AG11" s="63">
        <v>14</v>
      </c>
      <c r="AH11" s="63">
        <v>14</v>
      </c>
      <c r="AI11" s="232">
        <v>16</v>
      </c>
    </row>
    <row r="12" spans="1:35">
      <c r="A12" s="63" t="s">
        <v>3</v>
      </c>
      <c r="B12" s="154">
        <v>12</v>
      </c>
      <c r="C12" s="152">
        <v>12</v>
      </c>
      <c r="D12" s="152">
        <v>12</v>
      </c>
      <c r="E12" s="152">
        <v>12</v>
      </c>
      <c r="F12" s="152">
        <v>12</v>
      </c>
      <c r="G12" s="152">
        <v>12</v>
      </c>
      <c r="H12" s="152">
        <v>12</v>
      </c>
      <c r="I12" s="152">
        <v>12</v>
      </c>
      <c r="J12" s="152">
        <v>12</v>
      </c>
      <c r="K12" s="152">
        <v>12</v>
      </c>
      <c r="L12" s="152">
        <v>12</v>
      </c>
      <c r="M12" s="152">
        <v>12</v>
      </c>
      <c r="N12" s="152">
        <v>12</v>
      </c>
      <c r="O12" s="152">
        <v>12</v>
      </c>
      <c r="P12" s="152">
        <v>12</v>
      </c>
      <c r="Q12" s="152">
        <v>12</v>
      </c>
      <c r="R12" s="152">
        <v>12</v>
      </c>
      <c r="S12" s="152">
        <v>12</v>
      </c>
      <c r="T12" s="152">
        <v>12</v>
      </c>
      <c r="U12" s="152">
        <v>12</v>
      </c>
      <c r="V12" s="53"/>
      <c r="W12" s="53"/>
      <c r="X12" s="53"/>
      <c r="Y12" s="152">
        <v>10</v>
      </c>
      <c r="Z12" s="152">
        <v>10</v>
      </c>
      <c r="AA12" s="63">
        <v>10</v>
      </c>
      <c r="AB12" s="63">
        <v>10</v>
      </c>
      <c r="AC12" s="63">
        <v>10</v>
      </c>
      <c r="AD12" s="63">
        <v>10</v>
      </c>
      <c r="AE12" s="63">
        <v>10</v>
      </c>
      <c r="AF12" s="63">
        <v>10</v>
      </c>
      <c r="AG12" s="63">
        <v>10</v>
      </c>
      <c r="AH12" s="63">
        <v>10</v>
      </c>
      <c r="AI12" s="233">
        <v>10</v>
      </c>
    </row>
    <row r="13" spans="1:35">
      <c r="A13" s="63" t="s">
        <v>4</v>
      </c>
      <c r="B13" s="154">
        <v>14</v>
      </c>
      <c r="C13" s="152">
        <v>14</v>
      </c>
      <c r="D13" s="152">
        <v>14</v>
      </c>
      <c r="E13" s="154">
        <v>15</v>
      </c>
      <c r="F13" s="152">
        <v>14</v>
      </c>
      <c r="G13" s="152">
        <v>14</v>
      </c>
      <c r="H13" s="152">
        <v>14</v>
      </c>
      <c r="I13" s="154">
        <v>16</v>
      </c>
      <c r="J13" s="152">
        <v>16</v>
      </c>
      <c r="K13" s="152">
        <v>16</v>
      </c>
      <c r="L13" s="152">
        <v>16</v>
      </c>
      <c r="M13" s="154">
        <v>17</v>
      </c>
      <c r="N13" s="152">
        <v>17</v>
      </c>
      <c r="O13" s="152">
        <v>17</v>
      </c>
      <c r="P13" s="152">
        <v>17</v>
      </c>
      <c r="Q13" s="152">
        <v>17</v>
      </c>
      <c r="R13" s="152">
        <v>17</v>
      </c>
      <c r="S13" s="152">
        <v>17</v>
      </c>
      <c r="T13" s="152">
        <v>17</v>
      </c>
      <c r="U13" s="152">
        <v>17</v>
      </c>
      <c r="V13" s="53"/>
      <c r="W13" s="53"/>
      <c r="X13" s="53"/>
      <c r="Y13" s="152">
        <v>15</v>
      </c>
      <c r="Z13" s="152">
        <v>15</v>
      </c>
      <c r="AA13" s="154">
        <v>16</v>
      </c>
      <c r="AB13" s="63">
        <v>14</v>
      </c>
      <c r="AC13" s="63">
        <v>14</v>
      </c>
      <c r="AD13" s="63">
        <v>14</v>
      </c>
      <c r="AE13" s="152">
        <v>15</v>
      </c>
      <c r="AF13" s="63">
        <v>14</v>
      </c>
      <c r="AG13" s="63">
        <v>14</v>
      </c>
      <c r="AH13" s="63">
        <v>14</v>
      </c>
      <c r="AI13" s="234">
        <v>16</v>
      </c>
    </row>
    <row r="14" spans="1:35">
      <c r="A14" s="63" t="s">
        <v>5</v>
      </c>
      <c r="B14" s="154">
        <v>14</v>
      </c>
      <c r="C14" s="152">
        <v>14</v>
      </c>
      <c r="D14" s="152">
        <v>14</v>
      </c>
      <c r="E14" s="152">
        <v>14</v>
      </c>
      <c r="F14" s="152">
        <v>14</v>
      </c>
      <c r="G14" s="152">
        <v>14</v>
      </c>
      <c r="H14" s="152">
        <v>14</v>
      </c>
      <c r="I14" s="152">
        <v>14</v>
      </c>
      <c r="J14" s="152">
        <v>14</v>
      </c>
      <c r="K14" s="152">
        <v>14</v>
      </c>
      <c r="L14" s="152">
        <v>14</v>
      </c>
      <c r="M14" s="152">
        <v>14</v>
      </c>
      <c r="N14" s="152">
        <v>14</v>
      </c>
      <c r="O14" s="152">
        <v>14</v>
      </c>
      <c r="P14" s="152">
        <v>14</v>
      </c>
      <c r="Q14" s="152">
        <v>14</v>
      </c>
      <c r="R14" s="152">
        <v>14</v>
      </c>
      <c r="S14" s="152">
        <v>14</v>
      </c>
      <c r="T14" s="152">
        <v>14</v>
      </c>
      <c r="U14" s="152">
        <v>14</v>
      </c>
      <c r="V14" s="53"/>
      <c r="W14" s="53"/>
      <c r="X14" s="53"/>
      <c r="Y14" s="152">
        <v>14</v>
      </c>
      <c r="Z14" s="152">
        <v>14</v>
      </c>
      <c r="AA14" s="152">
        <v>14</v>
      </c>
      <c r="AB14" s="63">
        <v>14</v>
      </c>
      <c r="AC14" s="63">
        <v>14</v>
      </c>
      <c r="AD14" s="63">
        <v>14</v>
      </c>
      <c r="AE14" s="63">
        <v>14</v>
      </c>
      <c r="AF14" s="63">
        <v>14</v>
      </c>
      <c r="AG14" s="63">
        <v>14</v>
      </c>
      <c r="AH14" s="63">
        <v>14</v>
      </c>
      <c r="AI14" s="233">
        <v>14</v>
      </c>
    </row>
    <row r="15" spans="1:35">
      <c r="A15" s="63" t="s">
        <v>6</v>
      </c>
      <c r="B15" s="154">
        <v>14</v>
      </c>
      <c r="C15" s="152">
        <v>14</v>
      </c>
      <c r="D15" s="152">
        <v>14</v>
      </c>
      <c r="E15" s="152">
        <v>14</v>
      </c>
      <c r="F15" s="152">
        <v>14</v>
      </c>
      <c r="G15" s="152">
        <v>14</v>
      </c>
      <c r="H15" s="152">
        <v>14</v>
      </c>
      <c r="I15" s="152">
        <v>14</v>
      </c>
      <c r="J15" s="152">
        <v>14</v>
      </c>
      <c r="K15" s="152">
        <v>14</v>
      </c>
      <c r="L15" s="152">
        <v>14</v>
      </c>
      <c r="M15" s="152">
        <v>14</v>
      </c>
      <c r="N15" s="152">
        <v>14</v>
      </c>
      <c r="O15" s="152">
        <v>14</v>
      </c>
      <c r="P15" s="152">
        <v>14</v>
      </c>
      <c r="Q15" s="152">
        <v>14</v>
      </c>
      <c r="R15" s="152">
        <v>14</v>
      </c>
      <c r="S15" s="152">
        <v>14</v>
      </c>
      <c r="T15" s="152">
        <v>14</v>
      </c>
      <c r="U15" s="152">
        <v>14</v>
      </c>
      <c r="V15" s="53"/>
      <c r="W15" s="53"/>
      <c r="X15" s="53"/>
      <c r="Y15" s="152">
        <v>13</v>
      </c>
      <c r="Z15" s="152">
        <v>13</v>
      </c>
      <c r="AA15" s="63">
        <v>13</v>
      </c>
      <c r="AB15" s="63">
        <v>14</v>
      </c>
      <c r="AC15" s="63">
        <v>14</v>
      </c>
      <c r="AD15" s="63">
        <v>14</v>
      </c>
      <c r="AE15" s="63">
        <v>14</v>
      </c>
      <c r="AF15" s="63">
        <v>14</v>
      </c>
      <c r="AG15" s="63">
        <v>14</v>
      </c>
      <c r="AH15" s="63">
        <v>14</v>
      </c>
      <c r="AI15" s="233">
        <v>14</v>
      </c>
    </row>
    <row r="16" spans="1:35">
      <c r="A16" s="63" t="s">
        <v>7</v>
      </c>
      <c r="B16" s="154">
        <v>14</v>
      </c>
      <c r="C16" s="152">
        <v>14</v>
      </c>
      <c r="D16" s="152">
        <v>14</v>
      </c>
      <c r="E16" s="152">
        <v>14</v>
      </c>
      <c r="F16" s="152">
        <v>14</v>
      </c>
      <c r="G16" s="152">
        <v>14</v>
      </c>
      <c r="H16" s="152">
        <v>14</v>
      </c>
      <c r="I16" s="152">
        <v>14</v>
      </c>
      <c r="J16" s="152">
        <v>14</v>
      </c>
      <c r="K16" s="152">
        <v>14</v>
      </c>
      <c r="L16" s="152">
        <v>14</v>
      </c>
      <c r="M16" s="152">
        <v>14</v>
      </c>
      <c r="N16" s="152">
        <v>14</v>
      </c>
      <c r="O16" s="152">
        <v>14</v>
      </c>
      <c r="P16" s="152">
        <v>14</v>
      </c>
      <c r="Q16" s="152">
        <v>14</v>
      </c>
      <c r="R16" s="152">
        <v>14</v>
      </c>
      <c r="S16" s="152">
        <v>14</v>
      </c>
      <c r="T16" s="152">
        <v>14</v>
      </c>
      <c r="U16" s="152">
        <v>14</v>
      </c>
      <c r="V16" s="53"/>
      <c r="W16" s="53"/>
      <c r="X16" s="53"/>
      <c r="Y16" s="152">
        <v>14</v>
      </c>
      <c r="Z16" s="152">
        <v>14</v>
      </c>
      <c r="AA16" s="152">
        <v>14</v>
      </c>
      <c r="AB16" s="152">
        <v>14</v>
      </c>
      <c r="AC16" s="152">
        <v>14</v>
      </c>
      <c r="AD16" s="152">
        <v>14</v>
      </c>
      <c r="AE16" s="152">
        <v>14</v>
      </c>
      <c r="AF16" s="152">
        <v>14</v>
      </c>
      <c r="AG16" s="152">
        <v>14</v>
      </c>
      <c r="AH16" s="152">
        <v>14</v>
      </c>
      <c r="AI16" s="234">
        <v>14</v>
      </c>
    </row>
    <row r="17" spans="1:35" s="201" customFormat="1" ht="19">
      <c r="A17" s="200" t="s">
        <v>8</v>
      </c>
      <c r="C17" s="201">
        <f>SUM(C18:C25) - SUM(B18:B25)</f>
        <v>5</v>
      </c>
      <c r="D17" s="201">
        <f t="shared" ref="D17:J17" si="11">SUM(D18:D25) - SUM(C18:C25)</f>
        <v>2</v>
      </c>
      <c r="E17" s="201">
        <f t="shared" si="11"/>
        <v>8</v>
      </c>
      <c r="F17" s="201">
        <f t="shared" si="11"/>
        <v>5</v>
      </c>
      <c r="G17" s="201">
        <f t="shared" si="11"/>
        <v>5</v>
      </c>
      <c r="H17" s="201">
        <f t="shared" si="11"/>
        <v>5</v>
      </c>
      <c r="I17" s="201">
        <f t="shared" si="11"/>
        <v>5</v>
      </c>
      <c r="J17" s="202">
        <f t="shared" si="11"/>
        <v>5</v>
      </c>
      <c r="K17" s="202">
        <f t="shared" ref="K17" si="12">SUM(K18:K25) - SUM(J18:J25)</f>
        <v>5</v>
      </c>
      <c r="L17" s="202">
        <f t="shared" ref="L17" si="13">SUM(L18:L25) - SUM(K18:K25)</f>
        <v>5</v>
      </c>
      <c r="M17" s="202">
        <f t="shared" ref="M17" si="14">SUM(M18:M25) - SUM(L18:L25)</f>
        <v>5</v>
      </c>
      <c r="N17" s="202">
        <f t="shared" ref="N17" si="15">SUM(N18:N25) - SUM(M18:M25)</f>
        <v>5</v>
      </c>
      <c r="O17" s="202">
        <f t="shared" ref="O17" si="16">SUM(O18:O25) - SUM(N18:N25)</f>
        <v>0</v>
      </c>
      <c r="P17" s="202">
        <f t="shared" ref="P17" si="17">SUM(P18:P25) - SUM(O18:O25)</f>
        <v>0</v>
      </c>
      <c r="Q17" s="202">
        <f t="shared" ref="Q17" si="18">SUM(Q18:Q25) - SUM(P18:P25)</f>
        <v>0</v>
      </c>
      <c r="R17" s="202">
        <f t="shared" ref="R17" si="19">SUM(R18:R25) - SUM(Q18:Q25)</f>
        <v>0</v>
      </c>
      <c r="S17" s="202">
        <f t="shared" ref="S17" si="20">SUM(S18:S25) - SUM(R18:R25)</f>
        <v>0</v>
      </c>
      <c r="T17" s="202">
        <f t="shared" ref="T17" si="21">SUM(T18:T25) - SUM(S18:S25)</f>
        <v>0</v>
      </c>
      <c r="U17" s="202">
        <f t="shared" ref="U17" si="22">SUM(U18:U25) - SUM(T18:T25)</f>
        <v>0</v>
      </c>
      <c r="V17" s="53"/>
      <c r="W17" s="53"/>
      <c r="X17" s="53"/>
      <c r="Y17" s="229">
        <f>SUM(Y18:Y25) - SUM(J18:J25)</f>
        <v>-8</v>
      </c>
      <c r="Z17" s="201">
        <f t="shared" ref="Z17" si="23">SUM(Z18:Z25) - SUM(Y18:Y25)</f>
        <v>3</v>
      </c>
      <c r="AA17" s="201">
        <f t="shared" ref="AA17" si="24">SUM(AA18:AA25) - SUM(Z18:Z25)</f>
        <v>3</v>
      </c>
      <c r="AB17" s="201">
        <f t="shared" ref="AB17" si="25">SUM(AB18:AB25) - SUM(AA18:AA25)</f>
        <v>0</v>
      </c>
      <c r="AC17" s="201">
        <f t="shared" ref="AC17" si="26">SUM(AC18:AC25) - SUM(AB18:AB25)</f>
        <v>0</v>
      </c>
      <c r="AD17" s="201">
        <f t="shared" ref="AD17" si="27">SUM(AD18:AD25) - SUM(AC18:AC25)</f>
        <v>0</v>
      </c>
      <c r="AE17" s="201">
        <f t="shared" ref="AE17" si="28">SUM(AE18:AE25) - SUM(AD18:AD25)</f>
        <v>0</v>
      </c>
      <c r="AF17" s="201">
        <f t="shared" ref="AF17" si="29">SUM(AF18:AF25) - SUM(AE18:AE25)</f>
        <v>0</v>
      </c>
      <c r="AG17" s="201">
        <f t="shared" ref="AG17" si="30">SUM(AG18:AG25) - SUM(AF18:AF25)</f>
        <v>0</v>
      </c>
      <c r="AH17" s="201">
        <f t="shared" ref="AH17" si="31">SUM(AH18:AH25) - SUM(AG18:AG25)</f>
        <v>0</v>
      </c>
      <c r="AI17" s="201">
        <f t="shared" ref="AI17" si="32">SUM(AI18:AI25) - SUM(AH18:AH25)</f>
        <v>0</v>
      </c>
    </row>
    <row r="18" spans="1:35" s="155" customFormat="1">
      <c r="A18" s="155" t="s">
        <v>9</v>
      </c>
      <c r="B18" s="154">
        <v>4</v>
      </c>
      <c r="C18" s="155">
        <v>4</v>
      </c>
      <c r="D18" s="155">
        <v>4</v>
      </c>
      <c r="E18" s="155">
        <v>4</v>
      </c>
      <c r="F18" s="154">
        <v>5</v>
      </c>
      <c r="G18" s="154">
        <v>8</v>
      </c>
      <c r="H18" s="154">
        <v>10</v>
      </c>
      <c r="I18" s="154">
        <v>11</v>
      </c>
      <c r="J18" s="154">
        <v>12</v>
      </c>
      <c r="K18" s="155">
        <v>12</v>
      </c>
      <c r="L18" s="155">
        <v>12</v>
      </c>
      <c r="M18" s="154">
        <v>15</v>
      </c>
      <c r="N18" s="154">
        <v>16</v>
      </c>
      <c r="O18" s="155">
        <v>16</v>
      </c>
      <c r="P18" s="155">
        <v>16</v>
      </c>
      <c r="Q18" s="155">
        <v>16</v>
      </c>
      <c r="R18" s="155">
        <v>16</v>
      </c>
      <c r="S18" s="155">
        <v>16</v>
      </c>
      <c r="T18" s="155">
        <v>16</v>
      </c>
      <c r="U18" s="155">
        <v>16</v>
      </c>
      <c r="V18" s="53"/>
      <c r="W18" s="53"/>
      <c r="X18" s="53"/>
      <c r="Y18" s="155">
        <v>12</v>
      </c>
      <c r="Z18" s="155">
        <v>12</v>
      </c>
      <c r="AA18" s="155">
        <v>12</v>
      </c>
      <c r="AB18" s="155">
        <v>12</v>
      </c>
      <c r="AC18" s="155">
        <v>12</v>
      </c>
      <c r="AD18" s="155">
        <v>12</v>
      </c>
      <c r="AE18" s="155">
        <v>12</v>
      </c>
      <c r="AF18" s="155">
        <v>12</v>
      </c>
      <c r="AG18" s="155">
        <v>12</v>
      </c>
      <c r="AH18" s="155">
        <v>12</v>
      </c>
      <c r="AI18" s="155">
        <v>12</v>
      </c>
    </row>
    <row r="19" spans="1:35" s="155" customFormat="1">
      <c r="A19" s="152" t="s">
        <v>10</v>
      </c>
      <c r="B19" s="154">
        <v>0</v>
      </c>
      <c r="C19" s="154">
        <v>4</v>
      </c>
      <c r="D19" s="154">
        <v>5</v>
      </c>
      <c r="E19" s="155">
        <v>5</v>
      </c>
      <c r="F19" s="154">
        <v>6</v>
      </c>
      <c r="G19" s="154">
        <v>8</v>
      </c>
      <c r="H19" s="155">
        <v>8</v>
      </c>
      <c r="I19" s="154">
        <v>11</v>
      </c>
      <c r="J19" s="154">
        <v>12</v>
      </c>
      <c r="K19" s="155">
        <v>12</v>
      </c>
      <c r="L19" s="155">
        <v>12</v>
      </c>
      <c r="M19" s="155">
        <v>12</v>
      </c>
      <c r="N19" s="154">
        <v>16</v>
      </c>
      <c r="O19" s="155">
        <v>16</v>
      </c>
      <c r="P19" s="155">
        <v>16</v>
      </c>
      <c r="Q19" s="155">
        <v>16</v>
      </c>
      <c r="R19" s="155">
        <v>16</v>
      </c>
      <c r="S19" s="155">
        <v>16</v>
      </c>
      <c r="T19" s="155">
        <v>16</v>
      </c>
      <c r="U19" s="155">
        <v>16</v>
      </c>
      <c r="V19" s="53"/>
      <c r="W19" s="53"/>
      <c r="X19" s="53"/>
      <c r="Y19" s="155">
        <v>12</v>
      </c>
      <c r="Z19" s="155">
        <v>12</v>
      </c>
      <c r="AA19" s="154">
        <v>13</v>
      </c>
      <c r="AB19" s="155">
        <v>13</v>
      </c>
      <c r="AC19" s="155">
        <v>13</v>
      </c>
      <c r="AD19" s="155">
        <v>13</v>
      </c>
      <c r="AE19" s="155">
        <v>13</v>
      </c>
      <c r="AF19" s="155">
        <v>13</v>
      </c>
      <c r="AG19" s="155">
        <v>13</v>
      </c>
      <c r="AH19" s="155">
        <v>13</v>
      </c>
      <c r="AI19" s="155">
        <v>13</v>
      </c>
    </row>
    <row r="20" spans="1:35" s="63" customFormat="1">
      <c r="A20" s="155" t="s">
        <v>11</v>
      </c>
      <c r="B20" s="154">
        <v>4</v>
      </c>
      <c r="C20" s="155">
        <v>4</v>
      </c>
      <c r="D20" s="155">
        <v>4</v>
      </c>
      <c r="E20" s="155">
        <v>4</v>
      </c>
      <c r="F20" s="155">
        <v>4</v>
      </c>
      <c r="G20" s="155">
        <v>4</v>
      </c>
      <c r="H20" s="155">
        <v>4</v>
      </c>
      <c r="I20" s="155">
        <v>4</v>
      </c>
      <c r="J20" s="155">
        <v>4</v>
      </c>
      <c r="K20" s="155">
        <v>4</v>
      </c>
      <c r="L20" s="155">
        <v>4</v>
      </c>
      <c r="M20" s="155">
        <v>4</v>
      </c>
      <c r="N20" s="155">
        <v>4</v>
      </c>
      <c r="O20" s="155">
        <v>4</v>
      </c>
      <c r="P20" s="155">
        <v>4</v>
      </c>
      <c r="Q20" s="155">
        <v>4</v>
      </c>
      <c r="R20" s="155">
        <v>4</v>
      </c>
      <c r="S20" s="155">
        <v>4</v>
      </c>
      <c r="T20" s="155">
        <v>4</v>
      </c>
      <c r="U20" s="155">
        <v>4</v>
      </c>
      <c r="V20" s="53"/>
      <c r="W20" s="53"/>
      <c r="X20" s="53"/>
      <c r="Y20" s="152">
        <v>0</v>
      </c>
      <c r="Z20" s="152">
        <v>0</v>
      </c>
      <c r="AA20" s="152">
        <v>0</v>
      </c>
      <c r="AB20" s="152">
        <v>0</v>
      </c>
      <c r="AC20" s="152">
        <v>0</v>
      </c>
      <c r="AD20" s="152">
        <v>0</v>
      </c>
      <c r="AE20" s="152">
        <v>0</v>
      </c>
      <c r="AF20" s="152">
        <v>0</v>
      </c>
      <c r="AG20" s="152">
        <v>0</v>
      </c>
      <c r="AH20" s="152">
        <v>0</v>
      </c>
      <c r="AI20" s="152">
        <v>0</v>
      </c>
    </row>
    <row r="21" spans="1:35" s="155" customFormat="1">
      <c r="A21" s="155" t="s">
        <v>12</v>
      </c>
      <c r="B21" s="154">
        <v>4</v>
      </c>
      <c r="C21" s="155">
        <v>4</v>
      </c>
      <c r="D21" s="155">
        <v>4</v>
      </c>
      <c r="E21" s="155">
        <v>4</v>
      </c>
      <c r="F21" s="154">
        <v>5</v>
      </c>
      <c r="G21" s="155">
        <v>5</v>
      </c>
      <c r="H21" s="155">
        <v>5</v>
      </c>
      <c r="I21" s="155">
        <v>5</v>
      </c>
      <c r="J21" s="154">
        <v>7</v>
      </c>
      <c r="K21" s="154">
        <v>8</v>
      </c>
      <c r="L21" s="155">
        <v>8</v>
      </c>
      <c r="M21" s="154">
        <v>9</v>
      </c>
      <c r="N21" s="155">
        <v>9</v>
      </c>
      <c r="O21" s="155">
        <v>9</v>
      </c>
      <c r="P21" s="155">
        <v>9</v>
      </c>
      <c r="Q21" s="155">
        <v>9</v>
      </c>
      <c r="R21" s="155">
        <v>9</v>
      </c>
      <c r="S21" s="155">
        <v>9</v>
      </c>
      <c r="T21" s="155">
        <v>9</v>
      </c>
      <c r="U21" s="155">
        <v>9</v>
      </c>
      <c r="V21" s="53"/>
      <c r="W21" s="53"/>
      <c r="X21" s="53"/>
      <c r="Y21" s="154">
        <v>7</v>
      </c>
      <c r="Z21" s="154">
        <v>8</v>
      </c>
      <c r="AA21" s="154">
        <v>9</v>
      </c>
      <c r="AB21" s="155">
        <v>9</v>
      </c>
      <c r="AC21" s="155">
        <v>9</v>
      </c>
      <c r="AD21" s="155">
        <v>9</v>
      </c>
      <c r="AE21" s="155">
        <v>9</v>
      </c>
      <c r="AF21" s="155">
        <v>9</v>
      </c>
      <c r="AG21" s="155">
        <v>9</v>
      </c>
      <c r="AH21" s="155">
        <v>9</v>
      </c>
      <c r="AI21" s="155">
        <v>9</v>
      </c>
    </row>
    <row r="22" spans="1:35" s="208" customFormat="1">
      <c r="A22" s="155" t="s">
        <v>22</v>
      </c>
      <c r="B22" s="154">
        <v>4</v>
      </c>
      <c r="C22" s="154">
        <v>5</v>
      </c>
      <c r="D22" s="154">
        <v>6</v>
      </c>
      <c r="E22" s="154">
        <v>7</v>
      </c>
      <c r="F22" s="154">
        <v>8</v>
      </c>
      <c r="G22" s="155">
        <v>8</v>
      </c>
      <c r="H22" s="155">
        <v>8</v>
      </c>
      <c r="I22" s="155">
        <v>8</v>
      </c>
      <c r="J22" s="155">
        <v>8</v>
      </c>
      <c r="K22" s="155">
        <v>8</v>
      </c>
      <c r="L22" s="154">
        <v>10</v>
      </c>
      <c r="M22" s="155">
        <v>10</v>
      </c>
      <c r="N22" s="155">
        <v>10</v>
      </c>
      <c r="O22" s="155">
        <v>10</v>
      </c>
      <c r="P22" s="155">
        <v>10</v>
      </c>
      <c r="Q22" s="155">
        <v>10</v>
      </c>
      <c r="R22" s="155">
        <v>10</v>
      </c>
      <c r="S22" s="155">
        <v>10</v>
      </c>
      <c r="T22" s="155">
        <v>10</v>
      </c>
      <c r="U22" s="155">
        <v>10</v>
      </c>
      <c r="V22" s="53"/>
      <c r="W22" s="53"/>
      <c r="X22" s="53"/>
      <c r="Y22" s="154">
        <v>5</v>
      </c>
      <c r="Z22" s="154">
        <v>6</v>
      </c>
      <c r="AA22" s="155">
        <v>6</v>
      </c>
      <c r="AB22" s="155">
        <v>6</v>
      </c>
      <c r="AC22" s="155">
        <v>6</v>
      </c>
      <c r="AD22" s="155">
        <v>6</v>
      </c>
      <c r="AE22" s="155">
        <v>6</v>
      </c>
      <c r="AF22" s="155">
        <v>6</v>
      </c>
      <c r="AG22" s="155">
        <v>6</v>
      </c>
      <c r="AH22" s="155">
        <v>6</v>
      </c>
      <c r="AI22" s="155">
        <v>6</v>
      </c>
    </row>
    <row r="23" spans="1:35" s="155" customFormat="1">
      <c r="A23" s="152" t="s">
        <v>13</v>
      </c>
      <c r="B23" s="154">
        <v>0</v>
      </c>
      <c r="C23" s="152">
        <v>0</v>
      </c>
      <c r="D23" s="152">
        <v>0</v>
      </c>
      <c r="E23" s="154">
        <v>7</v>
      </c>
      <c r="F23" s="154">
        <v>8</v>
      </c>
      <c r="G23" s="155">
        <v>8</v>
      </c>
      <c r="H23" s="154">
        <v>10</v>
      </c>
      <c r="I23" s="154">
        <v>11</v>
      </c>
      <c r="J23" s="154">
        <v>12</v>
      </c>
      <c r="K23" s="154">
        <v>13</v>
      </c>
      <c r="L23" s="154">
        <v>14</v>
      </c>
      <c r="M23" s="155">
        <v>14</v>
      </c>
      <c r="N23" s="155">
        <v>14</v>
      </c>
      <c r="O23" s="155">
        <v>14</v>
      </c>
      <c r="P23" s="155">
        <v>14</v>
      </c>
      <c r="Q23" s="155">
        <v>14</v>
      </c>
      <c r="R23" s="155">
        <v>14</v>
      </c>
      <c r="S23" s="155">
        <v>14</v>
      </c>
      <c r="T23" s="155">
        <v>14</v>
      </c>
      <c r="U23" s="155">
        <v>14</v>
      </c>
      <c r="V23" s="53"/>
      <c r="W23" s="53"/>
      <c r="X23" s="53"/>
      <c r="Y23" s="155">
        <v>12</v>
      </c>
      <c r="Z23" s="155">
        <v>12</v>
      </c>
      <c r="AA23" s="155">
        <v>12</v>
      </c>
      <c r="AB23" s="155">
        <v>12</v>
      </c>
      <c r="AC23" s="155">
        <v>12</v>
      </c>
      <c r="AD23" s="155">
        <v>12</v>
      </c>
      <c r="AE23" s="155">
        <v>12</v>
      </c>
      <c r="AF23" s="155">
        <v>12</v>
      </c>
      <c r="AG23" s="155">
        <v>12</v>
      </c>
      <c r="AH23" s="155">
        <v>12</v>
      </c>
      <c r="AI23" s="155">
        <v>12</v>
      </c>
    </row>
    <row r="24" spans="1:35" s="63" customFormat="1">
      <c r="A24" s="155" t="s">
        <v>14</v>
      </c>
      <c r="B24" s="154">
        <v>4</v>
      </c>
      <c r="C24" s="155">
        <v>4</v>
      </c>
      <c r="D24" s="155">
        <v>4</v>
      </c>
      <c r="E24" s="155">
        <v>4</v>
      </c>
      <c r="F24" s="155">
        <v>4</v>
      </c>
      <c r="G24" s="155">
        <v>4</v>
      </c>
      <c r="H24" s="154">
        <v>5</v>
      </c>
      <c r="I24" s="155">
        <v>5</v>
      </c>
      <c r="J24" s="155">
        <v>5</v>
      </c>
      <c r="K24" s="154">
        <v>8</v>
      </c>
      <c r="L24" s="154">
        <v>10</v>
      </c>
      <c r="M24" s="154">
        <v>11</v>
      </c>
      <c r="N24" s="155">
        <v>11</v>
      </c>
      <c r="O24" s="155">
        <v>11</v>
      </c>
      <c r="P24" s="155">
        <v>11</v>
      </c>
      <c r="Q24" s="155">
        <v>11</v>
      </c>
      <c r="R24" s="155">
        <v>11</v>
      </c>
      <c r="S24" s="155">
        <v>11</v>
      </c>
      <c r="T24" s="155">
        <v>11</v>
      </c>
      <c r="U24" s="155">
        <v>11</v>
      </c>
      <c r="V24" s="53"/>
      <c r="W24" s="53"/>
      <c r="X24" s="53"/>
      <c r="Y24" s="152">
        <v>0</v>
      </c>
      <c r="Z24" s="152">
        <v>0</v>
      </c>
      <c r="AA24" s="152">
        <v>0</v>
      </c>
      <c r="AB24" s="152">
        <v>0</v>
      </c>
      <c r="AC24" s="152">
        <v>0</v>
      </c>
      <c r="AD24" s="152">
        <v>0</v>
      </c>
      <c r="AE24" s="152">
        <v>0</v>
      </c>
      <c r="AF24" s="152">
        <v>0</v>
      </c>
      <c r="AG24" s="152">
        <v>0</v>
      </c>
      <c r="AH24" s="152">
        <v>0</v>
      </c>
      <c r="AI24" s="152">
        <v>0</v>
      </c>
    </row>
    <row r="25" spans="1:35" s="155" customFormat="1">
      <c r="A25" s="155" t="s">
        <v>15</v>
      </c>
      <c r="B25" s="154">
        <v>0</v>
      </c>
      <c r="C25" s="155">
        <v>0</v>
      </c>
      <c r="D25" s="155">
        <v>0</v>
      </c>
      <c r="E25" s="155">
        <v>0</v>
      </c>
      <c r="F25" s="155">
        <v>0</v>
      </c>
      <c r="G25" s="155">
        <v>0</v>
      </c>
      <c r="H25" s="155">
        <v>0</v>
      </c>
      <c r="I25" s="155">
        <v>0</v>
      </c>
      <c r="J25" s="155">
        <v>0</v>
      </c>
      <c r="K25" s="155">
        <v>0</v>
      </c>
      <c r="L25" s="155">
        <v>0</v>
      </c>
      <c r="M25" s="155">
        <v>0</v>
      </c>
      <c r="N25" s="155">
        <v>0</v>
      </c>
      <c r="O25" s="155">
        <v>0</v>
      </c>
      <c r="P25" s="155">
        <v>0</v>
      </c>
      <c r="Q25" s="155">
        <v>0</v>
      </c>
      <c r="R25" s="155">
        <v>0</v>
      </c>
      <c r="S25" s="155">
        <v>0</v>
      </c>
      <c r="T25" s="155">
        <v>0</v>
      </c>
      <c r="U25" s="155">
        <v>0</v>
      </c>
      <c r="V25" s="53"/>
      <c r="W25" s="53"/>
      <c r="X25" s="53"/>
      <c r="Y25" s="162">
        <v>4</v>
      </c>
      <c r="Z25" s="154">
        <v>5</v>
      </c>
      <c r="AA25" s="154">
        <v>6</v>
      </c>
      <c r="AB25" s="155">
        <v>6</v>
      </c>
      <c r="AC25" s="155">
        <v>6</v>
      </c>
      <c r="AD25" s="155">
        <v>6</v>
      </c>
      <c r="AE25" s="155">
        <v>6</v>
      </c>
      <c r="AF25" s="155">
        <v>6</v>
      </c>
      <c r="AG25" s="155">
        <v>6</v>
      </c>
      <c r="AH25" s="155">
        <v>6</v>
      </c>
      <c r="AI25" s="155">
        <v>6</v>
      </c>
    </row>
    <row r="26" spans="1:35" s="201" customFormat="1" ht="19">
      <c r="A26" s="200" t="s">
        <v>16</v>
      </c>
      <c r="V26" s="53"/>
      <c r="W26" s="53"/>
      <c r="X26" s="53"/>
      <c r="Y26" s="213"/>
    </row>
    <row r="27" spans="1:35" s="19" customFormat="1">
      <c r="A27" s="29"/>
      <c r="B27" s="19" t="s">
        <v>10</v>
      </c>
      <c r="C27" s="29"/>
      <c r="D27" s="19" t="s">
        <v>13</v>
      </c>
      <c r="E27" s="29"/>
      <c r="F27" s="29"/>
      <c r="G27" s="19" t="s">
        <v>117</v>
      </c>
      <c r="H27" s="19" t="s">
        <v>123</v>
      </c>
      <c r="I27" s="29"/>
      <c r="J27" s="192" t="s">
        <v>124</v>
      </c>
      <c r="K27" s="29"/>
      <c r="L27" s="29"/>
      <c r="M27" s="19" t="s">
        <v>134</v>
      </c>
      <c r="N27" s="19" t="s">
        <v>139</v>
      </c>
      <c r="O27" s="29"/>
      <c r="P27" s="29"/>
      <c r="Q27" s="29"/>
      <c r="R27" s="29"/>
      <c r="S27" s="29"/>
      <c r="T27" s="29"/>
      <c r="U27" s="29"/>
      <c r="V27" s="35"/>
      <c r="W27" s="35"/>
      <c r="X27" s="35"/>
      <c r="Y27" s="192" t="s">
        <v>35</v>
      </c>
      <c r="Z27" s="29"/>
      <c r="AA27" s="19" t="s">
        <v>108</v>
      </c>
      <c r="AB27" s="29"/>
      <c r="AC27" s="29"/>
      <c r="AD27" s="19" t="s">
        <v>80</v>
      </c>
      <c r="AE27" s="29"/>
      <c r="AF27" s="29"/>
      <c r="AG27" s="19" t="s">
        <v>102</v>
      </c>
      <c r="AH27" s="29"/>
      <c r="AI27" s="29"/>
    </row>
    <row r="28" spans="1:35" s="201" customFormat="1" ht="19">
      <c r="A28" s="209" t="s">
        <v>33</v>
      </c>
      <c r="B28" s="210"/>
      <c r="C28" s="210"/>
      <c r="D28" s="210"/>
      <c r="E28" s="210"/>
      <c r="F28" s="210"/>
      <c r="G28" s="210"/>
      <c r="H28" s="210"/>
      <c r="I28" s="210"/>
      <c r="J28" s="210"/>
      <c r="V28" s="53"/>
      <c r="W28" s="53"/>
      <c r="X28" s="53"/>
      <c r="Y28" s="213"/>
      <c r="Z28" s="210"/>
      <c r="AA28" s="210"/>
      <c r="AB28" s="210"/>
      <c r="AC28" s="210"/>
      <c r="AD28" s="210"/>
      <c r="AE28" s="210"/>
      <c r="AF28" s="210"/>
      <c r="AG28" s="210"/>
      <c r="AH28" s="210"/>
      <c r="AI28" s="210"/>
    </row>
    <row r="29" spans="1:35" s="19" customFormat="1" ht="32" customHeight="1">
      <c r="A29" s="94"/>
      <c r="B29" s="96" t="s">
        <v>110</v>
      </c>
      <c r="C29" s="98" t="s">
        <v>103</v>
      </c>
      <c r="D29" s="98" t="s">
        <v>111</v>
      </c>
      <c r="E29" s="98" t="s">
        <v>98</v>
      </c>
      <c r="F29" s="98" t="s">
        <v>112</v>
      </c>
      <c r="G29" s="98" t="s">
        <v>116</v>
      </c>
      <c r="H29" s="98" t="s">
        <v>118</v>
      </c>
      <c r="I29" s="98" t="s">
        <v>81</v>
      </c>
      <c r="J29" s="98" t="s">
        <v>95</v>
      </c>
      <c r="K29" s="19" t="s">
        <v>107</v>
      </c>
      <c r="L29" s="19" t="s">
        <v>96</v>
      </c>
      <c r="M29" s="19" t="s">
        <v>135</v>
      </c>
      <c r="N29" s="19" t="s">
        <v>101</v>
      </c>
      <c r="V29" s="35"/>
      <c r="W29" s="35"/>
      <c r="X29" s="35"/>
      <c r="Y29" s="121" t="s">
        <v>100</v>
      </c>
      <c r="Z29" s="98" t="s">
        <v>99</v>
      </c>
      <c r="AA29" s="98" t="s">
        <v>101</v>
      </c>
      <c r="AB29" s="98" t="s">
        <v>98</v>
      </c>
      <c r="AC29" s="98" t="s">
        <v>97</v>
      </c>
      <c r="AD29" s="98" t="s">
        <v>94</v>
      </c>
      <c r="AE29" s="98" t="s">
        <v>81</v>
      </c>
      <c r="AF29" s="98" t="s">
        <v>96</v>
      </c>
      <c r="AG29" s="98" t="s">
        <v>95</v>
      </c>
      <c r="AH29" s="98" t="s">
        <v>93</v>
      </c>
      <c r="AI29" s="112" t="s">
        <v>92</v>
      </c>
    </row>
    <row r="30" spans="1:35">
      <c r="F30" s="194" t="s">
        <v>125</v>
      </c>
      <c r="J30" s="195"/>
      <c r="V30" s="53"/>
      <c r="W30" s="53"/>
      <c r="X30" s="53"/>
      <c r="Y30" s="195"/>
    </row>
    <row r="31" spans="1:35" s="131" customFormat="1" ht="24">
      <c r="A31" s="74" t="s">
        <v>69</v>
      </c>
      <c r="B31" s="166"/>
      <c r="C31" s="166"/>
      <c r="D31" s="166"/>
      <c r="E31" s="166"/>
      <c r="F31" s="166"/>
      <c r="G31" s="166"/>
      <c r="H31" s="166"/>
      <c r="I31" s="166"/>
      <c r="J31" s="167"/>
      <c r="W31" s="130"/>
      <c r="X31" s="130"/>
      <c r="Y31" s="189"/>
      <c r="Z31" s="166"/>
      <c r="AA31" s="166"/>
      <c r="AB31" s="166"/>
      <c r="AC31" s="166"/>
      <c r="AD31" s="166"/>
      <c r="AE31" s="166"/>
      <c r="AF31" s="166"/>
      <c r="AG31" s="166"/>
      <c r="AH31" s="166"/>
      <c r="AI31" s="167"/>
    </row>
    <row r="32" spans="1:35" s="203" customFormat="1">
      <c r="A32" s="194" t="s">
        <v>68</v>
      </c>
      <c r="B32" s="194">
        <v>0</v>
      </c>
      <c r="C32" s="194">
        <v>0</v>
      </c>
      <c r="D32" s="194">
        <v>1</v>
      </c>
      <c r="E32" s="194">
        <v>1</v>
      </c>
      <c r="F32" s="194">
        <v>1</v>
      </c>
      <c r="G32" s="194">
        <v>1</v>
      </c>
      <c r="H32" s="194">
        <v>1</v>
      </c>
      <c r="I32" s="194">
        <v>1</v>
      </c>
      <c r="J32" s="217">
        <v>1</v>
      </c>
      <c r="V32" s="194"/>
      <c r="W32" s="53"/>
      <c r="X32" s="53"/>
      <c r="Y32" s="194">
        <v>1</v>
      </c>
      <c r="Z32" s="194">
        <v>1</v>
      </c>
      <c r="AA32" s="194">
        <v>1</v>
      </c>
      <c r="AB32" s="194">
        <v>1</v>
      </c>
      <c r="AC32" s="194">
        <v>1</v>
      </c>
      <c r="AD32" s="194">
        <v>1</v>
      </c>
      <c r="AE32" s="194">
        <v>1</v>
      </c>
      <c r="AF32" s="194">
        <v>1</v>
      </c>
      <c r="AG32" s="194">
        <v>1</v>
      </c>
      <c r="AH32" s="194">
        <v>1</v>
      </c>
      <c r="AI32" s="194">
        <v>1</v>
      </c>
    </row>
    <row r="33" spans="1:35">
      <c r="A33" s="194" t="s">
        <v>79</v>
      </c>
      <c r="B33" s="194">
        <v>0</v>
      </c>
      <c r="C33" s="194">
        <v>0</v>
      </c>
      <c r="D33" s="194">
        <v>0</v>
      </c>
      <c r="E33" s="194">
        <v>0</v>
      </c>
      <c r="F33" s="194">
        <v>0</v>
      </c>
      <c r="G33" s="194">
        <v>0</v>
      </c>
      <c r="H33" s="194">
        <v>0</v>
      </c>
      <c r="I33" s="194">
        <v>0</v>
      </c>
      <c r="J33" s="194">
        <v>0</v>
      </c>
      <c r="W33" s="53"/>
      <c r="X33" s="53"/>
      <c r="Y33" s="194">
        <v>0</v>
      </c>
      <c r="Z33" s="194">
        <v>0</v>
      </c>
      <c r="AA33" s="194">
        <v>0</v>
      </c>
      <c r="AB33" s="194">
        <v>0</v>
      </c>
      <c r="AC33" s="194">
        <v>0</v>
      </c>
      <c r="AD33" s="194">
        <v>0</v>
      </c>
      <c r="AE33" s="194">
        <v>0</v>
      </c>
      <c r="AF33" s="194">
        <v>0</v>
      </c>
      <c r="AG33" s="194">
        <v>0</v>
      </c>
      <c r="AH33" s="194">
        <v>0</v>
      </c>
      <c r="AI33" s="194">
        <v>0</v>
      </c>
    </row>
    <row r="34" spans="1:35">
      <c r="J34" s="195"/>
      <c r="W34" s="53"/>
      <c r="X34" s="53"/>
      <c r="Y34" s="195"/>
    </row>
    <row r="35" spans="1:35">
      <c r="J35" s="195"/>
      <c r="W35" s="53"/>
      <c r="X35" s="53"/>
      <c r="Y35" s="195"/>
    </row>
    <row r="36" spans="1:35" ht="24">
      <c r="A36" s="235" t="s">
        <v>0</v>
      </c>
      <c r="B36" s="190">
        <v>1</v>
      </c>
      <c r="C36" s="190">
        <f>B36+1</f>
        <v>2</v>
      </c>
      <c r="D36" s="190">
        <f t="shared" ref="D36:J36" si="33">C36+1</f>
        <v>3</v>
      </c>
      <c r="E36" s="190">
        <f t="shared" si="33"/>
        <v>4</v>
      </c>
      <c r="F36" s="190">
        <f t="shared" si="33"/>
        <v>5</v>
      </c>
      <c r="G36" s="190">
        <f t="shared" si="33"/>
        <v>6</v>
      </c>
      <c r="H36" s="190">
        <f t="shared" si="33"/>
        <v>7</v>
      </c>
      <c r="I36" s="190">
        <f t="shared" si="33"/>
        <v>8</v>
      </c>
      <c r="J36" s="190">
        <f t="shared" si="33"/>
        <v>9</v>
      </c>
      <c r="V36" s="130"/>
      <c r="W36" s="53"/>
      <c r="X36" s="53"/>
      <c r="Y36" s="118">
        <f>J36+1</f>
        <v>10</v>
      </c>
      <c r="Z36" s="190">
        <f t="shared" ref="Z36:AI36" si="34">Y36+1</f>
        <v>11</v>
      </c>
      <c r="AA36" s="190">
        <f t="shared" si="34"/>
        <v>12</v>
      </c>
      <c r="AB36" s="190">
        <f t="shared" si="34"/>
        <v>13</v>
      </c>
      <c r="AC36" s="190">
        <f t="shared" si="34"/>
        <v>14</v>
      </c>
      <c r="AD36" s="190">
        <f t="shared" si="34"/>
        <v>15</v>
      </c>
      <c r="AE36" s="190">
        <f t="shared" si="34"/>
        <v>16</v>
      </c>
      <c r="AF36" s="190">
        <f t="shared" si="34"/>
        <v>17</v>
      </c>
      <c r="AG36" s="190">
        <f t="shared" si="34"/>
        <v>18</v>
      </c>
      <c r="AH36" s="190">
        <f t="shared" si="34"/>
        <v>19</v>
      </c>
      <c r="AI36" s="191">
        <f t="shared" si="34"/>
        <v>20</v>
      </c>
    </row>
    <row r="37" spans="1:35" ht="19">
      <c r="A37" s="212" t="s">
        <v>25</v>
      </c>
      <c r="B37" s="213">
        <v>78</v>
      </c>
      <c r="C37" s="213"/>
      <c r="D37" s="213"/>
      <c r="E37" s="213">
        <v>1</v>
      </c>
      <c r="F37" s="213"/>
      <c r="G37" s="213"/>
      <c r="H37" s="213"/>
      <c r="I37" s="213">
        <v>1</v>
      </c>
      <c r="J37" s="213"/>
      <c r="V37" s="53"/>
      <c r="W37" s="53"/>
      <c r="X37" s="53"/>
      <c r="Y37" s="213"/>
      <c r="Z37" s="213"/>
      <c r="AA37" s="213">
        <v>1</v>
      </c>
      <c r="AB37" s="213"/>
      <c r="AC37" s="213"/>
      <c r="AD37" s="213"/>
      <c r="AE37" s="213">
        <v>1</v>
      </c>
      <c r="AF37" s="213"/>
      <c r="AG37" s="213"/>
      <c r="AH37" s="213"/>
      <c r="AI37" s="214">
        <v>1</v>
      </c>
    </row>
    <row r="38" spans="1:35">
      <c r="A38" s="215" t="s">
        <v>1</v>
      </c>
      <c r="B38" s="195">
        <f t="shared" ref="B38:J38" si="35" xml:space="preserve"> INT((B11-10)/2)</f>
        <v>0</v>
      </c>
      <c r="C38" s="195">
        <f t="shared" si="35"/>
        <v>0</v>
      </c>
      <c r="D38" s="195">
        <f t="shared" si="35"/>
        <v>0</v>
      </c>
      <c r="E38" s="195">
        <f t="shared" si="35"/>
        <v>0</v>
      </c>
      <c r="F38" s="195">
        <f t="shared" si="35"/>
        <v>0</v>
      </c>
      <c r="G38" s="195">
        <f t="shared" si="35"/>
        <v>0</v>
      </c>
      <c r="H38" s="195">
        <f t="shared" si="35"/>
        <v>0</v>
      </c>
      <c r="I38" s="195">
        <f t="shared" si="35"/>
        <v>0</v>
      </c>
      <c r="J38" s="195">
        <f t="shared" si="35"/>
        <v>0</v>
      </c>
      <c r="V38" s="53"/>
      <c r="W38" s="53"/>
      <c r="X38" s="53"/>
      <c r="Y38" s="195">
        <f t="shared" ref="Y38:AI38" si="36" xml:space="preserve"> INT((Y11-10)/2)</f>
        <v>2</v>
      </c>
      <c r="Z38" s="195">
        <f t="shared" si="36"/>
        <v>2</v>
      </c>
      <c r="AA38" s="195">
        <f t="shared" si="36"/>
        <v>2</v>
      </c>
      <c r="AB38" s="195">
        <f t="shared" si="36"/>
        <v>2</v>
      </c>
      <c r="AC38" s="195">
        <f t="shared" si="36"/>
        <v>2</v>
      </c>
      <c r="AD38" s="195">
        <f t="shared" si="36"/>
        <v>2</v>
      </c>
      <c r="AE38" s="195">
        <f t="shared" si="36"/>
        <v>2</v>
      </c>
      <c r="AF38" s="195">
        <f t="shared" si="36"/>
        <v>2</v>
      </c>
      <c r="AG38" s="195">
        <f t="shared" si="36"/>
        <v>2</v>
      </c>
      <c r="AH38" s="195">
        <f t="shared" si="36"/>
        <v>2</v>
      </c>
      <c r="AI38" s="217">
        <f t="shared" si="36"/>
        <v>3</v>
      </c>
    </row>
    <row r="39" spans="1:35" s="203" customFormat="1">
      <c r="A39" s="215" t="s">
        <v>3</v>
      </c>
      <c r="B39" s="195">
        <f t="shared" ref="B39:J39" si="37" xml:space="preserve"> INT((B12-10)/2)</f>
        <v>1</v>
      </c>
      <c r="C39" s="195">
        <f t="shared" si="37"/>
        <v>1</v>
      </c>
      <c r="D39" s="195">
        <f t="shared" si="37"/>
        <v>1</v>
      </c>
      <c r="E39" s="195">
        <f t="shared" si="37"/>
        <v>1</v>
      </c>
      <c r="F39" s="195">
        <f t="shared" si="37"/>
        <v>1</v>
      </c>
      <c r="G39" s="195">
        <f t="shared" si="37"/>
        <v>1</v>
      </c>
      <c r="H39" s="195">
        <f t="shared" si="37"/>
        <v>1</v>
      </c>
      <c r="I39" s="195">
        <f t="shared" si="37"/>
        <v>1</v>
      </c>
      <c r="J39" s="195">
        <f t="shared" si="37"/>
        <v>1</v>
      </c>
      <c r="V39" s="53"/>
      <c r="W39" s="53"/>
      <c r="X39" s="53"/>
      <c r="Y39" s="195">
        <f t="shared" ref="Y39:AI39" si="38" xml:space="preserve"> INT((Y12-10)/2)</f>
        <v>0</v>
      </c>
      <c r="Z39" s="195">
        <f t="shared" si="38"/>
        <v>0</v>
      </c>
      <c r="AA39" s="195">
        <f t="shared" si="38"/>
        <v>0</v>
      </c>
      <c r="AB39" s="195">
        <f t="shared" si="38"/>
        <v>0</v>
      </c>
      <c r="AC39" s="195">
        <f t="shared" si="38"/>
        <v>0</v>
      </c>
      <c r="AD39" s="195">
        <f t="shared" si="38"/>
        <v>0</v>
      </c>
      <c r="AE39" s="195">
        <f t="shared" si="38"/>
        <v>0</v>
      </c>
      <c r="AF39" s="195">
        <f t="shared" si="38"/>
        <v>0</v>
      </c>
      <c r="AG39" s="195">
        <f t="shared" si="38"/>
        <v>0</v>
      </c>
      <c r="AH39" s="195">
        <f t="shared" si="38"/>
        <v>0</v>
      </c>
      <c r="AI39" s="217">
        <f t="shared" si="38"/>
        <v>0</v>
      </c>
    </row>
    <row r="40" spans="1:35" s="203" customFormat="1">
      <c r="A40" s="215" t="s">
        <v>4</v>
      </c>
      <c r="B40" s="195">
        <f t="shared" ref="B40:J40" si="39" xml:space="preserve"> INT((B13-10)/2)</f>
        <v>2</v>
      </c>
      <c r="C40" s="195">
        <f t="shared" si="39"/>
        <v>2</v>
      </c>
      <c r="D40" s="195">
        <f t="shared" si="39"/>
        <v>2</v>
      </c>
      <c r="E40" s="195">
        <f t="shared" si="39"/>
        <v>2</v>
      </c>
      <c r="F40" s="195">
        <f t="shared" si="39"/>
        <v>2</v>
      </c>
      <c r="G40" s="195">
        <f t="shared" si="39"/>
        <v>2</v>
      </c>
      <c r="H40" s="195">
        <f t="shared" si="39"/>
        <v>2</v>
      </c>
      <c r="I40" s="195">
        <f t="shared" si="39"/>
        <v>3</v>
      </c>
      <c r="J40" s="195">
        <f t="shared" si="39"/>
        <v>3</v>
      </c>
      <c r="V40" s="53"/>
      <c r="W40" s="53"/>
      <c r="X40" s="53"/>
      <c r="Y40" s="195">
        <f t="shared" ref="Y40:AI40" si="40" xml:space="preserve"> INT((Y13-10)/2)</f>
        <v>2</v>
      </c>
      <c r="Z40" s="195">
        <f t="shared" si="40"/>
        <v>2</v>
      </c>
      <c r="AA40" s="195">
        <f t="shared" si="40"/>
        <v>3</v>
      </c>
      <c r="AB40" s="195">
        <f t="shared" si="40"/>
        <v>2</v>
      </c>
      <c r="AC40" s="195">
        <f t="shared" si="40"/>
        <v>2</v>
      </c>
      <c r="AD40" s="195">
        <f t="shared" si="40"/>
        <v>2</v>
      </c>
      <c r="AE40" s="195">
        <f t="shared" si="40"/>
        <v>2</v>
      </c>
      <c r="AF40" s="195">
        <f t="shared" si="40"/>
        <v>2</v>
      </c>
      <c r="AG40" s="195">
        <f t="shared" si="40"/>
        <v>2</v>
      </c>
      <c r="AH40" s="195">
        <f t="shared" si="40"/>
        <v>2</v>
      </c>
      <c r="AI40" s="217">
        <f t="shared" si="40"/>
        <v>3</v>
      </c>
    </row>
    <row r="41" spans="1:35" s="203" customFormat="1">
      <c r="A41" s="215" t="s">
        <v>5</v>
      </c>
      <c r="B41" s="195">
        <f t="shared" ref="B41:J41" si="41" xml:space="preserve"> INT((B14-10)/2)</f>
        <v>2</v>
      </c>
      <c r="C41" s="195">
        <f t="shared" si="41"/>
        <v>2</v>
      </c>
      <c r="D41" s="195">
        <f t="shared" si="41"/>
        <v>2</v>
      </c>
      <c r="E41" s="195">
        <f t="shared" si="41"/>
        <v>2</v>
      </c>
      <c r="F41" s="195">
        <f t="shared" si="41"/>
        <v>2</v>
      </c>
      <c r="G41" s="195">
        <f t="shared" si="41"/>
        <v>2</v>
      </c>
      <c r="H41" s="195">
        <f t="shared" si="41"/>
        <v>2</v>
      </c>
      <c r="I41" s="195">
        <f t="shared" si="41"/>
        <v>2</v>
      </c>
      <c r="J41" s="195">
        <f t="shared" si="41"/>
        <v>2</v>
      </c>
      <c r="V41" s="53"/>
      <c r="W41" s="53"/>
      <c r="X41" s="53"/>
      <c r="Y41" s="195">
        <f t="shared" ref="Y41:AI41" si="42" xml:space="preserve"> INT((Y14-10)/2)</f>
        <v>2</v>
      </c>
      <c r="Z41" s="195">
        <f t="shared" si="42"/>
        <v>2</v>
      </c>
      <c r="AA41" s="195">
        <f t="shared" si="42"/>
        <v>2</v>
      </c>
      <c r="AB41" s="195">
        <f t="shared" si="42"/>
        <v>2</v>
      </c>
      <c r="AC41" s="195">
        <f t="shared" si="42"/>
        <v>2</v>
      </c>
      <c r="AD41" s="195">
        <f t="shared" si="42"/>
        <v>2</v>
      </c>
      <c r="AE41" s="195">
        <f t="shared" si="42"/>
        <v>2</v>
      </c>
      <c r="AF41" s="195">
        <f t="shared" si="42"/>
        <v>2</v>
      </c>
      <c r="AG41" s="195">
        <f t="shared" si="42"/>
        <v>2</v>
      </c>
      <c r="AH41" s="195">
        <f t="shared" si="42"/>
        <v>2</v>
      </c>
      <c r="AI41" s="217">
        <f t="shared" si="42"/>
        <v>2</v>
      </c>
    </row>
    <row r="42" spans="1:35">
      <c r="A42" s="215" t="s">
        <v>6</v>
      </c>
      <c r="B42" s="195">
        <f t="shared" ref="B42:J42" si="43" xml:space="preserve"> INT((B15-10)/2)</f>
        <v>2</v>
      </c>
      <c r="C42" s="195">
        <f t="shared" si="43"/>
        <v>2</v>
      </c>
      <c r="D42" s="195">
        <f t="shared" si="43"/>
        <v>2</v>
      </c>
      <c r="E42" s="195">
        <f t="shared" si="43"/>
        <v>2</v>
      </c>
      <c r="F42" s="195">
        <f t="shared" si="43"/>
        <v>2</v>
      </c>
      <c r="G42" s="195">
        <f t="shared" si="43"/>
        <v>2</v>
      </c>
      <c r="H42" s="195">
        <f t="shared" si="43"/>
        <v>2</v>
      </c>
      <c r="I42" s="195">
        <f t="shared" si="43"/>
        <v>2</v>
      </c>
      <c r="J42" s="195">
        <f t="shared" si="43"/>
        <v>2</v>
      </c>
      <c r="V42" s="53"/>
      <c r="W42" s="53"/>
      <c r="X42" s="53"/>
      <c r="Y42" s="195">
        <f t="shared" ref="Y42:AI42" si="44" xml:space="preserve"> INT((Y15-10)/2)</f>
        <v>1</v>
      </c>
      <c r="Z42" s="195">
        <f t="shared" si="44"/>
        <v>1</v>
      </c>
      <c r="AA42" s="195">
        <f t="shared" si="44"/>
        <v>1</v>
      </c>
      <c r="AB42" s="195">
        <f t="shared" si="44"/>
        <v>2</v>
      </c>
      <c r="AC42" s="195">
        <f t="shared" si="44"/>
        <v>2</v>
      </c>
      <c r="AD42" s="195">
        <f t="shared" si="44"/>
        <v>2</v>
      </c>
      <c r="AE42" s="195">
        <f t="shared" si="44"/>
        <v>2</v>
      </c>
      <c r="AF42" s="195">
        <f t="shared" si="44"/>
        <v>2</v>
      </c>
      <c r="AG42" s="195">
        <f t="shared" si="44"/>
        <v>2</v>
      </c>
      <c r="AH42" s="195">
        <f t="shared" si="44"/>
        <v>2</v>
      </c>
      <c r="AI42" s="217">
        <f t="shared" si="44"/>
        <v>2</v>
      </c>
    </row>
    <row r="43" spans="1:35">
      <c r="A43" s="215" t="s">
        <v>7</v>
      </c>
      <c r="B43" s="195">
        <f t="shared" ref="B43:J43" si="45" xml:space="preserve"> INT((B16-10)/2)</f>
        <v>2</v>
      </c>
      <c r="C43" s="195">
        <f t="shared" si="45"/>
        <v>2</v>
      </c>
      <c r="D43" s="195">
        <f t="shared" si="45"/>
        <v>2</v>
      </c>
      <c r="E43" s="195">
        <f t="shared" si="45"/>
        <v>2</v>
      </c>
      <c r="F43" s="195">
        <f t="shared" si="45"/>
        <v>2</v>
      </c>
      <c r="G43" s="195">
        <f t="shared" si="45"/>
        <v>2</v>
      </c>
      <c r="H43" s="195">
        <f t="shared" si="45"/>
        <v>2</v>
      </c>
      <c r="I43" s="195">
        <f t="shared" si="45"/>
        <v>2</v>
      </c>
      <c r="J43" s="195">
        <f t="shared" si="45"/>
        <v>2</v>
      </c>
      <c r="V43" s="53"/>
      <c r="W43" s="53"/>
      <c r="X43" s="53"/>
      <c r="Y43" s="195">
        <f t="shared" ref="Y43:AI43" si="46" xml:space="preserve"> INT((Y16-10)/2)</f>
        <v>2</v>
      </c>
      <c r="Z43" s="195">
        <f t="shared" si="46"/>
        <v>2</v>
      </c>
      <c r="AA43" s="195">
        <f t="shared" si="46"/>
        <v>2</v>
      </c>
      <c r="AB43" s="195">
        <f t="shared" si="46"/>
        <v>2</v>
      </c>
      <c r="AC43" s="195">
        <f t="shared" si="46"/>
        <v>2</v>
      </c>
      <c r="AD43" s="195">
        <f t="shared" si="46"/>
        <v>2</v>
      </c>
      <c r="AE43" s="195">
        <f t="shared" si="46"/>
        <v>2</v>
      </c>
      <c r="AF43" s="195">
        <f t="shared" si="46"/>
        <v>2</v>
      </c>
      <c r="AG43" s="195">
        <f t="shared" si="46"/>
        <v>2</v>
      </c>
      <c r="AH43" s="195">
        <f t="shared" si="46"/>
        <v>2</v>
      </c>
      <c r="AI43" s="217">
        <f t="shared" si="46"/>
        <v>2</v>
      </c>
    </row>
    <row r="44" spans="1:35" ht="19">
      <c r="A44" s="218" t="s">
        <v>26</v>
      </c>
      <c r="B44" s="219">
        <f t="shared" ref="B44:J44" si="47" xml:space="preserve"> B4 + INT(B41/2)</f>
        <v>4</v>
      </c>
      <c r="C44" s="219">
        <f t="shared" si="47"/>
        <v>4</v>
      </c>
      <c r="D44" s="219">
        <f t="shared" si="47"/>
        <v>4</v>
      </c>
      <c r="E44" s="219">
        <f t="shared" si="47"/>
        <v>4</v>
      </c>
      <c r="F44" s="219">
        <f t="shared" si="47"/>
        <v>4</v>
      </c>
      <c r="G44" s="219">
        <f t="shared" si="47"/>
        <v>4</v>
      </c>
      <c r="H44" s="219">
        <f t="shared" si="47"/>
        <v>4</v>
      </c>
      <c r="I44" s="219">
        <f t="shared" si="47"/>
        <v>4</v>
      </c>
      <c r="J44" s="219">
        <f t="shared" si="47"/>
        <v>4</v>
      </c>
      <c r="V44" s="53"/>
      <c r="W44" s="53"/>
      <c r="X44" s="53"/>
      <c r="Y44" s="213">
        <f t="shared" ref="Y44:AE44" si="48" xml:space="preserve"> Y4 + INT(Y41/2)</f>
        <v>3</v>
      </c>
      <c r="Z44" s="219">
        <f t="shared" si="48"/>
        <v>3</v>
      </c>
      <c r="AA44" s="219">
        <f t="shared" si="48"/>
        <v>3</v>
      </c>
      <c r="AB44" s="219">
        <f t="shared" si="48"/>
        <v>3</v>
      </c>
      <c r="AC44" s="219">
        <f t="shared" si="48"/>
        <v>3</v>
      </c>
      <c r="AD44" s="219">
        <f t="shared" si="48"/>
        <v>3</v>
      </c>
      <c r="AE44" s="219">
        <f t="shared" si="48"/>
        <v>3</v>
      </c>
      <c r="AF44" s="219">
        <f xml:space="preserve"> AG3 + INT(AF41/2)</f>
        <v>1</v>
      </c>
      <c r="AG44" s="219">
        <f xml:space="preserve"> AH3 + INT(AG41/2)</f>
        <v>1</v>
      </c>
      <c r="AH44" s="219">
        <f xml:space="preserve"> AI3 + INT(AH41/2)</f>
        <v>1</v>
      </c>
      <c r="AI44" s="220">
        <f xml:space="preserve"> V3 + INT(AI41/2)</f>
        <v>1</v>
      </c>
    </row>
    <row r="45" spans="1:35" s="203" customFormat="1">
      <c r="A45" s="221"/>
      <c r="B45" s="221"/>
      <c r="C45" s="221"/>
      <c r="D45" s="221"/>
      <c r="E45" s="221"/>
      <c r="F45" s="221"/>
      <c r="G45" s="221"/>
      <c r="H45" s="221"/>
      <c r="I45" s="221"/>
      <c r="J45" s="53"/>
      <c r="V45" s="53"/>
      <c r="W45" s="53"/>
      <c r="X45" s="53"/>
      <c r="Y45" s="53"/>
      <c r="Z45" s="221"/>
      <c r="AA45" s="221"/>
      <c r="AB45" s="221"/>
      <c r="AC45" s="221"/>
      <c r="AD45" s="221"/>
      <c r="AE45" s="221"/>
      <c r="AF45" s="221"/>
      <c r="AG45" s="221"/>
      <c r="AH45" s="221"/>
      <c r="AI45" s="221"/>
    </row>
    <row r="46" spans="1:35" s="53" customFormat="1">
      <c r="A46" s="53" t="s">
        <v>72</v>
      </c>
      <c r="B46" s="53">
        <f>IF(B3="Scout",1,0)</f>
        <v>0</v>
      </c>
    </row>
    <row r="47" spans="1:35" s="53" customFormat="1"/>
    <row r="48" spans="1:35" s="53" customFormat="1"/>
    <row r="49" spans="1:35" s="53" customFormat="1"/>
    <row r="50" spans="1:35" s="53" customFormat="1"/>
    <row r="51" spans="1:35" ht="19">
      <c r="A51" s="236" t="s">
        <v>38</v>
      </c>
      <c r="B51" s="225">
        <f t="shared" ref="B51:J51" si="49" xml:space="preserve"> B18 + B41</f>
        <v>6</v>
      </c>
      <c r="C51" s="225">
        <f t="shared" si="49"/>
        <v>6</v>
      </c>
      <c r="D51" s="225">
        <f t="shared" si="49"/>
        <v>6</v>
      </c>
      <c r="E51" s="225">
        <f t="shared" si="49"/>
        <v>6</v>
      </c>
      <c r="F51" s="225">
        <f t="shared" si="49"/>
        <v>7</v>
      </c>
      <c r="G51" s="225">
        <f t="shared" si="49"/>
        <v>10</v>
      </c>
      <c r="H51" s="225">
        <f t="shared" si="49"/>
        <v>12</v>
      </c>
      <c r="I51" s="225">
        <f t="shared" si="49"/>
        <v>13</v>
      </c>
      <c r="J51" s="225">
        <f t="shared" si="49"/>
        <v>14</v>
      </c>
      <c r="V51" s="53"/>
      <c r="Y51" s="225">
        <f t="shared" ref="Y51:AI51" si="50" xml:space="preserve"> Y18 + Y41</f>
        <v>14</v>
      </c>
      <c r="Z51" s="225">
        <f t="shared" si="50"/>
        <v>14</v>
      </c>
      <c r="AA51" s="225">
        <f t="shared" si="50"/>
        <v>14</v>
      </c>
      <c r="AB51" s="225">
        <f t="shared" si="50"/>
        <v>14</v>
      </c>
      <c r="AC51" s="225">
        <f t="shared" si="50"/>
        <v>14</v>
      </c>
      <c r="AD51" s="225">
        <f t="shared" si="50"/>
        <v>14</v>
      </c>
      <c r="AE51" s="225">
        <f t="shared" si="50"/>
        <v>14</v>
      </c>
      <c r="AF51" s="225">
        <f t="shared" si="50"/>
        <v>14</v>
      </c>
      <c r="AG51" s="225">
        <f t="shared" si="50"/>
        <v>14</v>
      </c>
      <c r="AH51" s="225">
        <f t="shared" si="50"/>
        <v>14</v>
      </c>
      <c r="AI51" s="225">
        <f t="shared" si="50"/>
        <v>14</v>
      </c>
    </row>
    <row r="52" spans="1:35" ht="19">
      <c r="A52" s="222" t="s">
        <v>39</v>
      </c>
      <c r="B52" s="224">
        <f xml:space="preserve"> INT(B51/4)</f>
        <v>1</v>
      </c>
      <c r="C52" s="224">
        <f t="shared" ref="C52" si="51" xml:space="preserve"> INT(C51/4)</f>
        <v>1</v>
      </c>
      <c r="D52" s="224">
        <f t="shared" ref="D52" si="52" xml:space="preserve"> INT(D51/4)</f>
        <v>1</v>
      </c>
      <c r="E52" s="224">
        <f t="shared" ref="E52" si="53" xml:space="preserve"> INT(E51/4)</f>
        <v>1</v>
      </c>
      <c r="F52" s="224">
        <f t="shared" ref="F52" si="54" xml:space="preserve"> INT(F51/4)</f>
        <v>1</v>
      </c>
      <c r="G52" s="224">
        <f t="shared" ref="G52" si="55" xml:space="preserve"> INT(G51/4)</f>
        <v>2</v>
      </c>
      <c r="H52" s="224">
        <f t="shared" ref="H52" si="56" xml:space="preserve"> INT(H51/4)</f>
        <v>3</v>
      </c>
      <c r="I52" s="224">
        <f t="shared" ref="I52" si="57" xml:space="preserve"> INT(I51/4)</f>
        <v>3</v>
      </c>
      <c r="J52" s="224">
        <f t="shared" ref="J52" si="58" xml:space="preserve"> INT(J51/4)</f>
        <v>3</v>
      </c>
      <c r="V52" s="53"/>
      <c r="Y52" s="224">
        <f t="shared" ref="Y52" si="59" xml:space="preserve"> INT(Y51/4)</f>
        <v>3</v>
      </c>
      <c r="Z52" s="224">
        <f t="shared" ref="Z52" si="60" xml:space="preserve"> INT(Z51/4)</f>
        <v>3</v>
      </c>
      <c r="AA52" s="224">
        <f t="shared" ref="AA52" si="61" xml:space="preserve"> INT(AA51/4)</f>
        <v>3</v>
      </c>
      <c r="AB52" s="224">
        <f xml:space="preserve"> INT(AB51/4)</f>
        <v>3</v>
      </c>
      <c r="AC52" s="224">
        <f t="shared" ref="AC52" si="62" xml:space="preserve"> INT(AC51/4)</f>
        <v>3</v>
      </c>
      <c r="AD52" s="224">
        <f t="shared" ref="AD52" si="63" xml:space="preserve"> INT(AD51/4)</f>
        <v>3</v>
      </c>
      <c r="AE52" s="224">
        <f t="shared" ref="AE52" si="64" xml:space="preserve"> INT(AE51/4)</f>
        <v>3</v>
      </c>
      <c r="AF52" s="224">
        <f t="shared" ref="AF52" si="65" xml:space="preserve"> INT(AF51/4)</f>
        <v>3</v>
      </c>
      <c r="AG52" s="224">
        <f t="shared" ref="AG52" si="66" xml:space="preserve"> INT(AG51/4)</f>
        <v>3</v>
      </c>
      <c r="AH52" s="224">
        <f t="shared" ref="AH52" si="67" xml:space="preserve"> INT(AH51/4)</f>
        <v>3</v>
      </c>
      <c r="AI52" s="224">
        <f t="shared" ref="AI52" si="68" xml:space="preserve"> INT(AI51/4)</f>
        <v>3</v>
      </c>
    </row>
    <row r="53" spans="1:35">
      <c r="V53" s="53"/>
    </row>
    <row r="54" spans="1:35" ht="19">
      <c r="A54" s="222" t="s">
        <v>40</v>
      </c>
      <c r="B54" s="223">
        <f t="shared" ref="B54:J54" si="69" xml:space="preserve"> B19 + B41</f>
        <v>2</v>
      </c>
      <c r="C54" s="223">
        <f t="shared" si="69"/>
        <v>6</v>
      </c>
      <c r="D54" s="223">
        <f t="shared" si="69"/>
        <v>7</v>
      </c>
      <c r="E54" s="223">
        <f t="shared" si="69"/>
        <v>7</v>
      </c>
      <c r="F54" s="223">
        <f t="shared" si="69"/>
        <v>8</v>
      </c>
      <c r="G54" s="223">
        <f t="shared" si="69"/>
        <v>10</v>
      </c>
      <c r="H54" s="223">
        <f t="shared" si="69"/>
        <v>10</v>
      </c>
      <c r="I54" s="223">
        <f t="shared" si="69"/>
        <v>13</v>
      </c>
      <c r="J54" s="223">
        <f t="shared" si="69"/>
        <v>14</v>
      </c>
      <c r="V54" s="53"/>
      <c r="Y54" s="223">
        <f t="shared" ref="Y54:AI54" si="70" xml:space="preserve"> Y19 + Y41</f>
        <v>14</v>
      </c>
      <c r="Z54" s="223">
        <f t="shared" si="70"/>
        <v>14</v>
      </c>
      <c r="AA54" s="223">
        <f t="shared" si="70"/>
        <v>15</v>
      </c>
      <c r="AB54" s="223">
        <f t="shared" si="70"/>
        <v>15</v>
      </c>
      <c r="AC54" s="223">
        <f t="shared" si="70"/>
        <v>15</v>
      </c>
      <c r="AD54" s="223">
        <f t="shared" si="70"/>
        <v>15</v>
      </c>
      <c r="AE54" s="223">
        <f t="shared" si="70"/>
        <v>15</v>
      </c>
      <c r="AF54" s="223">
        <f t="shared" si="70"/>
        <v>15</v>
      </c>
      <c r="AG54" s="223">
        <f t="shared" si="70"/>
        <v>15</v>
      </c>
      <c r="AH54" s="223">
        <f t="shared" si="70"/>
        <v>15</v>
      </c>
      <c r="AI54" s="223">
        <f t="shared" si="70"/>
        <v>15</v>
      </c>
    </row>
    <row r="55" spans="1:35">
      <c r="V55" s="53"/>
    </row>
    <row r="56" spans="1:35" ht="19">
      <c r="A56" s="222" t="s">
        <v>41</v>
      </c>
      <c r="B56" s="223">
        <f t="shared" ref="B56:J56" si="71" xml:space="preserve"> B20 + B39</f>
        <v>5</v>
      </c>
      <c r="C56" s="223">
        <f t="shared" si="71"/>
        <v>5</v>
      </c>
      <c r="D56" s="223">
        <f t="shared" si="71"/>
        <v>5</v>
      </c>
      <c r="E56" s="223">
        <f t="shared" si="71"/>
        <v>5</v>
      </c>
      <c r="F56" s="223">
        <f t="shared" si="71"/>
        <v>5</v>
      </c>
      <c r="G56" s="223">
        <f t="shared" si="71"/>
        <v>5</v>
      </c>
      <c r="H56" s="223">
        <f t="shared" si="71"/>
        <v>5</v>
      </c>
      <c r="I56" s="223">
        <f t="shared" si="71"/>
        <v>5</v>
      </c>
      <c r="J56" s="223">
        <f t="shared" si="71"/>
        <v>5</v>
      </c>
      <c r="V56" s="53"/>
      <c r="Y56" s="223">
        <f t="shared" ref="Y56:AI56" si="72" xml:space="preserve"> Y20 + Y39</f>
        <v>0</v>
      </c>
      <c r="Z56" s="223">
        <f t="shared" si="72"/>
        <v>0</v>
      </c>
      <c r="AA56" s="223">
        <f t="shared" si="72"/>
        <v>0</v>
      </c>
      <c r="AB56" s="223">
        <f t="shared" si="72"/>
        <v>0</v>
      </c>
      <c r="AC56" s="223">
        <f t="shared" si="72"/>
        <v>0</v>
      </c>
      <c r="AD56" s="223">
        <f t="shared" si="72"/>
        <v>0</v>
      </c>
      <c r="AE56" s="223">
        <f t="shared" si="72"/>
        <v>0</v>
      </c>
      <c r="AF56" s="223">
        <f t="shared" si="72"/>
        <v>0</v>
      </c>
      <c r="AG56" s="223">
        <f t="shared" si="72"/>
        <v>0</v>
      </c>
      <c r="AH56" s="223">
        <f t="shared" si="72"/>
        <v>0</v>
      </c>
      <c r="AI56" s="223">
        <f t="shared" si="72"/>
        <v>0</v>
      </c>
    </row>
    <row r="57" spans="1:35">
      <c r="V57" s="53"/>
    </row>
    <row r="58" spans="1:35" ht="19">
      <c r="A58" s="222" t="s">
        <v>42</v>
      </c>
      <c r="B58" s="223">
        <f t="shared" ref="B58:J58" si="73" xml:space="preserve"> B21 + B42</f>
        <v>6</v>
      </c>
      <c r="C58" s="223">
        <f t="shared" si="73"/>
        <v>6</v>
      </c>
      <c r="D58" s="223">
        <f t="shared" si="73"/>
        <v>6</v>
      </c>
      <c r="E58" s="223">
        <f t="shared" si="73"/>
        <v>6</v>
      </c>
      <c r="F58" s="223">
        <f t="shared" si="73"/>
        <v>7</v>
      </c>
      <c r="G58" s="223">
        <f t="shared" si="73"/>
        <v>7</v>
      </c>
      <c r="H58" s="223">
        <f t="shared" si="73"/>
        <v>7</v>
      </c>
      <c r="I58" s="223">
        <f t="shared" si="73"/>
        <v>7</v>
      </c>
      <c r="J58" s="223">
        <f t="shared" si="73"/>
        <v>9</v>
      </c>
      <c r="V58" s="53"/>
      <c r="Y58" s="223">
        <f t="shared" ref="Y58:AI58" si="74" xml:space="preserve"> Y21 + Y42</f>
        <v>8</v>
      </c>
      <c r="Z58" s="223">
        <f t="shared" si="74"/>
        <v>9</v>
      </c>
      <c r="AA58" s="223">
        <f t="shared" si="74"/>
        <v>10</v>
      </c>
      <c r="AB58" s="223">
        <f t="shared" si="74"/>
        <v>11</v>
      </c>
      <c r="AC58" s="223">
        <f t="shared" si="74"/>
        <v>11</v>
      </c>
      <c r="AD58" s="223">
        <f t="shared" si="74"/>
        <v>11</v>
      </c>
      <c r="AE58" s="223">
        <f t="shared" si="74"/>
        <v>11</v>
      </c>
      <c r="AF58" s="223">
        <f t="shared" si="74"/>
        <v>11</v>
      </c>
      <c r="AG58" s="223">
        <f t="shared" si="74"/>
        <v>11</v>
      </c>
      <c r="AH58" s="223">
        <f t="shared" si="74"/>
        <v>11</v>
      </c>
      <c r="AI58" s="223">
        <f t="shared" si="74"/>
        <v>11</v>
      </c>
    </row>
    <row r="60" spans="1:35" s="203" customFormat="1">
      <c r="A60" s="194"/>
      <c r="B60" s="194"/>
      <c r="C60" s="194"/>
      <c r="D60" s="194"/>
      <c r="E60" s="194"/>
      <c r="F60" s="194"/>
      <c r="G60" s="194"/>
      <c r="H60" s="194"/>
      <c r="I60" s="194"/>
      <c r="J60" s="217"/>
      <c r="V60" s="194"/>
      <c r="W60" s="53"/>
      <c r="X60" s="53"/>
      <c r="Y60" s="215"/>
      <c r="Z60" s="194"/>
      <c r="AA60" s="194"/>
      <c r="AB60" s="194"/>
      <c r="AC60" s="194"/>
      <c r="AD60" s="194"/>
      <c r="AE60" s="194"/>
      <c r="AF60" s="194"/>
      <c r="AG60" s="194"/>
      <c r="AH60" s="194"/>
      <c r="AI60" s="194"/>
    </row>
    <row r="61" spans="1:35" ht="19">
      <c r="A61" s="222" t="s">
        <v>28</v>
      </c>
      <c r="B61" s="223">
        <f t="shared" ref="B61:J61" si="75" xml:space="preserve"> B43 + B22 + B32</f>
        <v>6</v>
      </c>
      <c r="C61" s="223">
        <f t="shared" si="75"/>
        <v>7</v>
      </c>
      <c r="D61" s="223">
        <f t="shared" si="75"/>
        <v>9</v>
      </c>
      <c r="E61" s="223">
        <f t="shared" si="75"/>
        <v>10</v>
      </c>
      <c r="F61" s="223">
        <f t="shared" si="75"/>
        <v>11</v>
      </c>
      <c r="G61" s="223">
        <f t="shared" si="75"/>
        <v>11</v>
      </c>
      <c r="H61" s="223">
        <f t="shared" si="75"/>
        <v>11</v>
      </c>
      <c r="I61" s="223">
        <f t="shared" si="75"/>
        <v>11</v>
      </c>
      <c r="J61" s="223">
        <f t="shared" si="75"/>
        <v>11</v>
      </c>
      <c r="Y61" s="223">
        <f t="shared" ref="Y61:AI61" si="76" xml:space="preserve"> Y43 + Y22 + Y32</f>
        <v>8</v>
      </c>
      <c r="Z61" s="223">
        <f t="shared" si="76"/>
        <v>9</v>
      </c>
      <c r="AA61" s="223">
        <f t="shared" si="76"/>
        <v>9</v>
      </c>
      <c r="AB61" s="223">
        <f t="shared" si="76"/>
        <v>9</v>
      </c>
      <c r="AC61" s="223">
        <f t="shared" si="76"/>
        <v>9</v>
      </c>
      <c r="AD61" s="223">
        <f t="shared" si="76"/>
        <v>9</v>
      </c>
      <c r="AE61" s="223">
        <f t="shared" si="76"/>
        <v>9</v>
      </c>
      <c r="AF61" s="223">
        <f t="shared" si="76"/>
        <v>9</v>
      </c>
      <c r="AG61" s="223">
        <f t="shared" si="76"/>
        <v>9</v>
      </c>
      <c r="AH61" s="223">
        <f t="shared" si="76"/>
        <v>9</v>
      </c>
      <c r="AI61" s="223">
        <f t="shared" si="76"/>
        <v>9</v>
      </c>
    </row>
    <row r="62" spans="1:35" s="203" customFormat="1" ht="19">
      <c r="A62" s="222" t="s">
        <v>27</v>
      </c>
      <c r="B62" s="223">
        <f t="shared" ref="B62:J62" si="77" xml:space="preserve"> B61/(B36+5)</f>
        <v>1</v>
      </c>
      <c r="C62" s="223">
        <f t="shared" si="77"/>
        <v>1</v>
      </c>
      <c r="D62" s="223">
        <f t="shared" si="77"/>
        <v>1.125</v>
      </c>
      <c r="E62" s="223">
        <f t="shared" si="77"/>
        <v>1.1111111111111112</v>
      </c>
      <c r="F62" s="223">
        <f t="shared" si="77"/>
        <v>1.1000000000000001</v>
      </c>
      <c r="G62" s="223">
        <f t="shared" si="77"/>
        <v>1</v>
      </c>
      <c r="H62" s="223">
        <f t="shared" si="77"/>
        <v>0.91666666666666663</v>
      </c>
      <c r="I62" s="223">
        <f t="shared" si="77"/>
        <v>0.84615384615384615</v>
      </c>
      <c r="J62" s="223">
        <f t="shared" si="77"/>
        <v>0.7857142857142857</v>
      </c>
      <c r="V62" s="194"/>
      <c r="W62" s="53"/>
      <c r="X62" s="53"/>
      <c r="Y62" s="223">
        <f t="shared" ref="Y62:AI62" si="78" xml:space="preserve"> Y61/(Y36+5)</f>
        <v>0.53333333333333333</v>
      </c>
      <c r="Z62" s="223">
        <f t="shared" si="78"/>
        <v>0.5625</v>
      </c>
      <c r="AA62" s="223">
        <f t="shared" si="78"/>
        <v>0.52941176470588236</v>
      </c>
      <c r="AB62" s="223">
        <f t="shared" si="78"/>
        <v>0.5</v>
      </c>
      <c r="AC62" s="223">
        <f t="shared" si="78"/>
        <v>0.47368421052631576</v>
      </c>
      <c r="AD62" s="223">
        <f t="shared" si="78"/>
        <v>0.45</v>
      </c>
      <c r="AE62" s="223">
        <f t="shared" si="78"/>
        <v>0.42857142857142855</v>
      </c>
      <c r="AF62" s="223">
        <f t="shared" si="78"/>
        <v>0.40909090909090912</v>
      </c>
      <c r="AG62" s="223">
        <f t="shared" si="78"/>
        <v>0.39130434782608697</v>
      </c>
      <c r="AH62" s="223">
        <f t="shared" si="78"/>
        <v>0.375</v>
      </c>
      <c r="AI62" s="223">
        <f t="shared" si="78"/>
        <v>0.36</v>
      </c>
    </row>
    <row r="63" spans="1:35" ht="19">
      <c r="A63" s="222" t="s">
        <v>29</v>
      </c>
      <c r="B63" s="224">
        <f xml:space="preserve"> 40 + IF(B62 &gt; 0.25,10,0) + IF(B62 &gt; 0.5,25,0) + IF(B62 &gt; 0.75,25,0)</f>
        <v>100</v>
      </c>
      <c r="C63" s="224">
        <f t="shared" ref="C63:J63" si="79" xml:space="preserve"> 40 + IF(C62 &gt; 0.25,10,0) + IF(C62 &gt; 0.5,25,0) + IF(C62 &gt; 0.75,25,0)</f>
        <v>100</v>
      </c>
      <c r="D63" s="224">
        <f t="shared" si="79"/>
        <v>100</v>
      </c>
      <c r="E63" s="224">
        <f t="shared" si="79"/>
        <v>100</v>
      </c>
      <c r="F63" s="224">
        <f t="shared" si="79"/>
        <v>100</v>
      </c>
      <c r="G63" s="224">
        <f t="shared" si="79"/>
        <v>100</v>
      </c>
      <c r="H63" s="224">
        <f t="shared" si="79"/>
        <v>100</v>
      </c>
      <c r="I63" s="224">
        <f t="shared" si="79"/>
        <v>100</v>
      </c>
      <c r="J63" s="224">
        <f t="shared" si="79"/>
        <v>100</v>
      </c>
      <c r="Y63" s="224">
        <f t="shared" ref="Y63:AE63" si="80" xml:space="preserve"> 40 + IF(Y62 &gt; 0.25,10,0) + IF(Y62 &gt; 0.5,25,0) + IF(Y62 &gt; 0.75,25,0)</f>
        <v>75</v>
      </c>
      <c r="Z63" s="224">
        <f t="shared" si="80"/>
        <v>75</v>
      </c>
      <c r="AA63" s="224">
        <f t="shared" si="80"/>
        <v>75</v>
      </c>
      <c r="AB63" s="224">
        <f t="shared" si="80"/>
        <v>50</v>
      </c>
      <c r="AC63" s="224">
        <f t="shared" si="80"/>
        <v>50</v>
      </c>
      <c r="AD63" s="224">
        <f t="shared" si="80"/>
        <v>50</v>
      </c>
      <c r="AE63" s="224">
        <f t="shared" si="80"/>
        <v>50</v>
      </c>
      <c r="AF63" s="224">
        <f t="shared" ref="AF63" si="81" xml:space="preserve"> 40 + IF(AF62 &gt; 0.25,10,0) + IF(AF62 &gt; 0.5,25,0) + IF(AF62 &gt; 0.75,25,0)</f>
        <v>50</v>
      </c>
      <c r="AG63" s="224">
        <f t="shared" ref="AG63" si="82" xml:space="preserve"> 40 + IF(AG62 &gt; 0.25,10,0) + IF(AG62 &gt; 0.5,25,0) + IF(AG62 &gt; 0.75,25,0)</f>
        <v>50</v>
      </c>
      <c r="AH63" s="224">
        <f t="shared" ref="AH63" si="83" xml:space="preserve"> 40 + IF(AH62 &gt; 0.25,10,0) + IF(AH62 &gt; 0.5,25,0) + IF(AH62 &gt; 0.75,25,0)</f>
        <v>50</v>
      </c>
      <c r="AI63" s="224">
        <f t="shared" ref="AI63" si="84" xml:space="preserve"> 40 + IF(AI62 &gt; 0.25,10,0) + IF(AI62 &gt; 0.5,25,0) + IF(AI62 &gt; 0.75,25,0)</f>
        <v>50</v>
      </c>
    </row>
    <row r="64" spans="1:35" ht="19">
      <c r="A64" s="222" t="s">
        <v>30</v>
      </c>
      <c r="B64" s="224">
        <f t="shared" ref="B64:J64" si="85" xml:space="preserve"> IF(B$62 &gt; 0.25,25,0) + IF(B$62 &gt; 0.5,25,0) + IF(B$62 &gt; 0.75,25,0) + IF(B$62 &gt; 1,25,0)</f>
        <v>75</v>
      </c>
      <c r="C64" s="224">
        <f t="shared" si="85"/>
        <v>75</v>
      </c>
      <c r="D64" s="224">
        <f t="shared" si="85"/>
        <v>100</v>
      </c>
      <c r="E64" s="224">
        <f t="shared" si="85"/>
        <v>100</v>
      </c>
      <c r="F64" s="224">
        <f t="shared" si="85"/>
        <v>100</v>
      </c>
      <c r="G64" s="224">
        <f t="shared" si="85"/>
        <v>75</v>
      </c>
      <c r="H64" s="224">
        <f t="shared" si="85"/>
        <v>75</v>
      </c>
      <c r="I64" s="224">
        <f t="shared" si="85"/>
        <v>75</v>
      </c>
      <c r="J64" s="224">
        <f t="shared" si="85"/>
        <v>75</v>
      </c>
      <c r="Y64" s="224">
        <f t="shared" ref="Y64:AI64" si="86" xml:space="preserve"> IF(Y$62 &gt; 0.25,25,0) + IF(Y$62 &gt; 0.5,25,0) + IF(Y$62 &gt; 0.75,25,0) + IF(Y$62 &gt; 1,25,0)</f>
        <v>50</v>
      </c>
      <c r="Z64" s="224">
        <f t="shared" si="86"/>
        <v>50</v>
      </c>
      <c r="AA64" s="224">
        <f t="shared" si="86"/>
        <v>50</v>
      </c>
      <c r="AB64" s="224">
        <f t="shared" si="86"/>
        <v>25</v>
      </c>
      <c r="AC64" s="224">
        <f t="shared" si="86"/>
        <v>25</v>
      </c>
      <c r="AD64" s="224">
        <f t="shared" si="86"/>
        <v>25</v>
      </c>
      <c r="AE64" s="224">
        <f t="shared" si="86"/>
        <v>25</v>
      </c>
      <c r="AF64" s="224">
        <f t="shared" si="86"/>
        <v>25</v>
      </c>
      <c r="AG64" s="224">
        <f t="shared" si="86"/>
        <v>25</v>
      </c>
      <c r="AH64" s="224">
        <f t="shared" si="86"/>
        <v>25</v>
      </c>
      <c r="AI64" s="224">
        <f t="shared" si="86"/>
        <v>25</v>
      </c>
    </row>
    <row r="65" spans="1:35" s="203" customFormat="1" ht="19">
      <c r="A65" s="222" t="s">
        <v>31</v>
      </c>
      <c r="B65" s="224">
        <f t="shared" ref="B65:J65" si="87" xml:space="preserve"> IF(B$62 &gt; 0.5,25,0) + IF(B$62 &gt; 0.75,50,0) + IF(B$62 &gt; 1,25,0)</f>
        <v>75</v>
      </c>
      <c r="C65" s="224">
        <f t="shared" si="87"/>
        <v>75</v>
      </c>
      <c r="D65" s="224">
        <f t="shared" si="87"/>
        <v>100</v>
      </c>
      <c r="E65" s="224">
        <f t="shared" si="87"/>
        <v>100</v>
      </c>
      <c r="F65" s="224">
        <f t="shared" si="87"/>
        <v>100</v>
      </c>
      <c r="G65" s="224">
        <f t="shared" si="87"/>
        <v>75</v>
      </c>
      <c r="H65" s="224">
        <f t="shared" si="87"/>
        <v>75</v>
      </c>
      <c r="I65" s="224">
        <f t="shared" si="87"/>
        <v>75</v>
      </c>
      <c r="J65" s="224">
        <f t="shared" si="87"/>
        <v>75</v>
      </c>
      <c r="V65" s="194"/>
      <c r="W65" s="53"/>
      <c r="X65" s="53"/>
      <c r="Y65" s="224">
        <f t="shared" ref="Y65:AI65" si="88" xml:space="preserve"> IF(Y$62 &gt; 0.5,25,0) + IF(Y$62 &gt; 0.75,50,0) + IF(Y$62 &gt; 1,25,0)</f>
        <v>25</v>
      </c>
      <c r="Z65" s="224">
        <f t="shared" si="88"/>
        <v>25</v>
      </c>
      <c r="AA65" s="224">
        <f t="shared" si="88"/>
        <v>25</v>
      </c>
      <c r="AB65" s="224">
        <f t="shared" si="88"/>
        <v>0</v>
      </c>
      <c r="AC65" s="224">
        <f t="shared" si="88"/>
        <v>0</v>
      </c>
      <c r="AD65" s="224">
        <f t="shared" si="88"/>
        <v>0</v>
      </c>
      <c r="AE65" s="224">
        <f t="shared" si="88"/>
        <v>0</v>
      </c>
      <c r="AF65" s="224">
        <f t="shared" si="88"/>
        <v>0</v>
      </c>
      <c r="AG65" s="224">
        <f t="shared" si="88"/>
        <v>0</v>
      </c>
      <c r="AH65" s="224">
        <f t="shared" si="88"/>
        <v>0</v>
      </c>
      <c r="AI65" s="224">
        <f t="shared" si="88"/>
        <v>0</v>
      </c>
    </row>
    <row r="66" spans="1:35" s="63" customFormat="1">
      <c r="A66" s="194"/>
      <c r="B66" s="194"/>
      <c r="C66" s="194"/>
      <c r="D66" s="194"/>
      <c r="E66" s="194"/>
      <c r="F66" s="194"/>
      <c r="G66" s="194"/>
      <c r="H66" s="194"/>
      <c r="I66" s="194"/>
      <c r="J66" s="217"/>
      <c r="V66" s="194"/>
      <c r="W66" s="53"/>
      <c r="X66" s="53"/>
      <c r="Y66" s="215"/>
      <c r="Z66" s="194"/>
      <c r="AA66" s="194"/>
      <c r="AB66" s="194"/>
      <c r="AC66" s="194"/>
      <c r="AD66" s="194"/>
      <c r="AE66" s="194"/>
      <c r="AF66" s="194"/>
      <c r="AG66" s="194"/>
      <c r="AH66" s="194"/>
      <c r="AI66" s="194"/>
    </row>
    <row r="67" spans="1:35" s="63" customFormat="1" ht="19">
      <c r="A67" s="222" t="s">
        <v>37</v>
      </c>
      <c r="B67" s="223">
        <f t="shared" ref="B67:J67" si="89" xml:space="preserve"> B23 + B41</f>
        <v>2</v>
      </c>
      <c r="C67" s="223">
        <f t="shared" si="89"/>
        <v>2</v>
      </c>
      <c r="D67" s="223">
        <f t="shared" si="89"/>
        <v>2</v>
      </c>
      <c r="E67" s="223">
        <f t="shared" si="89"/>
        <v>9</v>
      </c>
      <c r="F67" s="223">
        <f t="shared" si="89"/>
        <v>10</v>
      </c>
      <c r="G67" s="223">
        <f t="shared" si="89"/>
        <v>10</v>
      </c>
      <c r="H67" s="223">
        <f t="shared" si="89"/>
        <v>12</v>
      </c>
      <c r="I67" s="223">
        <f t="shared" si="89"/>
        <v>13</v>
      </c>
      <c r="J67" s="223">
        <f t="shared" si="89"/>
        <v>14</v>
      </c>
      <c r="V67" s="194"/>
      <c r="W67" s="53"/>
      <c r="X67" s="53"/>
      <c r="Y67" s="223">
        <f t="shared" ref="Y67:AI67" si="90" xml:space="preserve"> Y23 + Y41</f>
        <v>14</v>
      </c>
      <c r="Z67" s="223">
        <f t="shared" si="90"/>
        <v>14</v>
      </c>
      <c r="AA67" s="223">
        <f t="shared" si="90"/>
        <v>14</v>
      </c>
      <c r="AB67" s="223">
        <f t="shared" si="90"/>
        <v>14</v>
      </c>
      <c r="AC67" s="223">
        <f t="shared" si="90"/>
        <v>14</v>
      </c>
      <c r="AD67" s="223">
        <f t="shared" si="90"/>
        <v>14</v>
      </c>
      <c r="AE67" s="223">
        <f t="shared" si="90"/>
        <v>14</v>
      </c>
      <c r="AF67" s="223">
        <f t="shared" si="90"/>
        <v>14</v>
      </c>
      <c r="AG67" s="223">
        <f t="shared" si="90"/>
        <v>14</v>
      </c>
      <c r="AH67" s="223">
        <f t="shared" si="90"/>
        <v>14</v>
      </c>
      <c r="AI67" s="223">
        <f t="shared" si="90"/>
        <v>14</v>
      </c>
    </row>
    <row r="68" spans="1:35" s="63" customFormat="1" ht="19">
      <c r="A68" s="222" t="s">
        <v>36</v>
      </c>
      <c r="B68" s="224">
        <f xml:space="preserve"> INT(B67/4)</f>
        <v>0</v>
      </c>
      <c r="C68" s="224">
        <f t="shared" ref="C68:J68" si="91" xml:space="preserve"> INT(C67/4)</f>
        <v>0</v>
      </c>
      <c r="D68" s="224">
        <f t="shared" si="91"/>
        <v>0</v>
      </c>
      <c r="E68" s="224">
        <f t="shared" si="91"/>
        <v>2</v>
      </c>
      <c r="F68" s="224">
        <f t="shared" si="91"/>
        <v>2</v>
      </c>
      <c r="G68" s="224">
        <f t="shared" si="91"/>
        <v>2</v>
      </c>
      <c r="H68" s="224">
        <f t="shared" si="91"/>
        <v>3</v>
      </c>
      <c r="I68" s="224">
        <f t="shared" si="91"/>
        <v>3</v>
      </c>
      <c r="J68" s="224">
        <f t="shared" si="91"/>
        <v>3</v>
      </c>
      <c r="V68" s="194"/>
      <c r="W68" s="53"/>
      <c r="X68" s="53"/>
      <c r="Y68" s="224">
        <f t="shared" ref="Y68:AI68" si="92" xml:space="preserve"> INT(Y67/4)</f>
        <v>3</v>
      </c>
      <c r="Z68" s="224">
        <f t="shared" si="92"/>
        <v>3</v>
      </c>
      <c r="AA68" s="224">
        <f t="shared" si="92"/>
        <v>3</v>
      </c>
      <c r="AB68" s="224">
        <f t="shared" si="92"/>
        <v>3</v>
      </c>
      <c r="AC68" s="224">
        <f t="shared" si="92"/>
        <v>3</v>
      </c>
      <c r="AD68" s="224">
        <f t="shared" si="92"/>
        <v>3</v>
      </c>
      <c r="AE68" s="224">
        <f t="shared" si="92"/>
        <v>3</v>
      </c>
      <c r="AF68" s="224">
        <f t="shared" si="92"/>
        <v>3</v>
      </c>
      <c r="AG68" s="224">
        <f t="shared" si="92"/>
        <v>3</v>
      </c>
      <c r="AH68" s="224">
        <f t="shared" si="92"/>
        <v>3</v>
      </c>
      <c r="AI68" s="224">
        <f t="shared" si="92"/>
        <v>3</v>
      </c>
    </row>
    <row r="70" spans="1:35" ht="19">
      <c r="A70" s="222" t="s">
        <v>43</v>
      </c>
      <c r="B70" s="223">
        <f t="shared" ref="B70:J70" si="93" xml:space="preserve"> B24 + B42</f>
        <v>6</v>
      </c>
      <c r="C70" s="223">
        <f t="shared" si="93"/>
        <v>6</v>
      </c>
      <c r="D70" s="223">
        <f t="shared" si="93"/>
        <v>6</v>
      </c>
      <c r="E70" s="223">
        <f t="shared" si="93"/>
        <v>6</v>
      </c>
      <c r="F70" s="223">
        <f t="shared" si="93"/>
        <v>6</v>
      </c>
      <c r="G70" s="223">
        <f t="shared" si="93"/>
        <v>6</v>
      </c>
      <c r="H70" s="223">
        <f t="shared" si="93"/>
        <v>7</v>
      </c>
      <c r="I70" s="223">
        <f t="shared" si="93"/>
        <v>7</v>
      </c>
      <c r="J70" s="223">
        <f t="shared" si="93"/>
        <v>7</v>
      </c>
      <c r="V70" s="53"/>
      <c r="Y70" s="223">
        <f t="shared" ref="Y70:AI70" si="94" xml:space="preserve"> Y24 + Y42</f>
        <v>1</v>
      </c>
      <c r="Z70" s="223">
        <f t="shared" si="94"/>
        <v>1</v>
      </c>
      <c r="AA70" s="223">
        <f t="shared" si="94"/>
        <v>1</v>
      </c>
      <c r="AB70" s="223">
        <f t="shared" si="94"/>
        <v>2</v>
      </c>
      <c r="AC70" s="223">
        <f t="shared" si="94"/>
        <v>2</v>
      </c>
      <c r="AD70" s="223">
        <f t="shared" si="94"/>
        <v>2</v>
      </c>
      <c r="AE70" s="223">
        <f t="shared" si="94"/>
        <v>2</v>
      </c>
      <c r="AF70" s="223">
        <f t="shared" si="94"/>
        <v>2</v>
      </c>
      <c r="AG70" s="223">
        <f t="shared" si="94"/>
        <v>2</v>
      </c>
      <c r="AH70" s="223">
        <f t="shared" si="94"/>
        <v>2</v>
      </c>
      <c r="AI70" s="223">
        <f t="shared" si="94"/>
        <v>2</v>
      </c>
    </row>
    <row r="71" spans="1:35" s="203" customFormat="1">
      <c r="A71" s="194"/>
      <c r="B71" s="194"/>
      <c r="C71" s="194"/>
      <c r="D71" s="194"/>
      <c r="E71" s="194"/>
      <c r="F71" s="194"/>
      <c r="G71" s="194"/>
      <c r="H71" s="194"/>
      <c r="I71" s="194"/>
      <c r="J71" s="217"/>
      <c r="V71" s="194"/>
      <c r="W71" s="53"/>
      <c r="X71" s="53"/>
      <c r="Y71" s="215"/>
      <c r="Z71" s="194"/>
      <c r="AA71" s="194"/>
      <c r="AB71" s="194"/>
      <c r="AC71" s="194"/>
      <c r="AD71" s="194"/>
      <c r="AE71" s="194"/>
      <c r="AF71" s="194"/>
      <c r="AG71" s="194"/>
      <c r="AH71" s="194"/>
      <c r="AI71" s="194"/>
    </row>
    <row r="72" spans="1:35" ht="19">
      <c r="A72" s="222" t="s">
        <v>44</v>
      </c>
      <c r="B72" s="223">
        <f t="shared" ref="B72:J72" si="95" xml:space="preserve"> B25 + B42</f>
        <v>2</v>
      </c>
      <c r="C72" s="223">
        <f t="shared" si="95"/>
        <v>2</v>
      </c>
      <c r="D72" s="223">
        <f t="shared" si="95"/>
        <v>2</v>
      </c>
      <c r="E72" s="223">
        <f t="shared" si="95"/>
        <v>2</v>
      </c>
      <c r="F72" s="223">
        <f t="shared" si="95"/>
        <v>2</v>
      </c>
      <c r="G72" s="223">
        <f t="shared" si="95"/>
        <v>2</v>
      </c>
      <c r="H72" s="223">
        <f t="shared" si="95"/>
        <v>2</v>
      </c>
      <c r="I72" s="223">
        <f t="shared" si="95"/>
        <v>2</v>
      </c>
      <c r="J72" s="223">
        <f t="shared" si="95"/>
        <v>2</v>
      </c>
      <c r="V72" s="53"/>
      <c r="Y72" s="223">
        <f t="shared" ref="Y72:AI72" si="96" xml:space="preserve"> Y25 + Y42</f>
        <v>5</v>
      </c>
      <c r="Z72" s="223">
        <f t="shared" si="96"/>
        <v>6</v>
      </c>
      <c r="AA72" s="223">
        <f t="shared" si="96"/>
        <v>7</v>
      </c>
      <c r="AB72" s="223">
        <f t="shared" si="96"/>
        <v>8</v>
      </c>
      <c r="AC72" s="223">
        <f t="shared" si="96"/>
        <v>8</v>
      </c>
      <c r="AD72" s="223">
        <f t="shared" si="96"/>
        <v>8</v>
      </c>
      <c r="AE72" s="223">
        <f t="shared" si="96"/>
        <v>8</v>
      </c>
      <c r="AF72" s="223">
        <f t="shared" si="96"/>
        <v>8</v>
      </c>
      <c r="AG72" s="223">
        <f t="shared" si="96"/>
        <v>8</v>
      </c>
      <c r="AH72" s="223">
        <f t="shared" si="96"/>
        <v>8</v>
      </c>
      <c r="AI72" s="223">
        <f t="shared" si="96"/>
        <v>8</v>
      </c>
    </row>
    <row r="75" spans="1:35" ht="19">
      <c r="A75" s="47" t="s">
        <v>47</v>
      </c>
      <c r="B75" s="203"/>
      <c r="C75" s="203"/>
      <c r="D75" s="203"/>
      <c r="E75" s="203"/>
      <c r="F75" s="203"/>
      <c r="G75" s="203"/>
      <c r="H75" s="203"/>
      <c r="I75" s="203"/>
      <c r="J75" s="214"/>
      <c r="V75" s="53"/>
      <c r="Y75" s="227"/>
      <c r="Z75" s="203"/>
      <c r="AA75" s="203"/>
      <c r="AB75" s="203"/>
      <c r="AC75" s="203"/>
      <c r="AD75" s="203"/>
      <c r="AE75" s="203"/>
      <c r="AF75" s="203"/>
      <c r="AG75" s="203"/>
      <c r="AH75" s="203"/>
      <c r="AI75" s="203"/>
    </row>
    <row r="76" spans="1:35">
      <c r="A76" s="184" t="s">
        <v>51</v>
      </c>
      <c r="B76" s="63">
        <f t="shared" ref="B76:J76" si="97" xml:space="preserve"> B40 + INT(2+ B$36/2)</f>
        <v>4</v>
      </c>
      <c r="C76" s="63">
        <f t="shared" si="97"/>
        <v>5</v>
      </c>
      <c r="D76" s="63">
        <f t="shared" si="97"/>
        <v>5</v>
      </c>
      <c r="E76" s="63">
        <f t="shared" si="97"/>
        <v>6</v>
      </c>
      <c r="F76" s="63">
        <f t="shared" si="97"/>
        <v>6</v>
      </c>
      <c r="G76" s="63">
        <f t="shared" si="97"/>
        <v>7</v>
      </c>
      <c r="H76" s="63">
        <f t="shared" si="97"/>
        <v>7</v>
      </c>
      <c r="I76" s="63">
        <f t="shared" si="97"/>
        <v>9</v>
      </c>
      <c r="J76" s="63">
        <f t="shared" si="97"/>
        <v>9</v>
      </c>
      <c r="V76" s="53"/>
      <c r="Y76" s="63">
        <f xml:space="preserve"> J40 + INT(2+ $J$36/2) + INT(2+ (Y$36 - $J$36)/2)</f>
        <v>11</v>
      </c>
      <c r="Z76" s="63">
        <f t="shared" ref="Z76:AI76" si="98" xml:space="preserve"> Y40 + INT(2+ $J$36/2) + INT(2+ (Z$36 - $J$36)/2)</f>
        <v>11</v>
      </c>
      <c r="AA76" s="63">
        <f t="shared" si="98"/>
        <v>11</v>
      </c>
      <c r="AB76" s="63">
        <f t="shared" si="98"/>
        <v>13</v>
      </c>
      <c r="AC76" s="63">
        <f t="shared" si="98"/>
        <v>12</v>
      </c>
      <c r="AD76" s="63">
        <f t="shared" si="98"/>
        <v>13</v>
      </c>
      <c r="AE76" s="63">
        <f t="shared" si="98"/>
        <v>13</v>
      </c>
      <c r="AF76" s="63">
        <f t="shared" si="98"/>
        <v>14</v>
      </c>
      <c r="AG76" s="63">
        <f t="shared" si="98"/>
        <v>14</v>
      </c>
      <c r="AH76" s="63">
        <f t="shared" si="98"/>
        <v>15</v>
      </c>
      <c r="AI76" s="63">
        <f t="shared" si="98"/>
        <v>15</v>
      </c>
    </row>
    <row r="77" spans="1:35">
      <c r="A77" s="184" t="s">
        <v>52</v>
      </c>
      <c r="B77" s="63">
        <f t="shared" ref="B77:J77" si="99" xml:space="preserve"> B39 + INT(2+ B$36/2)</f>
        <v>3</v>
      </c>
      <c r="C77" s="63">
        <f t="shared" si="99"/>
        <v>4</v>
      </c>
      <c r="D77" s="63">
        <f t="shared" si="99"/>
        <v>4</v>
      </c>
      <c r="E77" s="63">
        <f t="shared" si="99"/>
        <v>5</v>
      </c>
      <c r="F77" s="63">
        <f t="shared" si="99"/>
        <v>5</v>
      </c>
      <c r="G77" s="63">
        <f t="shared" si="99"/>
        <v>6</v>
      </c>
      <c r="H77" s="63">
        <f t="shared" si="99"/>
        <v>6</v>
      </c>
      <c r="I77" s="63">
        <f t="shared" si="99"/>
        <v>7</v>
      </c>
      <c r="J77" s="63">
        <f t="shared" si="99"/>
        <v>7</v>
      </c>
      <c r="V77" s="53"/>
      <c r="Y77" s="63">
        <f xml:space="preserve"> J39 + INT(2+ $J$36/2) +  INT(2+ (Y$36 - $J$36)/2)</f>
        <v>9</v>
      </c>
      <c r="Z77" s="63">
        <f t="shared" ref="Z77:AI77" si="100" xml:space="preserve"> Y39 + INT(2+ $J$36/2) +  INT(2+ (Z$36 - $J$36)/2)</f>
        <v>9</v>
      </c>
      <c r="AA77" s="63">
        <f t="shared" si="100"/>
        <v>9</v>
      </c>
      <c r="AB77" s="63">
        <f t="shared" si="100"/>
        <v>10</v>
      </c>
      <c r="AC77" s="63">
        <f t="shared" si="100"/>
        <v>10</v>
      </c>
      <c r="AD77" s="63">
        <f t="shared" si="100"/>
        <v>11</v>
      </c>
      <c r="AE77" s="63">
        <f t="shared" si="100"/>
        <v>11</v>
      </c>
      <c r="AF77" s="63">
        <f t="shared" si="100"/>
        <v>12</v>
      </c>
      <c r="AG77" s="63">
        <f t="shared" si="100"/>
        <v>12</v>
      </c>
      <c r="AH77" s="63">
        <f t="shared" si="100"/>
        <v>13</v>
      </c>
      <c r="AI77" s="63">
        <f t="shared" si="100"/>
        <v>13</v>
      </c>
    </row>
    <row r="78" spans="1:35">
      <c r="A78" s="184" t="s">
        <v>53</v>
      </c>
      <c r="B78" s="63">
        <f t="shared" ref="B78:J78" si="101" xml:space="preserve"> B42 + INT(2+ B$36/2)</f>
        <v>4</v>
      </c>
      <c r="C78" s="63">
        <f t="shared" si="101"/>
        <v>5</v>
      </c>
      <c r="D78" s="63">
        <f t="shared" si="101"/>
        <v>5</v>
      </c>
      <c r="E78" s="63">
        <f t="shared" si="101"/>
        <v>6</v>
      </c>
      <c r="F78" s="63">
        <f t="shared" si="101"/>
        <v>6</v>
      </c>
      <c r="G78" s="63">
        <f t="shared" si="101"/>
        <v>7</v>
      </c>
      <c r="H78" s="63">
        <f t="shared" si="101"/>
        <v>7</v>
      </c>
      <c r="I78" s="63">
        <f t="shared" si="101"/>
        <v>8</v>
      </c>
      <c r="J78" s="63">
        <f t="shared" si="101"/>
        <v>8</v>
      </c>
      <c r="V78" s="53"/>
      <c r="Y78" s="205">
        <f>J42+INT(2+$J$36/2) +  INT( (Y$36 - $J$36)*2/5 + 4/3)</f>
        <v>9</v>
      </c>
      <c r="Z78" s="63">
        <f t="shared" ref="Z78:AI78" si="102">Y42+INT(2+$J$36/2) +  INT( (Z$36 - $J$36)*2/5 + 4/3)</f>
        <v>9</v>
      </c>
      <c r="AA78" s="63">
        <f t="shared" si="102"/>
        <v>9</v>
      </c>
      <c r="AB78" s="63">
        <f t="shared" si="102"/>
        <v>9</v>
      </c>
      <c r="AC78" s="63">
        <f t="shared" si="102"/>
        <v>11</v>
      </c>
      <c r="AD78" s="63">
        <f t="shared" si="102"/>
        <v>11</v>
      </c>
      <c r="AE78" s="63">
        <f t="shared" si="102"/>
        <v>12</v>
      </c>
      <c r="AF78" s="63">
        <f t="shared" si="102"/>
        <v>12</v>
      </c>
      <c r="AG78" s="63">
        <f t="shared" si="102"/>
        <v>12</v>
      </c>
      <c r="AH78" s="63">
        <f t="shared" si="102"/>
        <v>13</v>
      </c>
      <c r="AI78" s="63">
        <f t="shared" si="102"/>
        <v>13</v>
      </c>
    </row>
    <row r="79" spans="1:35">
      <c r="J79" s="195"/>
      <c r="Y79" s="195"/>
    </row>
    <row r="80" spans="1:35">
      <c r="J80" s="195"/>
      <c r="Y80" s="195"/>
    </row>
    <row r="81" spans="1:35" ht="19">
      <c r="A81" s="47" t="s">
        <v>54</v>
      </c>
      <c r="B81" s="203"/>
      <c r="C81" s="203"/>
      <c r="D81" s="203"/>
      <c r="E81" s="203"/>
      <c r="F81" s="203"/>
      <c r="G81" s="203"/>
      <c r="H81" s="203"/>
      <c r="I81" s="203"/>
      <c r="J81" s="213"/>
      <c r="V81" s="53"/>
      <c r="Y81" s="213"/>
      <c r="Z81" s="203"/>
      <c r="AA81" s="203"/>
      <c r="AB81" s="203"/>
      <c r="AC81" s="203"/>
      <c r="AD81" s="203"/>
      <c r="AE81" s="203"/>
      <c r="AF81" s="203"/>
      <c r="AG81" s="203"/>
      <c r="AH81" s="203"/>
      <c r="AI81" s="203"/>
    </row>
    <row r="82" spans="1:35">
      <c r="J82" s="195"/>
      <c r="Y82" s="195"/>
    </row>
    <row r="83" spans="1:35">
      <c r="A83" s="58" t="s">
        <v>55</v>
      </c>
      <c r="B83" s="203"/>
      <c r="C83" s="203"/>
      <c r="D83" s="203"/>
      <c r="E83" s="203"/>
      <c r="F83" s="203"/>
      <c r="G83" s="203"/>
      <c r="H83" s="203"/>
      <c r="I83" s="203"/>
      <c r="J83" s="213"/>
      <c r="Y83" s="213"/>
      <c r="Z83" s="203"/>
      <c r="AA83" s="203"/>
      <c r="AB83" s="203"/>
      <c r="AC83" s="203"/>
      <c r="AD83" s="203"/>
      <c r="AE83" s="203"/>
      <c r="AF83" s="203"/>
      <c r="AG83" s="203"/>
      <c r="AH83" s="203"/>
      <c r="AI83" s="203"/>
    </row>
    <row r="84" spans="1:35">
      <c r="A84" s="228" t="s">
        <v>56</v>
      </c>
      <c r="B84" s="201"/>
      <c r="C84" s="201"/>
      <c r="D84" s="201"/>
      <c r="E84" s="201"/>
      <c r="F84" s="201"/>
      <c r="G84" s="201"/>
      <c r="H84" s="201"/>
      <c r="I84" s="201"/>
      <c r="J84" s="202"/>
      <c r="Y84" s="230"/>
      <c r="Z84" s="201"/>
      <c r="AA84" s="201"/>
      <c r="AB84" s="201"/>
      <c r="AC84" s="201"/>
      <c r="AD84" s="201"/>
      <c r="AE84" s="201"/>
      <c r="AF84" s="201"/>
      <c r="AG84" s="201"/>
      <c r="AH84" s="201"/>
      <c r="AI84" s="202"/>
    </row>
    <row r="85" spans="1:35">
      <c r="A85" s="63" t="s">
        <v>57</v>
      </c>
      <c r="B85" s="63">
        <f xml:space="preserve"> IF((1 - (B156 - 1)/20)*100 &lt;= 100, IF((1 - (B156 - 1)/20)*100 &gt;= 0, (1 - (B156 - 1)/20)*100, 0), 100)</f>
        <v>44.999999999999993</v>
      </c>
      <c r="C85" s="63">
        <f t="shared" ref="C85:J88" si="103" xml:space="preserve"> IF((1 - (C156 - 1)/20)*100 &lt;= 100, IF((1 - (C156 - 1)/20)*100 &gt;= 0, (1 - (C156 - 1)/20)*100, 0), 100)</f>
        <v>50</v>
      </c>
      <c r="D85" s="63">
        <f t="shared" si="103"/>
        <v>50</v>
      </c>
      <c r="E85" s="63">
        <f t="shared" si="103"/>
        <v>55.000000000000007</v>
      </c>
      <c r="F85" s="63">
        <f t="shared" si="103"/>
        <v>60</v>
      </c>
      <c r="G85" s="63">
        <f t="shared" si="103"/>
        <v>65</v>
      </c>
      <c r="H85" s="63">
        <f t="shared" si="103"/>
        <v>65</v>
      </c>
      <c r="I85" s="63">
        <f t="shared" si="103"/>
        <v>70</v>
      </c>
      <c r="J85" s="63">
        <f t="shared" si="103"/>
        <v>80</v>
      </c>
      <c r="Y85" s="63">
        <f t="shared" ref="Y85:AI85" si="104" xml:space="preserve"> IF((1 - (Y156 - 1)/20)*100 &lt;= 100, IF((1 - (Y156 - 1)/20)*100 &gt;= 0, (1 - (Y156 - 1)/20)*100, 0), 100)</f>
        <v>85</v>
      </c>
      <c r="Z85" s="63">
        <f t="shared" si="104"/>
        <v>90</v>
      </c>
      <c r="AA85" s="63">
        <f t="shared" si="104"/>
        <v>95</v>
      </c>
      <c r="AB85" s="63">
        <f t="shared" si="104"/>
        <v>95</v>
      </c>
      <c r="AC85" s="63">
        <f t="shared" si="104"/>
        <v>100</v>
      </c>
      <c r="AD85" s="63">
        <f t="shared" si="104"/>
        <v>100</v>
      </c>
      <c r="AE85" s="63">
        <f t="shared" si="104"/>
        <v>100</v>
      </c>
      <c r="AF85" s="63">
        <f t="shared" si="104"/>
        <v>100</v>
      </c>
      <c r="AG85" s="63">
        <f t="shared" si="104"/>
        <v>100</v>
      </c>
      <c r="AH85" s="63">
        <f t="shared" si="104"/>
        <v>100</v>
      </c>
      <c r="AI85" s="63">
        <f t="shared" si="104"/>
        <v>100</v>
      </c>
    </row>
    <row r="86" spans="1:35">
      <c r="A86" s="63" t="s">
        <v>64</v>
      </c>
      <c r="B86" s="63">
        <f t="shared" ref="B86:J88" si="105" xml:space="preserve"> IF((1 - (B157 - 1)/20)*100 &lt;= 100, IF((1 - (B157 - 1)/20)*100 &gt;= 0, (1 - (B157 - 1)/20)*100, 0), 100)</f>
        <v>40</v>
      </c>
      <c r="C86" s="63">
        <f t="shared" si="105"/>
        <v>44.999999999999993</v>
      </c>
      <c r="D86" s="63">
        <f t="shared" si="105"/>
        <v>44.999999999999993</v>
      </c>
      <c r="E86" s="63">
        <f t="shared" si="105"/>
        <v>50</v>
      </c>
      <c r="F86" s="63">
        <f t="shared" si="105"/>
        <v>55.000000000000007</v>
      </c>
      <c r="G86" s="63">
        <f t="shared" si="105"/>
        <v>60</v>
      </c>
      <c r="H86" s="63">
        <f t="shared" si="105"/>
        <v>60</v>
      </c>
      <c r="I86" s="63">
        <f t="shared" si="105"/>
        <v>65</v>
      </c>
      <c r="J86" s="63">
        <f t="shared" si="105"/>
        <v>75</v>
      </c>
      <c r="Y86" s="63">
        <f t="shared" ref="Y86:AI86" si="106" xml:space="preserve"> IF((1 - (Y157 - 1)/20)*100 &lt;= 100, IF((1 - (Y157 - 1)/20)*100 &gt;= 0, (1 - (Y157 - 1)/20)*100, 0), 100)</f>
        <v>85</v>
      </c>
      <c r="Z86" s="63">
        <f t="shared" si="106"/>
        <v>90</v>
      </c>
      <c r="AA86" s="63">
        <f t="shared" si="106"/>
        <v>95</v>
      </c>
      <c r="AB86" s="63">
        <f t="shared" si="106"/>
        <v>100</v>
      </c>
      <c r="AC86" s="63">
        <f t="shared" si="106"/>
        <v>100</v>
      </c>
      <c r="AD86" s="63">
        <f t="shared" si="106"/>
        <v>100</v>
      </c>
      <c r="AE86" s="63">
        <f t="shared" si="106"/>
        <v>100</v>
      </c>
      <c r="AF86" s="63">
        <f t="shared" si="106"/>
        <v>100</v>
      </c>
      <c r="AG86" s="63">
        <f t="shared" si="106"/>
        <v>100</v>
      </c>
      <c r="AH86" s="63">
        <f t="shared" si="106"/>
        <v>100</v>
      </c>
      <c r="AI86" s="63">
        <f t="shared" si="106"/>
        <v>100</v>
      </c>
    </row>
    <row r="87" spans="1:35">
      <c r="A87" s="63" t="s">
        <v>65</v>
      </c>
      <c r="B87" s="63">
        <f t="shared" si="105"/>
        <v>40</v>
      </c>
      <c r="C87" s="63">
        <f t="shared" si="103"/>
        <v>44.999999999999993</v>
      </c>
      <c r="D87" s="63">
        <f t="shared" si="103"/>
        <v>44.999999999999993</v>
      </c>
      <c r="E87" s="63">
        <f t="shared" si="103"/>
        <v>50</v>
      </c>
      <c r="F87" s="63">
        <f t="shared" si="103"/>
        <v>55.000000000000007</v>
      </c>
      <c r="G87" s="63">
        <f t="shared" si="103"/>
        <v>60</v>
      </c>
      <c r="H87" s="63">
        <f t="shared" si="103"/>
        <v>60</v>
      </c>
      <c r="I87" s="63">
        <f t="shared" si="103"/>
        <v>65</v>
      </c>
      <c r="J87" s="63">
        <f t="shared" si="103"/>
        <v>75</v>
      </c>
      <c r="Y87" s="63">
        <f t="shared" ref="Y87:AI87" si="107" xml:space="preserve"> IF((1 - (Y158 - 1)/20)*100 &lt;= 100, IF((1 - (Y158 - 1)/20)*100 &gt;= 0, (1 - (Y158 - 1)/20)*100, 0), 100)</f>
        <v>85</v>
      </c>
      <c r="Z87" s="63">
        <f t="shared" si="107"/>
        <v>90</v>
      </c>
      <c r="AA87" s="63">
        <f t="shared" si="107"/>
        <v>95</v>
      </c>
      <c r="AB87" s="63">
        <f t="shared" si="107"/>
        <v>100</v>
      </c>
      <c r="AC87" s="63">
        <f t="shared" si="107"/>
        <v>100</v>
      </c>
      <c r="AD87" s="63">
        <f t="shared" si="107"/>
        <v>100</v>
      </c>
      <c r="AE87" s="63">
        <f t="shared" si="107"/>
        <v>100</v>
      </c>
      <c r="AF87" s="63">
        <f t="shared" si="107"/>
        <v>100</v>
      </c>
      <c r="AG87" s="63">
        <f t="shared" si="107"/>
        <v>100</v>
      </c>
      <c r="AH87" s="63">
        <f t="shared" si="107"/>
        <v>100</v>
      </c>
      <c r="AI87" s="63">
        <f t="shared" si="107"/>
        <v>100</v>
      </c>
    </row>
    <row r="88" spans="1:35">
      <c r="A88" s="63" t="s">
        <v>66</v>
      </c>
      <c r="B88" s="63">
        <f t="shared" si="105"/>
        <v>44.999999999999993</v>
      </c>
      <c r="C88" s="63">
        <f t="shared" si="103"/>
        <v>50</v>
      </c>
      <c r="D88" s="63">
        <f t="shared" si="103"/>
        <v>50</v>
      </c>
      <c r="E88" s="63">
        <f t="shared" si="103"/>
        <v>55.000000000000007</v>
      </c>
      <c r="F88" s="63">
        <f t="shared" si="103"/>
        <v>60</v>
      </c>
      <c r="G88" s="63">
        <f t="shared" si="103"/>
        <v>65</v>
      </c>
      <c r="H88" s="63">
        <f t="shared" si="103"/>
        <v>65</v>
      </c>
      <c r="I88" s="63">
        <f t="shared" si="103"/>
        <v>75</v>
      </c>
      <c r="J88" s="63">
        <f t="shared" si="103"/>
        <v>85</v>
      </c>
      <c r="Y88" s="63">
        <f t="shared" ref="Y88:AI88" si="108" xml:space="preserve"> IF((1 - (Y159 - 1)/20)*100 &lt;= 100, IF((1 - (Y159 - 1)/20)*100 &gt;= 0, (1 - (Y159 - 1)/20)*100, 0), 100)</f>
        <v>95</v>
      </c>
      <c r="Z88" s="63">
        <f t="shared" si="108"/>
        <v>100</v>
      </c>
      <c r="AA88" s="63">
        <f t="shared" si="108"/>
        <v>100</v>
      </c>
      <c r="AB88" s="63">
        <f t="shared" si="108"/>
        <v>100</v>
      </c>
      <c r="AC88" s="63">
        <f t="shared" si="108"/>
        <v>100</v>
      </c>
      <c r="AD88" s="63">
        <f t="shared" si="108"/>
        <v>100</v>
      </c>
      <c r="AE88" s="63">
        <f t="shared" si="108"/>
        <v>100</v>
      </c>
      <c r="AF88" s="63">
        <f t="shared" si="108"/>
        <v>100</v>
      </c>
      <c r="AG88" s="63">
        <f t="shared" si="108"/>
        <v>100</v>
      </c>
      <c r="AH88" s="63">
        <f t="shared" si="108"/>
        <v>100</v>
      </c>
      <c r="AI88" s="63">
        <f t="shared" si="108"/>
        <v>100</v>
      </c>
    </row>
    <row r="89" spans="1:35">
      <c r="A89" s="228" t="s">
        <v>49</v>
      </c>
      <c r="B89" s="223"/>
      <c r="C89" s="201"/>
      <c r="D89" s="201"/>
      <c r="E89" s="201"/>
      <c r="F89" s="201"/>
      <c r="G89" s="201"/>
      <c r="H89" s="201"/>
      <c r="I89" s="201"/>
      <c r="J89" s="202"/>
      <c r="Y89" s="229"/>
      <c r="Z89" s="201"/>
      <c r="AA89" s="201"/>
      <c r="AB89" s="201"/>
      <c r="AC89" s="201"/>
      <c r="AD89" s="201"/>
      <c r="AE89" s="201"/>
      <c r="AF89" s="201"/>
      <c r="AG89" s="201"/>
      <c r="AH89" s="201"/>
      <c r="AI89" s="202"/>
    </row>
    <row r="90" spans="1:35">
      <c r="A90" s="63" t="s">
        <v>57</v>
      </c>
      <c r="B90" s="63">
        <f t="shared" ref="B90:J90" si="109" xml:space="preserve"> IF((1 - (B161 - 1)/20)*100 &lt;= 100, IF((1 - (B161 - 1)/20)*100 &gt;= 0, (1 - (B161 - 1)/20)*100, 0), 100)</f>
        <v>0</v>
      </c>
      <c r="C90" s="63">
        <f t="shared" si="109"/>
        <v>0</v>
      </c>
      <c r="D90" s="63">
        <f t="shared" si="109"/>
        <v>0</v>
      </c>
      <c r="E90" s="63">
        <f t="shared" si="109"/>
        <v>5.0000000000000044</v>
      </c>
      <c r="F90" s="63">
        <f t="shared" si="109"/>
        <v>9.9999999999999982</v>
      </c>
      <c r="G90" s="63">
        <f t="shared" si="109"/>
        <v>15.000000000000002</v>
      </c>
      <c r="H90" s="63">
        <f t="shared" si="109"/>
        <v>15.000000000000002</v>
      </c>
      <c r="I90" s="63">
        <f t="shared" si="109"/>
        <v>19.999999999999996</v>
      </c>
      <c r="J90" s="63">
        <f t="shared" si="109"/>
        <v>30.000000000000004</v>
      </c>
      <c r="Y90" s="63">
        <f t="shared" ref="Y90:AI90" si="110" xml:space="preserve"> IF((1 - (Y161 - 1)/20)*100 &lt;= 100, IF((1 - (Y161 - 1)/20)*100 &gt;= 0, (1 - (Y161 - 1)/20)*100, 0), 100)</f>
        <v>35</v>
      </c>
      <c r="Z90" s="63">
        <f t="shared" si="110"/>
        <v>40</v>
      </c>
      <c r="AA90" s="63">
        <f t="shared" si="110"/>
        <v>44.999999999999993</v>
      </c>
      <c r="AB90" s="63">
        <f t="shared" si="110"/>
        <v>44.999999999999993</v>
      </c>
      <c r="AC90" s="63">
        <f t="shared" si="110"/>
        <v>55.000000000000007</v>
      </c>
      <c r="AD90" s="63">
        <f t="shared" si="110"/>
        <v>55.000000000000007</v>
      </c>
      <c r="AE90" s="63">
        <f t="shared" si="110"/>
        <v>60</v>
      </c>
      <c r="AF90" s="63">
        <f t="shared" si="110"/>
        <v>60</v>
      </c>
      <c r="AG90" s="63">
        <f t="shared" si="110"/>
        <v>60</v>
      </c>
      <c r="AH90" s="63">
        <f t="shared" si="110"/>
        <v>65</v>
      </c>
      <c r="AI90" s="63">
        <f t="shared" si="110"/>
        <v>65</v>
      </c>
    </row>
    <row r="91" spans="1:35">
      <c r="A91" s="63" t="s">
        <v>64</v>
      </c>
      <c r="B91" s="63">
        <f t="shared" ref="B91:J91" si="111" xml:space="preserve"> IF((1 - (B162 - 1)/20)*100 &lt;= 100, IF((1 - (B162 - 1)/20)*100 &gt;= 0, (1 - (B162 - 1)/20)*100, 0), 100)</f>
        <v>0</v>
      </c>
      <c r="C91" s="63">
        <f t="shared" si="111"/>
        <v>0</v>
      </c>
      <c r="D91" s="63">
        <f t="shared" si="111"/>
        <v>0</v>
      </c>
      <c r="E91" s="63">
        <f t="shared" si="111"/>
        <v>0</v>
      </c>
      <c r="F91" s="63">
        <f t="shared" si="111"/>
        <v>5.0000000000000044</v>
      </c>
      <c r="G91" s="63">
        <f t="shared" si="111"/>
        <v>9.9999999999999982</v>
      </c>
      <c r="H91" s="63">
        <f t="shared" si="111"/>
        <v>9.9999999999999982</v>
      </c>
      <c r="I91" s="63">
        <f t="shared" si="111"/>
        <v>15.000000000000002</v>
      </c>
      <c r="J91" s="63">
        <f t="shared" si="111"/>
        <v>25</v>
      </c>
      <c r="Y91" s="63">
        <f t="shared" ref="Y91:AI91" si="112" xml:space="preserve"> IF((1 - (Y162 - 1)/20)*100 &lt;= 100, IF((1 - (Y162 - 1)/20)*100 &gt;= 0, (1 - (Y162 - 1)/20)*100, 0), 100)</f>
        <v>35</v>
      </c>
      <c r="Z91" s="63">
        <f t="shared" si="112"/>
        <v>40</v>
      </c>
      <c r="AA91" s="63">
        <f t="shared" si="112"/>
        <v>44.999999999999993</v>
      </c>
      <c r="AB91" s="63">
        <f t="shared" si="112"/>
        <v>50</v>
      </c>
      <c r="AC91" s="63">
        <f t="shared" si="112"/>
        <v>50</v>
      </c>
      <c r="AD91" s="63">
        <f t="shared" si="112"/>
        <v>55.000000000000007</v>
      </c>
      <c r="AE91" s="63">
        <f t="shared" si="112"/>
        <v>55.000000000000007</v>
      </c>
      <c r="AF91" s="63">
        <f t="shared" si="112"/>
        <v>60</v>
      </c>
      <c r="AG91" s="63">
        <f t="shared" si="112"/>
        <v>60</v>
      </c>
      <c r="AH91" s="63">
        <f t="shared" si="112"/>
        <v>65</v>
      </c>
      <c r="AI91" s="63">
        <f t="shared" si="112"/>
        <v>65</v>
      </c>
    </row>
    <row r="92" spans="1:35">
      <c r="A92" s="63" t="s">
        <v>65</v>
      </c>
      <c r="B92" s="63">
        <f t="shared" ref="B92:J92" si="113" xml:space="preserve"> IF((1 - (B163 - 1)/20)*100 &lt;= 100, IF((1 - (B163 - 1)/20)*100 &gt;= 0, (1 - (B163 - 1)/20)*100, 0), 100)</f>
        <v>0</v>
      </c>
      <c r="C92" s="63">
        <f t="shared" si="113"/>
        <v>0</v>
      </c>
      <c r="D92" s="63">
        <f t="shared" si="113"/>
        <v>0</v>
      </c>
      <c r="E92" s="63">
        <f t="shared" si="113"/>
        <v>0</v>
      </c>
      <c r="F92" s="63">
        <f t="shared" si="113"/>
        <v>5.0000000000000044</v>
      </c>
      <c r="G92" s="63">
        <f t="shared" si="113"/>
        <v>9.9999999999999982</v>
      </c>
      <c r="H92" s="63">
        <f t="shared" si="113"/>
        <v>9.9999999999999982</v>
      </c>
      <c r="I92" s="63">
        <f t="shared" si="113"/>
        <v>15.000000000000002</v>
      </c>
      <c r="J92" s="63">
        <f t="shared" si="113"/>
        <v>25</v>
      </c>
      <c r="Y92" s="63">
        <f t="shared" ref="Y92:AI92" si="114" xml:space="preserve"> IF((1 - (Y163 - 1)/20)*100 &lt;= 100, IF((1 - (Y163 - 1)/20)*100 &gt;= 0, (1 - (Y163 - 1)/20)*100, 0), 100)</f>
        <v>35</v>
      </c>
      <c r="Z92" s="63">
        <f t="shared" si="114"/>
        <v>40</v>
      </c>
      <c r="AA92" s="63">
        <f t="shared" si="114"/>
        <v>44.999999999999993</v>
      </c>
      <c r="AB92" s="63">
        <f t="shared" si="114"/>
        <v>50</v>
      </c>
      <c r="AC92" s="63">
        <f t="shared" si="114"/>
        <v>50</v>
      </c>
      <c r="AD92" s="63">
        <f t="shared" si="114"/>
        <v>55.000000000000007</v>
      </c>
      <c r="AE92" s="63">
        <f t="shared" si="114"/>
        <v>55.000000000000007</v>
      </c>
      <c r="AF92" s="63">
        <f t="shared" si="114"/>
        <v>60</v>
      </c>
      <c r="AG92" s="63">
        <f t="shared" si="114"/>
        <v>60</v>
      </c>
      <c r="AH92" s="63">
        <f t="shared" si="114"/>
        <v>65</v>
      </c>
      <c r="AI92" s="63">
        <f t="shared" si="114"/>
        <v>65</v>
      </c>
    </row>
    <row r="93" spans="1:35">
      <c r="A93" s="63" t="s">
        <v>66</v>
      </c>
      <c r="B93" s="63">
        <f t="shared" ref="B93:J93" si="115" xml:space="preserve"> IF((1 - (B164 - 1)/20)*100 &lt;= 100, IF((1 - (B164 - 1)/20)*100 &gt;= 0, (1 - (B164 - 1)/20)*100, 0), 100)</f>
        <v>0</v>
      </c>
      <c r="C93" s="63">
        <f t="shared" si="115"/>
        <v>0</v>
      </c>
      <c r="D93" s="63">
        <f t="shared" si="115"/>
        <v>0</v>
      </c>
      <c r="E93" s="63">
        <f t="shared" si="115"/>
        <v>5.0000000000000044</v>
      </c>
      <c r="F93" s="63">
        <f t="shared" si="115"/>
        <v>9.9999999999999982</v>
      </c>
      <c r="G93" s="63">
        <f t="shared" si="115"/>
        <v>15.000000000000002</v>
      </c>
      <c r="H93" s="63">
        <f t="shared" si="115"/>
        <v>15.000000000000002</v>
      </c>
      <c r="I93" s="63">
        <f t="shared" si="115"/>
        <v>25</v>
      </c>
      <c r="J93" s="63">
        <f t="shared" si="115"/>
        <v>35</v>
      </c>
      <c r="Y93" s="63">
        <f t="shared" ref="Y93:AI93" si="116" xml:space="preserve"> IF((1 - (Y164 - 1)/20)*100 &lt;= 100, IF((1 - (Y164 - 1)/20)*100 &gt;= 0, (1 - (Y164 - 1)/20)*100, 0), 100)</f>
        <v>44.999999999999993</v>
      </c>
      <c r="Z93" s="63">
        <f t="shared" si="116"/>
        <v>50</v>
      </c>
      <c r="AA93" s="63">
        <f t="shared" si="116"/>
        <v>55.000000000000007</v>
      </c>
      <c r="AB93" s="63">
        <f t="shared" si="116"/>
        <v>65</v>
      </c>
      <c r="AC93" s="63">
        <f t="shared" si="116"/>
        <v>60</v>
      </c>
      <c r="AD93" s="63">
        <f t="shared" si="116"/>
        <v>65</v>
      </c>
      <c r="AE93" s="63">
        <f t="shared" si="116"/>
        <v>65</v>
      </c>
      <c r="AF93" s="63">
        <f t="shared" si="116"/>
        <v>70</v>
      </c>
      <c r="AG93" s="63">
        <f t="shared" si="116"/>
        <v>70</v>
      </c>
      <c r="AH93" s="63">
        <f t="shared" si="116"/>
        <v>75</v>
      </c>
      <c r="AI93" s="63">
        <f t="shared" si="116"/>
        <v>75</v>
      </c>
    </row>
    <row r="94" spans="1:35">
      <c r="A94" s="228" t="s">
        <v>59</v>
      </c>
      <c r="B94" s="201"/>
      <c r="C94" s="201"/>
      <c r="D94" s="201"/>
      <c r="E94" s="201"/>
      <c r="F94" s="201"/>
      <c r="G94" s="201"/>
      <c r="H94" s="201"/>
      <c r="I94" s="201"/>
      <c r="J94" s="202"/>
      <c r="Y94" s="229"/>
      <c r="Z94" s="201"/>
      <c r="AA94" s="201"/>
      <c r="AB94" s="201"/>
      <c r="AC94" s="201"/>
      <c r="AD94" s="201"/>
      <c r="AE94" s="201"/>
      <c r="AF94" s="201"/>
      <c r="AG94" s="201"/>
      <c r="AH94" s="201"/>
      <c r="AI94" s="202"/>
    </row>
    <row r="95" spans="1:35">
      <c r="A95" s="63" t="s">
        <v>57</v>
      </c>
      <c r="B95" s="63">
        <f t="shared" ref="B95:J95" si="117" xml:space="preserve"> IF((1 - (B166 - 1)/20)*100 &lt;= 100, IF((1 - (B166 - 1)/20)*100 &gt;= 0, (1 - (B166 - 1)/20)*100, 0), 100)</f>
        <v>0</v>
      </c>
      <c r="C95" s="63">
        <f t="shared" si="117"/>
        <v>0</v>
      </c>
      <c r="D95" s="63">
        <f t="shared" si="117"/>
        <v>0</v>
      </c>
      <c r="E95" s="63">
        <f t="shared" si="117"/>
        <v>0</v>
      </c>
      <c r="F95" s="63">
        <f t="shared" si="117"/>
        <v>0</v>
      </c>
      <c r="G95" s="63">
        <f t="shared" si="117"/>
        <v>0</v>
      </c>
      <c r="H95" s="63">
        <f t="shared" si="117"/>
        <v>0</v>
      </c>
      <c r="I95" s="63">
        <f t="shared" si="117"/>
        <v>0</v>
      </c>
      <c r="J95" s="63">
        <f t="shared" si="117"/>
        <v>0</v>
      </c>
      <c r="Y95" s="63">
        <f t="shared" ref="Y95:AI95" si="118" xml:space="preserve"> IF((1 - (Y166 - 1)/20)*100 &lt;= 100, IF((1 - (Y166 - 1)/20)*100 &gt;= 0, (1 - (Y166 - 1)/20)*100, 0), 100)</f>
        <v>0</v>
      </c>
      <c r="Z95" s="63">
        <f t="shared" si="118"/>
        <v>0</v>
      </c>
      <c r="AA95" s="63">
        <f t="shared" si="118"/>
        <v>0</v>
      </c>
      <c r="AB95" s="63">
        <f t="shared" si="118"/>
        <v>0</v>
      </c>
      <c r="AC95" s="63">
        <f t="shared" si="118"/>
        <v>5.0000000000000044</v>
      </c>
      <c r="AD95" s="63">
        <f t="shared" si="118"/>
        <v>5.0000000000000044</v>
      </c>
      <c r="AE95" s="63">
        <f t="shared" si="118"/>
        <v>9.9999999999999982</v>
      </c>
      <c r="AF95" s="63">
        <f t="shared" si="118"/>
        <v>9.9999999999999982</v>
      </c>
      <c r="AG95" s="63">
        <f t="shared" si="118"/>
        <v>9.9999999999999982</v>
      </c>
      <c r="AH95" s="63">
        <f t="shared" si="118"/>
        <v>15.000000000000002</v>
      </c>
      <c r="AI95" s="63">
        <f t="shared" si="118"/>
        <v>15.000000000000002</v>
      </c>
    </row>
    <row r="96" spans="1:35">
      <c r="A96" s="63" t="s">
        <v>64</v>
      </c>
      <c r="B96" s="63">
        <f t="shared" ref="B96:J96" si="119" xml:space="preserve"> IF((1 - (B167 - 1)/20)*100 &lt;= 100, IF((1 - (B167 - 1)/20)*100 &gt;= 0, (1 - (B167 - 1)/20)*100, 0), 100)</f>
        <v>0</v>
      </c>
      <c r="C96" s="63">
        <f t="shared" si="119"/>
        <v>0</v>
      </c>
      <c r="D96" s="63">
        <f t="shared" si="119"/>
        <v>0</v>
      </c>
      <c r="E96" s="63">
        <f t="shared" si="119"/>
        <v>0</v>
      </c>
      <c r="F96" s="63">
        <f t="shared" si="119"/>
        <v>0</v>
      </c>
      <c r="G96" s="63">
        <f t="shared" si="119"/>
        <v>0</v>
      </c>
      <c r="H96" s="63">
        <f t="shared" si="119"/>
        <v>0</v>
      </c>
      <c r="I96" s="63">
        <f t="shared" si="119"/>
        <v>0</v>
      </c>
      <c r="J96" s="63">
        <f t="shared" si="119"/>
        <v>0</v>
      </c>
      <c r="Y96" s="63">
        <f t="shared" ref="Y96:AI96" si="120" xml:space="preserve"> IF((1 - (Y167 - 1)/20)*100 &lt;= 100, IF((1 - (Y167 - 1)/20)*100 &gt;= 0, (1 - (Y167 - 1)/20)*100, 0), 100)</f>
        <v>0</v>
      </c>
      <c r="Z96" s="63">
        <f t="shared" si="120"/>
        <v>0</v>
      </c>
      <c r="AA96" s="63">
        <f t="shared" si="120"/>
        <v>0</v>
      </c>
      <c r="AB96" s="63">
        <f t="shared" si="120"/>
        <v>0</v>
      </c>
      <c r="AC96" s="63">
        <f t="shared" si="120"/>
        <v>0</v>
      </c>
      <c r="AD96" s="63">
        <f t="shared" si="120"/>
        <v>5.0000000000000044</v>
      </c>
      <c r="AE96" s="63">
        <f t="shared" si="120"/>
        <v>5.0000000000000044</v>
      </c>
      <c r="AF96" s="63">
        <f t="shared" si="120"/>
        <v>9.9999999999999982</v>
      </c>
      <c r="AG96" s="63">
        <f t="shared" si="120"/>
        <v>9.9999999999999982</v>
      </c>
      <c r="AH96" s="63">
        <f t="shared" si="120"/>
        <v>15.000000000000002</v>
      </c>
      <c r="AI96" s="63">
        <f t="shared" si="120"/>
        <v>15.000000000000002</v>
      </c>
    </row>
    <row r="97" spans="1:35">
      <c r="A97" s="63" t="s">
        <v>65</v>
      </c>
      <c r="B97" s="63">
        <f t="shared" ref="B97:J97" si="121" xml:space="preserve"> IF((1 - (B168 - 1)/20)*100 &lt;= 100, IF((1 - (B168 - 1)/20)*100 &gt;= 0, (1 - (B168 - 1)/20)*100, 0), 100)</f>
        <v>0</v>
      </c>
      <c r="C97" s="63">
        <f t="shared" si="121"/>
        <v>0</v>
      </c>
      <c r="D97" s="63">
        <f t="shared" si="121"/>
        <v>0</v>
      </c>
      <c r="E97" s="63">
        <f t="shared" si="121"/>
        <v>0</v>
      </c>
      <c r="F97" s="63">
        <f t="shared" si="121"/>
        <v>0</v>
      </c>
      <c r="G97" s="63">
        <f t="shared" si="121"/>
        <v>0</v>
      </c>
      <c r="H97" s="63">
        <f t="shared" si="121"/>
        <v>0</v>
      </c>
      <c r="I97" s="63">
        <f t="shared" si="121"/>
        <v>0</v>
      </c>
      <c r="J97" s="63">
        <f t="shared" si="121"/>
        <v>0</v>
      </c>
      <c r="Y97" s="63">
        <f t="shared" ref="Y97:AI97" si="122" xml:space="preserve"> IF((1 - (Y168 - 1)/20)*100 &lt;= 100, IF((1 - (Y168 - 1)/20)*100 &gt;= 0, (1 - (Y168 - 1)/20)*100, 0), 100)</f>
        <v>0</v>
      </c>
      <c r="Z97" s="63">
        <f t="shared" si="122"/>
        <v>0</v>
      </c>
      <c r="AA97" s="63">
        <f t="shared" si="122"/>
        <v>0</v>
      </c>
      <c r="AB97" s="63">
        <f t="shared" si="122"/>
        <v>0</v>
      </c>
      <c r="AC97" s="63">
        <f t="shared" si="122"/>
        <v>0</v>
      </c>
      <c r="AD97" s="63">
        <f t="shared" si="122"/>
        <v>5.0000000000000044</v>
      </c>
      <c r="AE97" s="63">
        <f t="shared" si="122"/>
        <v>5.0000000000000044</v>
      </c>
      <c r="AF97" s="63">
        <f t="shared" si="122"/>
        <v>9.9999999999999982</v>
      </c>
      <c r="AG97" s="63">
        <f t="shared" si="122"/>
        <v>9.9999999999999982</v>
      </c>
      <c r="AH97" s="63">
        <f t="shared" si="122"/>
        <v>15.000000000000002</v>
      </c>
      <c r="AI97" s="63">
        <f t="shared" si="122"/>
        <v>15.000000000000002</v>
      </c>
    </row>
    <row r="98" spans="1:35">
      <c r="A98" s="63" t="s">
        <v>66</v>
      </c>
      <c r="B98" s="63">
        <f t="shared" ref="B98:J98" si="123" xml:space="preserve"> IF((1 - (B169 - 1)/20)*100 &lt;= 100, IF((1 - (B169 - 1)/20)*100 &gt;= 0, (1 - (B169 - 1)/20)*100, 0), 100)</f>
        <v>0</v>
      </c>
      <c r="C98" s="63">
        <f t="shared" si="123"/>
        <v>0</v>
      </c>
      <c r="D98" s="63">
        <f t="shared" si="123"/>
        <v>0</v>
      </c>
      <c r="E98" s="63">
        <f t="shared" si="123"/>
        <v>0</v>
      </c>
      <c r="F98" s="63">
        <f t="shared" si="123"/>
        <v>0</v>
      </c>
      <c r="G98" s="63">
        <f t="shared" si="123"/>
        <v>0</v>
      </c>
      <c r="H98" s="63">
        <f t="shared" si="123"/>
        <v>0</v>
      </c>
      <c r="I98" s="63">
        <f t="shared" si="123"/>
        <v>0</v>
      </c>
      <c r="J98" s="63">
        <f t="shared" si="123"/>
        <v>0</v>
      </c>
      <c r="Y98" s="63">
        <f t="shared" ref="Y98:AI98" si="124" xml:space="preserve"> IF((1 - (Y169 - 1)/20)*100 &lt;= 100, IF((1 - (Y169 - 1)/20)*100 &gt;= 0, (1 - (Y169 - 1)/20)*100, 0), 100)</f>
        <v>0</v>
      </c>
      <c r="Z98" s="63">
        <f t="shared" si="124"/>
        <v>0</v>
      </c>
      <c r="AA98" s="63">
        <f t="shared" si="124"/>
        <v>5.0000000000000044</v>
      </c>
      <c r="AB98" s="63">
        <f t="shared" si="124"/>
        <v>15.000000000000002</v>
      </c>
      <c r="AC98" s="63">
        <f t="shared" si="124"/>
        <v>9.9999999999999982</v>
      </c>
      <c r="AD98" s="63">
        <f t="shared" si="124"/>
        <v>15.000000000000002</v>
      </c>
      <c r="AE98" s="63">
        <f t="shared" si="124"/>
        <v>15.000000000000002</v>
      </c>
      <c r="AF98" s="63">
        <f t="shared" si="124"/>
        <v>19.999999999999996</v>
      </c>
      <c r="AG98" s="63">
        <f t="shared" si="124"/>
        <v>19.999999999999996</v>
      </c>
      <c r="AH98" s="63">
        <f t="shared" si="124"/>
        <v>25</v>
      </c>
      <c r="AI98" s="63">
        <f t="shared" si="124"/>
        <v>25</v>
      </c>
    </row>
    <row r="100" spans="1:35">
      <c r="A100" s="58" t="s">
        <v>60</v>
      </c>
      <c r="B100" s="203"/>
      <c r="C100" s="203"/>
      <c r="D100" s="203"/>
      <c r="E100" s="203"/>
      <c r="F100" s="203"/>
      <c r="G100" s="203"/>
      <c r="H100" s="203"/>
      <c r="I100" s="203"/>
      <c r="J100" s="214"/>
      <c r="Y100" s="227"/>
      <c r="Z100" s="203"/>
      <c r="AA100" s="203"/>
      <c r="AB100" s="203"/>
      <c r="AC100" s="203"/>
      <c r="AD100" s="203"/>
      <c r="AE100" s="203"/>
      <c r="AF100" s="203"/>
      <c r="AG100" s="203"/>
      <c r="AH100" s="203"/>
      <c r="AI100" s="203"/>
    </row>
    <row r="101" spans="1:35">
      <c r="A101" s="228" t="s">
        <v>56</v>
      </c>
      <c r="B101" s="201"/>
      <c r="C101" s="201"/>
      <c r="D101" s="201"/>
      <c r="E101" s="201"/>
      <c r="F101" s="201"/>
      <c r="G101" s="201"/>
      <c r="H101" s="201"/>
      <c r="I101" s="201"/>
      <c r="J101" s="202"/>
      <c r="Y101" s="229"/>
      <c r="Z101" s="201"/>
      <c r="AA101" s="201"/>
      <c r="AB101" s="201"/>
      <c r="AC101" s="201"/>
      <c r="AD101" s="201"/>
      <c r="AE101" s="201"/>
      <c r="AF101" s="201"/>
      <c r="AG101" s="201"/>
      <c r="AH101" s="201"/>
      <c r="AI101" s="202"/>
    </row>
    <row r="102" spans="1:35">
      <c r="A102" s="63" t="s">
        <v>57</v>
      </c>
      <c r="B102" s="63">
        <f t="shared" ref="B102:J102" si="125" xml:space="preserve"> IF((1 - (B173 - 1)/20)*100 &lt;= 100, IF((1 - (B173 - 1)/20)*100 &gt;= 0, (1 - (B173 - 1)/20)*100, 0), 100)</f>
        <v>50</v>
      </c>
      <c r="C102" s="63">
        <f t="shared" si="125"/>
        <v>75</v>
      </c>
      <c r="D102" s="63">
        <f t="shared" si="125"/>
        <v>80</v>
      </c>
      <c r="E102" s="63">
        <f t="shared" si="125"/>
        <v>85</v>
      </c>
      <c r="F102" s="63">
        <f t="shared" si="125"/>
        <v>90</v>
      </c>
      <c r="G102" s="63">
        <f t="shared" si="125"/>
        <v>100</v>
      </c>
      <c r="H102" s="63">
        <f t="shared" si="125"/>
        <v>100</v>
      </c>
      <c r="I102" s="63">
        <f t="shared" si="125"/>
        <v>100</v>
      </c>
      <c r="J102" s="63">
        <f t="shared" si="125"/>
        <v>100</v>
      </c>
      <c r="Y102" s="63">
        <f t="shared" ref="Y102:AI102" si="126" xml:space="preserve"> IF((1 - (Y173 - 1)/20)*100 &lt;= 100, IF((1 - (Y173 - 1)/20)*100 &gt;= 0, (1 - (Y173 - 1)/20)*100, 0), 100)</f>
        <v>100</v>
      </c>
      <c r="Z102" s="63">
        <f t="shared" si="126"/>
        <v>100</v>
      </c>
      <c r="AA102" s="63">
        <f t="shared" si="126"/>
        <v>100</v>
      </c>
      <c r="AB102" s="63">
        <f t="shared" si="126"/>
        <v>100</v>
      </c>
      <c r="AC102" s="63">
        <f t="shared" si="126"/>
        <v>100</v>
      </c>
      <c r="AD102" s="63">
        <f t="shared" si="126"/>
        <v>100</v>
      </c>
      <c r="AE102" s="63">
        <f t="shared" si="126"/>
        <v>100</v>
      </c>
      <c r="AF102" s="63">
        <f t="shared" si="126"/>
        <v>100</v>
      </c>
      <c r="AG102" s="63">
        <f t="shared" si="126"/>
        <v>100</v>
      </c>
      <c r="AH102" s="63">
        <f t="shared" si="126"/>
        <v>100</v>
      </c>
      <c r="AI102" s="63">
        <f t="shared" si="126"/>
        <v>100</v>
      </c>
    </row>
    <row r="103" spans="1:35">
      <c r="A103" s="63" t="s">
        <v>64</v>
      </c>
      <c r="B103" s="63">
        <f t="shared" ref="B103:J103" si="127" xml:space="preserve"> IF((1 - (B174 - 1)/20)*100 &lt;= 100, IF((1 - (B174 - 1)/20)*100 &gt;= 0, (1 - (B174 - 1)/20)*100, 0), 100)</f>
        <v>44.999999999999993</v>
      </c>
      <c r="C103" s="63">
        <f t="shared" si="127"/>
        <v>70</v>
      </c>
      <c r="D103" s="63">
        <f t="shared" si="127"/>
        <v>75</v>
      </c>
      <c r="E103" s="63">
        <f t="shared" si="127"/>
        <v>80</v>
      </c>
      <c r="F103" s="63">
        <f t="shared" si="127"/>
        <v>85</v>
      </c>
      <c r="G103" s="63">
        <f t="shared" si="127"/>
        <v>100</v>
      </c>
      <c r="H103" s="63">
        <f t="shared" si="127"/>
        <v>100</v>
      </c>
      <c r="I103" s="63">
        <f t="shared" si="127"/>
        <v>100</v>
      </c>
      <c r="J103" s="63">
        <f t="shared" si="127"/>
        <v>100</v>
      </c>
      <c r="Y103" s="63">
        <f t="shared" ref="Y103:AI103" si="128" xml:space="preserve"> IF((1 - (Y174 - 1)/20)*100 &lt;= 100, IF((1 - (Y174 - 1)/20)*100 &gt;= 0, (1 - (Y174 - 1)/20)*100, 0), 100)</f>
        <v>100</v>
      </c>
      <c r="Z103" s="63">
        <f t="shared" si="128"/>
        <v>100</v>
      </c>
      <c r="AA103" s="63">
        <f t="shared" si="128"/>
        <v>100</v>
      </c>
      <c r="AB103" s="63">
        <f t="shared" si="128"/>
        <v>100</v>
      </c>
      <c r="AC103" s="63">
        <f t="shared" si="128"/>
        <v>100</v>
      </c>
      <c r="AD103" s="63">
        <f t="shared" si="128"/>
        <v>100</v>
      </c>
      <c r="AE103" s="63">
        <f t="shared" si="128"/>
        <v>100</v>
      </c>
      <c r="AF103" s="63">
        <f t="shared" si="128"/>
        <v>100</v>
      </c>
      <c r="AG103" s="63">
        <f t="shared" si="128"/>
        <v>100</v>
      </c>
      <c r="AH103" s="63">
        <f t="shared" si="128"/>
        <v>100</v>
      </c>
      <c r="AI103" s="63">
        <f t="shared" si="128"/>
        <v>100</v>
      </c>
    </row>
    <row r="104" spans="1:35">
      <c r="A104" s="63" t="s">
        <v>65</v>
      </c>
      <c r="B104" s="63">
        <f t="shared" ref="B104:J104" si="129" xml:space="preserve"> IF((1 - (B175 - 1)/20)*100 &lt;= 100, IF((1 - (B175 - 1)/20)*100 &gt;= 0, (1 - (B175 - 1)/20)*100, 0), 100)</f>
        <v>44.999999999999993</v>
      </c>
      <c r="C104" s="63">
        <f t="shared" si="129"/>
        <v>70</v>
      </c>
      <c r="D104" s="63">
        <f t="shared" si="129"/>
        <v>75</v>
      </c>
      <c r="E104" s="63">
        <f t="shared" si="129"/>
        <v>80</v>
      </c>
      <c r="F104" s="63">
        <f t="shared" si="129"/>
        <v>85</v>
      </c>
      <c r="G104" s="63">
        <f t="shared" si="129"/>
        <v>100</v>
      </c>
      <c r="H104" s="63">
        <f t="shared" si="129"/>
        <v>100</v>
      </c>
      <c r="I104" s="63">
        <f t="shared" si="129"/>
        <v>100</v>
      </c>
      <c r="J104" s="63">
        <f t="shared" si="129"/>
        <v>100</v>
      </c>
      <c r="Y104" s="63">
        <f t="shared" ref="Y104:AI104" si="130" xml:space="preserve"> IF((1 - (Y175 - 1)/20)*100 &lt;= 100, IF((1 - (Y175 - 1)/20)*100 &gt;= 0, (1 - (Y175 - 1)/20)*100, 0), 100)</f>
        <v>100</v>
      </c>
      <c r="Z104" s="63">
        <f t="shared" si="130"/>
        <v>100</v>
      </c>
      <c r="AA104" s="63">
        <f t="shared" si="130"/>
        <v>100</v>
      </c>
      <c r="AB104" s="63">
        <f t="shared" si="130"/>
        <v>100</v>
      </c>
      <c r="AC104" s="63">
        <f t="shared" si="130"/>
        <v>100</v>
      </c>
      <c r="AD104" s="63">
        <f t="shared" si="130"/>
        <v>100</v>
      </c>
      <c r="AE104" s="63">
        <f t="shared" si="130"/>
        <v>100</v>
      </c>
      <c r="AF104" s="63">
        <f t="shared" si="130"/>
        <v>100</v>
      </c>
      <c r="AG104" s="63">
        <f t="shared" si="130"/>
        <v>100</v>
      </c>
      <c r="AH104" s="63">
        <f t="shared" si="130"/>
        <v>100</v>
      </c>
      <c r="AI104" s="63">
        <f t="shared" si="130"/>
        <v>100</v>
      </c>
    </row>
    <row r="105" spans="1:35">
      <c r="A105" s="63" t="s">
        <v>66</v>
      </c>
      <c r="B105" s="63">
        <f t="shared" ref="B105:J105" si="131" xml:space="preserve"> IF((1 - (B176 - 1)/20)*100 &lt;= 100, IF((1 - (B176 - 1)/20)*100 &gt;= 0, (1 - (B176 - 1)/20)*100, 0), 100)</f>
        <v>50</v>
      </c>
      <c r="C105" s="63">
        <f t="shared" si="131"/>
        <v>75</v>
      </c>
      <c r="D105" s="63">
        <f t="shared" si="131"/>
        <v>80</v>
      </c>
      <c r="E105" s="63">
        <f t="shared" si="131"/>
        <v>85</v>
      </c>
      <c r="F105" s="63">
        <f t="shared" si="131"/>
        <v>90</v>
      </c>
      <c r="G105" s="63">
        <f t="shared" si="131"/>
        <v>100</v>
      </c>
      <c r="H105" s="63">
        <f t="shared" si="131"/>
        <v>100</v>
      </c>
      <c r="I105" s="63">
        <f t="shared" si="131"/>
        <v>100</v>
      </c>
      <c r="J105" s="63">
        <f t="shared" si="131"/>
        <v>100</v>
      </c>
      <c r="Y105" s="63">
        <f t="shared" ref="Y105:AI105" si="132" xml:space="preserve"> IF((1 - (Y176 - 1)/20)*100 &lt;= 100, IF((1 - (Y176 - 1)/20)*100 &gt;= 0, (1 - (Y176 - 1)/20)*100, 0), 100)</f>
        <v>100</v>
      </c>
      <c r="Z105" s="63">
        <f t="shared" si="132"/>
        <v>100</v>
      </c>
      <c r="AA105" s="63">
        <f t="shared" si="132"/>
        <v>100</v>
      </c>
      <c r="AB105" s="63">
        <f t="shared" si="132"/>
        <v>100</v>
      </c>
      <c r="AC105" s="63">
        <f t="shared" si="132"/>
        <v>100</v>
      </c>
      <c r="AD105" s="63">
        <f t="shared" si="132"/>
        <v>100</v>
      </c>
      <c r="AE105" s="63">
        <f t="shared" si="132"/>
        <v>100</v>
      </c>
      <c r="AF105" s="63">
        <f t="shared" si="132"/>
        <v>100</v>
      </c>
      <c r="AG105" s="63">
        <f t="shared" si="132"/>
        <v>100</v>
      </c>
      <c r="AH105" s="63">
        <f t="shared" si="132"/>
        <v>100</v>
      </c>
      <c r="AI105" s="63">
        <f t="shared" si="132"/>
        <v>100</v>
      </c>
    </row>
    <row r="106" spans="1:35">
      <c r="A106" s="228" t="s">
        <v>49</v>
      </c>
      <c r="B106" s="201"/>
      <c r="C106" s="201"/>
      <c r="D106" s="201"/>
      <c r="E106" s="201"/>
      <c r="F106" s="201"/>
      <c r="G106" s="201"/>
      <c r="H106" s="201"/>
      <c r="I106" s="201"/>
      <c r="J106" s="202"/>
      <c r="Y106" s="229"/>
      <c r="Z106" s="201"/>
      <c r="AA106" s="201"/>
      <c r="AB106" s="201"/>
      <c r="AC106" s="201"/>
      <c r="AD106" s="201"/>
      <c r="AE106" s="201"/>
      <c r="AF106" s="201"/>
      <c r="AG106" s="201"/>
      <c r="AH106" s="201"/>
      <c r="AI106" s="202"/>
    </row>
    <row r="107" spans="1:35">
      <c r="A107" s="63" t="s">
        <v>57</v>
      </c>
      <c r="B107" s="63">
        <f t="shared" ref="B107:J107" si="133" xml:space="preserve"> IF((1 - (B178 - 1)/20)*100 &lt;= 100, IF((1 - (B178 - 1)/20)*100 &gt;= 0, (1 - (B178 - 1)/20)*100, 0), 100)</f>
        <v>25</v>
      </c>
      <c r="C107" s="63">
        <f t="shared" si="133"/>
        <v>50</v>
      </c>
      <c r="D107" s="63">
        <f t="shared" si="133"/>
        <v>55.000000000000007</v>
      </c>
      <c r="E107" s="63">
        <f t="shared" si="133"/>
        <v>60</v>
      </c>
      <c r="F107" s="63">
        <f t="shared" si="133"/>
        <v>65</v>
      </c>
      <c r="G107" s="63">
        <f t="shared" si="133"/>
        <v>80</v>
      </c>
      <c r="H107" s="63">
        <f t="shared" si="133"/>
        <v>80</v>
      </c>
      <c r="I107" s="63">
        <f t="shared" si="133"/>
        <v>100</v>
      </c>
      <c r="J107" s="63">
        <f t="shared" si="133"/>
        <v>100</v>
      </c>
      <c r="Y107" s="63">
        <f t="shared" ref="Y107:AI107" si="134" xml:space="preserve"> IF((1 - (Y178 - 1)/20)*100 &lt;= 100, IF((1 - (Y178 - 1)/20)*100 &gt;= 0, (1 - (Y178 - 1)/20)*100, 0), 100)</f>
        <v>100</v>
      </c>
      <c r="Z107" s="63">
        <f t="shared" si="134"/>
        <v>100</v>
      </c>
      <c r="AA107" s="63">
        <f t="shared" si="134"/>
        <v>100</v>
      </c>
      <c r="AB107" s="63">
        <f t="shared" si="134"/>
        <v>100</v>
      </c>
      <c r="AC107" s="63">
        <f t="shared" si="134"/>
        <v>100</v>
      </c>
      <c r="AD107" s="63">
        <f t="shared" si="134"/>
        <v>100</v>
      </c>
      <c r="AE107" s="63">
        <f t="shared" si="134"/>
        <v>100</v>
      </c>
      <c r="AF107" s="63">
        <f t="shared" si="134"/>
        <v>100</v>
      </c>
      <c r="AG107" s="63">
        <f t="shared" si="134"/>
        <v>100</v>
      </c>
      <c r="AH107" s="63">
        <f t="shared" si="134"/>
        <v>100</v>
      </c>
      <c r="AI107" s="63">
        <f t="shared" si="134"/>
        <v>100</v>
      </c>
    </row>
    <row r="108" spans="1:35">
      <c r="A108" s="63" t="s">
        <v>64</v>
      </c>
      <c r="B108" s="63">
        <f t="shared" ref="B108:J108" si="135" xml:space="preserve"> IF((1 - (B179 - 1)/20)*100 &lt;= 100, IF((1 - (B179 - 1)/20)*100 &gt;= 0, (1 - (B179 - 1)/20)*100, 0), 100)</f>
        <v>19.999999999999996</v>
      </c>
      <c r="C108" s="63">
        <f t="shared" si="135"/>
        <v>44.999999999999993</v>
      </c>
      <c r="D108" s="63">
        <f t="shared" si="135"/>
        <v>50</v>
      </c>
      <c r="E108" s="63">
        <f t="shared" si="135"/>
        <v>55.000000000000007</v>
      </c>
      <c r="F108" s="63">
        <f t="shared" si="135"/>
        <v>60</v>
      </c>
      <c r="G108" s="63">
        <f t="shared" si="135"/>
        <v>75</v>
      </c>
      <c r="H108" s="63">
        <f t="shared" si="135"/>
        <v>75</v>
      </c>
      <c r="I108" s="63">
        <f t="shared" si="135"/>
        <v>95</v>
      </c>
      <c r="J108" s="63">
        <f t="shared" si="135"/>
        <v>100</v>
      </c>
      <c r="Y108" s="63">
        <f t="shared" ref="Y108:AI108" si="136" xml:space="preserve"> IF((1 - (Y179 - 1)/20)*100 &lt;= 100, IF((1 - (Y179 - 1)/20)*100 &gt;= 0, (1 - (Y179 - 1)/20)*100, 0), 100)</f>
        <v>100</v>
      </c>
      <c r="Z108" s="63">
        <f t="shared" si="136"/>
        <v>100</v>
      </c>
      <c r="AA108" s="63">
        <f t="shared" si="136"/>
        <v>100</v>
      </c>
      <c r="AB108" s="63">
        <f t="shared" si="136"/>
        <v>100</v>
      </c>
      <c r="AC108" s="63">
        <f t="shared" si="136"/>
        <v>100</v>
      </c>
      <c r="AD108" s="63">
        <f t="shared" si="136"/>
        <v>100</v>
      </c>
      <c r="AE108" s="63">
        <f t="shared" si="136"/>
        <v>100</v>
      </c>
      <c r="AF108" s="63">
        <f t="shared" si="136"/>
        <v>100</v>
      </c>
      <c r="AG108" s="63">
        <f t="shared" si="136"/>
        <v>100</v>
      </c>
      <c r="AH108" s="63">
        <f t="shared" si="136"/>
        <v>100</v>
      </c>
      <c r="AI108" s="63">
        <f t="shared" si="136"/>
        <v>100</v>
      </c>
    </row>
    <row r="109" spans="1:35">
      <c r="A109" s="63" t="s">
        <v>65</v>
      </c>
      <c r="B109" s="63">
        <f t="shared" ref="B109:J109" si="137" xml:space="preserve"> IF((1 - (B180 - 1)/20)*100 &lt;= 100, IF((1 - (B180 - 1)/20)*100 &gt;= 0, (1 - (B180 - 1)/20)*100, 0), 100)</f>
        <v>19.999999999999996</v>
      </c>
      <c r="C109" s="63">
        <f t="shared" si="137"/>
        <v>44.999999999999993</v>
      </c>
      <c r="D109" s="63">
        <f t="shared" si="137"/>
        <v>50</v>
      </c>
      <c r="E109" s="63">
        <f t="shared" si="137"/>
        <v>55.000000000000007</v>
      </c>
      <c r="F109" s="63">
        <f t="shared" si="137"/>
        <v>60</v>
      </c>
      <c r="G109" s="63">
        <f t="shared" si="137"/>
        <v>75</v>
      </c>
      <c r="H109" s="63">
        <f t="shared" si="137"/>
        <v>75</v>
      </c>
      <c r="I109" s="63">
        <f t="shared" si="137"/>
        <v>95</v>
      </c>
      <c r="J109" s="63">
        <f t="shared" si="137"/>
        <v>100</v>
      </c>
      <c r="Y109" s="63">
        <f t="shared" ref="Y109:AI109" si="138" xml:space="preserve"> IF((1 - (Y180 - 1)/20)*100 &lt;= 100, IF((1 - (Y180 - 1)/20)*100 &gt;= 0, (1 - (Y180 - 1)/20)*100, 0), 100)</f>
        <v>100</v>
      </c>
      <c r="Z109" s="63">
        <f t="shared" si="138"/>
        <v>100</v>
      </c>
      <c r="AA109" s="63">
        <f t="shared" si="138"/>
        <v>100</v>
      </c>
      <c r="AB109" s="63">
        <f t="shared" si="138"/>
        <v>100</v>
      </c>
      <c r="AC109" s="63">
        <f t="shared" si="138"/>
        <v>100</v>
      </c>
      <c r="AD109" s="63">
        <f t="shared" si="138"/>
        <v>100</v>
      </c>
      <c r="AE109" s="63">
        <f t="shared" si="138"/>
        <v>100</v>
      </c>
      <c r="AF109" s="63">
        <f t="shared" si="138"/>
        <v>100</v>
      </c>
      <c r="AG109" s="63">
        <f t="shared" si="138"/>
        <v>100</v>
      </c>
      <c r="AH109" s="63">
        <f t="shared" si="138"/>
        <v>100</v>
      </c>
      <c r="AI109" s="63">
        <f t="shared" si="138"/>
        <v>100</v>
      </c>
    </row>
    <row r="110" spans="1:35">
      <c r="A110" s="63" t="s">
        <v>66</v>
      </c>
      <c r="B110" s="63">
        <f t="shared" ref="B110:J110" si="139" xml:space="preserve"> IF((1 - (B181 - 1)/20)*100 &lt;= 100, IF((1 - (B181 - 1)/20)*100 &gt;= 0, (1 - (B181 - 1)/20)*100, 0), 100)</f>
        <v>25</v>
      </c>
      <c r="C110" s="63">
        <f t="shared" si="139"/>
        <v>50</v>
      </c>
      <c r="D110" s="63">
        <f t="shared" si="139"/>
        <v>55.000000000000007</v>
      </c>
      <c r="E110" s="63">
        <f t="shared" si="139"/>
        <v>60</v>
      </c>
      <c r="F110" s="63">
        <f t="shared" si="139"/>
        <v>65</v>
      </c>
      <c r="G110" s="63">
        <f t="shared" si="139"/>
        <v>80</v>
      </c>
      <c r="H110" s="63">
        <f t="shared" si="139"/>
        <v>80</v>
      </c>
      <c r="I110" s="63">
        <f t="shared" si="139"/>
        <v>100</v>
      </c>
      <c r="J110" s="63">
        <f t="shared" si="139"/>
        <v>100</v>
      </c>
      <c r="Y110" s="63">
        <f t="shared" ref="Y110:AI110" si="140" xml:space="preserve"> IF((1 - (Y181 - 1)/20)*100 &lt;= 100, IF((1 - (Y181 - 1)/20)*100 &gt;= 0, (1 - (Y181 - 1)/20)*100, 0), 100)</f>
        <v>100</v>
      </c>
      <c r="Z110" s="63">
        <f t="shared" si="140"/>
        <v>100</v>
      </c>
      <c r="AA110" s="63">
        <f t="shared" si="140"/>
        <v>100</v>
      </c>
      <c r="AB110" s="63">
        <f t="shared" si="140"/>
        <v>100</v>
      </c>
      <c r="AC110" s="63">
        <f t="shared" si="140"/>
        <v>100</v>
      </c>
      <c r="AD110" s="63">
        <f t="shared" si="140"/>
        <v>100</v>
      </c>
      <c r="AE110" s="63">
        <f t="shared" si="140"/>
        <v>100</v>
      </c>
      <c r="AF110" s="63">
        <f t="shared" si="140"/>
        <v>100</v>
      </c>
      <c r="AG110" s="63">
        <f t="shared" si="140"/>
        <v>100</v>
      </c>
      <c r="AH110" s="63">
        <f t="shared" si="140"/>
        <v>100</v>
      </c>
      <c r="AI110" s="63">
        <f t="shared" si="140"/>
        <v>100</v>
      </c>
    </row>
    <row r="111" spans="1:35">
      <c r="A111" s="228" t="s">
        <v>59</v>
      </c>
      <c r="B111" s="201"/>
      <c r="C111" s="201"/>
      <c r="D111" s="201"/>
      <c r="E111" s="201"/>
      <c r="F111" s="201"/>
      <c r="G111" s="201"/>
      <c r="H111" s="201"/>
      <c r="I111" s="201"/>
      <c r="J111" s="202"/>
      <c r="Y111" s="229"/>
      <c r="Z111" s="201"/>
      <c r="AA111" s="201"/>
      <c r="AB111" s="201"/>
      <c r="AC111" s="201"/>
      <c r="AD111" s="201"/>
      <c r="AE111" s="201"/>
      <c r="AF111" s="201"/>
      <c r="AG111" s="201"/>
      <c r="AH111" s="201"/>
      <c r="AI111" s="202"/>
    </row>
    <row r="112" spans="1:35">
      <c r="A112" s="63" t="s">
        <v>57</v>
      </c>
      <c r="B112" s="63">
        <f t="shared" ref="B112:J112" si="141" xml:space="preserve"> IF((1 - (B183 - 1)/20)*100 &lt;= 100, IF((1 - (B183 - 1)/20)*100 &gt;= 0, (1 - (B183 - 1)/20)*100, 0), 100)</f>
        <v>0</v>
      </c>
      <c r="C112" s="63">
        <f t="shared" si="141"/>
        <v>25</v>
      </c>
      <c r="D112" s="63">
        <f t="shared" si="141"/>
        <v>30.000000000000004</v>
      </c>
      <c r="E112" s="63">
        <f t="shared" si="141"/>
        <v>35</v>
      </c>
      <c r="F112" s="63">
        <f t="shared" si="141"/>
        <v>40</v>
      </c>
      <c r="G112" s="63">
        <f t="shared" si="141"/>
        <v>55.000000000000007</v>
      </c>
      <c r="H112" s="63">
        <f t="shared" si="141"/>
        <v>55.000000000000007</v>
      </c>
      <c r="I112" s="63">
        <f t="shared" si="141"/>
        <v>75</v>
      </c>
      <c r="J112" s="63">
        <f t="shared" si="141"/>
        <v>80</v>
      </c>
      <c r="Y112" s="63">
        <f t="shared" ref="Y112:AI112" si="142" xml:space="preserve"> IF((1 - (Y183 - 1)/20)*100 &lt;= 100, IF((1 - (Y183 - 1)/20)*100 &gt;= 0, (1 - (Y183 - 1)/20)*100, 0), 100)</f>
        <v>85</v>
      </c>
      <c r="Z112" s="63">
        <f t="shared" si="142"/>
        <v>85</v>
      </c>
      <c r="AA112" s="63">
        <f t="shared" si="142"/>
        <v>90</v>
      </c>
      <c r="AB112" s="63">
        <f t="shared" si="142"/>
        <v>90</v>
      </c>
      <c r="AC112" s="63">
        <f t="shared" si="142"/>
        <v>100</v>
      </c>
      <c r="AD112" s="63">
        <f t="shared" si="142"/>
        <v>100</v>
      </c>
      <c r="AE112" s="63">
        <f t="shared" si="142"/>
        <v>100</v>
      </c>
      <c r="AF112" s="63">
        <f t="shared" si="142"/>
        <v>100</v>
      </c>
      <c r="AG112" s="63">
        <f t="shared" si="142"/>
        <v>100</v>
      </c>
      <c r="AH112" s="63">
        <f t="shared" si="142"/>
        <v>100</v>
      </c>
      <c r="AI112" s="63">
        <f t="shared" si="142"/>
        <v>100</v>
      </c>
    </row>
    <row r="113" spans="1:35">
      <c r="A113" s="63" t="s">
        <v>64</v>
      </c>
      <c r="B113" s="63">
        <f t="shared" ref="B113:J113" si="143" xml:space="preserve"> IF((1 - (B184 - 1)/20)*100 &lt;= 100, IF((1 - (B184 - 1)/20)*100 &gt;= 0, (1 - (B184 - 1)/20)*100, 0), 100)</f>
        <v>0</v>
      </c>
      <c r="C113" s="63">
        <f t="shared" si="143"/>
        <v>19.999999999999996</v>
      </c>
      <c r="D113" s="63">
        <f t="shared" si="143"/>
        <v>25</v>
      </c>
      <c r="E113" s="63">
        <f t="shared" si="143"/>
        <v>30.000000000000004</v>
      </c>
      <c r="F113" s="63">
        <f t="shared" si="143"/>
        <v>35</v>
      </c>
      <c r="G113" s="63">
        <f t="shared" si="143"/>
        <v>50</v>
      </c>
      <c r="H113" s="63">
        <f t="shared" si="143"/>
        <v>50</v>
      </c>
      <c r="I113" s="63">
        <f t="shared" si="143"/>
        <v>70</v>
      </c>
      <c r="J113" s="63">
        <f t="shared" si="143"/>
        <v>75</v>
      </c>
      <c r="Y113" s="63">
        <f t="shared" ref="Y113:AI113" si="144" xml:space="preserve"> IF((1 - (Y184 - 1)/20)*100 &lt;= 100, IF((1 - (Y184 - 1)/20)*100 &gt;= 0, (1 - (Y184 - 1)/20)*100, 0), 100)</f>
        <v>85</v>
      </c>
      <c r="Z113" s="63">
        <f t="shared" si="144"/>
        <v>85</v>
      </c>
      <c r="AA113" s="63">
        <f t="shared" si="144"/>
        <v>90</v>
      </c>
      <c r="AB113" s="63">
        <f t="shared" si="144"/>
        <v>95</v>
      </c>
      <c r="AC113" s="63">
        <f t="shared" si="144"/>
        <v>95</v>
      </c>
      <c r="AD113" s="63">
        <f t="shared" si="144"/>
        <v>100</v>
      </c>
      <c r="AE113" s="63">
        <f t="shared" si="144"/>
        <v>100</v>
      </c>
      <c r="AF113" s="63">
        <f t="shared" si="144"/>
        <v>100</v>
      </c>
      <c r="AG113" s="63">
        <f t="shared" si="144"/>
        <v>100</v>
      </c>
      <c r="AH113" s="63">
        <f t="shared" si="144"/>
        <v>100</v>
      </c>
      <c r="AI113" s="63">
        <f t="shared" si="144"/>
        <v>100</v>
      </c>
    </row>
    <row r="114" spans="1:35">
      <c r="A114" s="63" t="s">
        <v>65</v>
      </c>
      <c r="B114" s="63">
        <f t="shared" ref="B114:J114" si="145" xml:space="preserve"> IF((1 - (B185 - 1)/20)*100 &lt;= 100, IF((1 - (B185 - 1)/20)*100 &gt;= 0, (1 - (B185 - 1)/20)*100, 0), 100)</f>
        <v>0</v>
      </c>
      <c r="C114" s="63">
        <f t="shared" si="145"/>
        <v>19.999999999999996</v>
      </c>
      <c r="D114" s="63">
        <f t="shared" si="145"/>
        <v>25</v>
      </c>
      <c r="E114" s="63">
        <f t="shared" si="145"/>
        <v>30.000000000000004</v>
      </c>
      <c r="F114" s="63">
        <f t="shared" si="145"/>
        <v>35</v>
      </c>
      <c r="G114" s="63">
        <f t="shared" si="145"/>
        <v>50</v>
      </c>
      <c r="H114" s="63">
        <f t="shared" si="145"/>
        <v>50</v>
      </c>
      <c r="I114" s="63">
        <f t="shared" si="145"/>
        <v>70</v>
      </c>
      <c r="J114" s="63">
        <f t="shared" si="145"/>
        <v>75</v>
      </c>
      <c r="Y114" s="63">
        <f t="shared" ref="Y114:AI114" si="146" xml:space="preserve"> IF((1 - (Y185 - 1)/20)*100 &lt;= 100, IF((1 - (Y185 - 1)/20)*100 &gt;= 0, (1 - (Y185 - 1)/20)*100, 0), 100)</f>
        <v>85</v>
      </c>
      <c r="Z114" s="63">
        <f t="shared" si="146"/>
        <v>85</v>
      </c>
      <c r="AA114" s="63">
        <f t="shared" si="146"/>
        <v>90</v>
      </c>
      <c r="AB114" s="63">
        <f t="shared" si="146"/>
        <v>95</v>
      </c>
      <c r="AC114" s="63">
        <f t="shared" si="146"/>
        <v>95</v>
      </c>
      <c r="AD114" s="63">
        <f t="shared" si="146"/>
        <v>100</v>
      </c>
      <c r="AE114" s="63">
        <f t="shared" si="146"/>
        <v>100</v>
      </c>
      <c r="AF114" s="63">
        <f t="shared" si="146"/>
        <v>100</v>
      </c>
      <c r="AG114" s="63">
        <f t="shared" si="146"/>
        <v>100</v>
      </c>
      <c r="AH114" s="63">
        <f t="shared" si="146"/>
        <v>100</v>
      </c>
      <c r="AI114" s="63">
        <f t="shared" si="146"/>
        <v>100</v>
      </c>
    </row>
    <row r="115" spans="1:35">
      <c r="A115" s="63" t="s">
        <v>66</v>
      </c>
      <c r="B115" s="63">
        <f t="shared" ref="B115:J115" si="147" xml:space="preserve"> IF((1 - (B186 - 1)/20)*100 &lt;= 100, IF((1 - (B186 - 1)/20)*100 &gt;= 0, (1 - (B186 - 1)/20)*100, 0), 100)</f>
        <v>0</v>
      </c>
      <c r="C115" s="63">
        <f t="shared" si="147"/>
        <v>25</v>
      </c>
      <c r="D115" s="63">
        <f t="shared" si="147"/>
        <v>30.000000000000004</v>
      </c>
      <c r="E115" s="63">
        <f t="shared" si="147"/>
        <v>35</v>
      </c>
      <c r="F115" s="63">
        <f t="shared" si="147"/>
        <v>40</v>
      </c>
      <c r="G115" s="63">
        <f t="shared" si="147"/>
        <v>55.000000000000007</v>
      </c>
      <c r="H115" s="63">
        <f t="shared" si="147"/>
        <v>55.000000000000007</v>
      </c>
      <c r="I115" s="63">
        <f t="shared" si="147"/>
        <v>80</v>
      </c>
      <c r="J115" s="63">
        <f t="shared" si="147"/>
        <v>85</v>
      </c>
      <c r="Y115" s="63">
        <f t="shared" ref="Y115:AI115" si="148" xml:space="preserve"> IF((1 - (Y186 - 1)/20)*100 &lt;= 100, IF((1 - (Y186 - 1)/20)*100 &gt;= 0, (1 - (Y186 - 1)/20)*100, 0), 100)</f>
        <v>95</v>
      </c>
      <c r="Z115" s="63">
        <f t="shared" si="148"/>
        <v>95</v>
      </c>
      <c r="AA115" s="63">
        <f t="shared" si="148"/>
        <v>100</v>
      </c>
      <c r="AB115" s="63">
        <f t="shared" si="148"/>
        <v>100</v>
      </c>
      <c r="AC115" s="63">
        <f t="shared" si="148"/>
        <v>100</v>
      </c>
      <c r="AD115" s="63">
        <f t="shared" si="148"/>
        <v>100</v>
      </c>
      <c r="AE115" s="63">
        <f t="shared" si="148"/>
        <v>100</v>
      </c>
      <c r="AF115" s="63">
        <f t="shared" si="148"/>
        <v>100</v>
      </c>
      <c r="AG115" s="63">
        <f t="shared" si="148"/>
        <v>100</v>
      </c>
      <c r="AH115" s="63">
        <f t="shared" si="148"/>
        <v>100</v>
      </c>
      <c r="AI115" s="63">
        <f t="shared" si="148"/>
        <v>100</v>
      </c>
    </row>
    <row r="116" spans="1:35">
      <c r="B116" s="63"/>
    </row>
    <row r="117" spans="1:35">
      <c r="A117" s="58" t="s">
        <v>62</v>
      </c>
      <c r="B117" s="201"/>
      <c r="C117" s="201"/>
      <c r="D117" s="201"/>
      <c r="E117" s="201"/>
      <c r="F117" s="201"/>
      <c r="G117" s="201"/>
      <c r="H117" s="201"/>
      <c r="I117" s="201"/>
      <c r="J117" s="202"/>
      <c r="Y117" s="229"/>
      <c r="Z117" s="201"/>
      <c r="AA117" s="201"/>
      <c r="AB117" s="201"/>
      <c r="AC117" s="201"/>
      <c r="AD117" s="201"/>
      <c r="AE117" s="201"/>
      <c r="AF117" s="201"/>
      <c r="AG117" s="201"/>
      <c r="AH117" s="201"/>
      <c r="AI117" s="202"/>
    </row>
    <row r="118" spans="1:35">
      <c r="A118" s="228" t="s">
        <v>56</v>
      </c>
      <c r="B118" s="201"/>
      <c r="C118" s="201"/>
      <c r="D118" s="201"/>
      <c r="E118" s="201"/>
      <c r="F118" s="201"/>
      <c r="G118" s="201"/>
      <c r="H118" s="201"/>
      <c r="I118" s="201"/>
      <c r="J118" s="202"/>
      <c r="Y118" s="229"/>
      <c r="Z118" s="201"/>
      <c r="AA118" s="201"/>
      <c r="AB118" s="201"/>
      <c r="AC118" s="201"/>
      <c r="AD118" s="201"/>
      <c r="AE118" s="201"/>
      <c r="AF118" s="201"/>
      <c r="AG118" s="201"/>
      <c r="AH118" s="201"/>
      <c r="AI118" s="202"/>
    </row>
    <row r="119" spans="1:35">
      <c r="A119" s="63" t="s">
        <v>57</v>
      </c>
      <c r="B119" s="63">
        <f t="shared" ref="B119:J119" si="149" xml:space="preserve"> IF((1 - (B190 - 1)/20)*100 &lt;= 100, IF((1 - (B190 - 1)/20)*100 &gt;= 0, (1 - (B190 - 1)/20)*100, 0), 100)</f>
        <v>25</v>
      </c>
      <c r="C119" s="63">
        <f t="shared" si="149"/>
        <v>50</v>
      </c>
      <c r="D119" s="63">
        <f t="shared" si="149"/>
        <v>55.000000000000007</v>
      </c>
      <c r="E119" s="63">
        <f t="shared" si="149"/>
        <v>60</v>
      </c>
      <c r="F119" s="63">
        <f t="shared" si="149"/>
        <v>65</v>
      </c>
      <c r="G119" s="63">
        <f t="shared" si="149"/>
        <v>80</v>
      </c>
      <c r="H119" s="63">
        <f t="shared" si="149"/>
        <v>80</v>
      </c>
      <c r="I119" s="63">
        <f t="shared" si="149"/>
        <v>100</v>
      </c>
      <c r="J119" s="63">
        <f t="shared" si="149"/>
        <v>100</v>
      </c>
      <c r="Y119" s="63">
        <f t="shared" ref="Y119:AI119" si="150" xml:space="preserve"> IF((1 - (Y190 - 1)/20)*100 &lt;= 100, IF((1 - (Y190 - 1)/20)*100 &gt;= 0, (1 - (Y190 - 1)/20)*100, 0), 100)</f>
        <v>100</v>
      </c>
      <c r="Z119" s="63">
        <f t="shared" si="150"/>
        <v>100</v>
      </c>
      <c r="AA119" s="63">
        <f t="shared" si="150"/>
        <v>100</v>
      </c>
      <c r="AB119" s="63">
        <f t="shared" si="150"/>
        <v>100</v>
      </c>
      <c r="AC119" s="63">
        <f t="shared" si="150"/>
        <v>100</v>
      </c>
      <c r="AD119" s="63">
        <f t="shared" si="150"/>
        <v>100</v>
      </c>
      <c r="AE119" s="63">
        <f t="shared" si="150"/>
        <v>100</v>
      </c>
      <c r="AF119" s="63">
        <f t="shared" si="150"/>
        <v>100</v>
      </c>
      <c r="AG119" s="63">
        <f t="shared" si="150"/>
        <v>100</v>
      </c>
      <c r="AH119" s="63">
        <f t="shared" si="150"/>
        <v>100</v>
      </c>
      <c r="AI119" s="63">
        <f t="shared" si="150"/>
        <v>100</v>
      </c>
    </row>
    <row r="120" spans="1:35">
      <c r="A120" s="63" t="s">
        <v>64</v>
      </c>
      <c r="B120" s="63">
        <f t="shared" ref="B120:J120" si="151" xml:space="preserve"> IF((1 - (B191 - 1)/20)*100 &lt;= 100, IF((1 - (B191 - 1)/20)*100 &gt;= 0, (1 - (B191 - 1)/20)*100, 0), 100)</f>
        <v>19.999999999999996</v>
      </c>
      <c r="C120" s="63">
        <f t="shared" si="151"/>
        <v>44.999999999999993</v>
      </c>
      <c r="D120" s="63">
        <f t="shared" si="151"/>
        <v>50</v>
      </c>
      <c r="E120" s="63">
        <f t="shared" si="151"/>
        <v>55.000000000000007</v>
      </c>
      <c r="F120" s="63">
        <f t="shared" si="151"/>
        <v>60</v>
      </c>
      <c r="G120" s="63">
        <f t="shared" si="151"/>
        <v>75</v>
      </c>
      <c r="H120" s="63">
        <f t="shared" si="151"/>
        <v>75</v>
      </c>
      <c r="I120" s="63">
        <f t="shared" si="151"/>
        <v>95</v>
      </c>
      <c r="J120" s="63">
        <f t="shared" si="151"/>
        <v>100</v>
      </c>
      <c r="Y120" s="63">
        <f t="shared" ref="Y120:AI120" si="152" xml:space="preserve"> IF((1 - (Y191 - 1)/20)*100 &lt;= 100, IF((1 - (Y191 - 1)/20)*100 &gt;= 0, (1 - (Y191 - 1)/20)*100, 0), 100)</f>
        <v>100</v>
      </c>
      <c r="Z120" s="63">
        <f t="shared" si="152"/>
        <v>100</v>
      </c>
      <c r="AA120" s="63">
        <f t="shared" si="152"/>
        <v>100</v>
      </c>
      <c r="AB120" s="63">
        <f t="shared" si="152"/>
        <v>100</v>
      </c>
      <c r="AC120" s="63">
        <f t="shared" si="152"/>
        <v>100</v>
      </c>
      <c r="AD120" s="63">
        <f t="shared" si="152"/>
        <v>100</v>
      </c>
      <c r="AE120" s="63">
        <f t="shared" si="152"/>
        <v>100</v>
      </c>
      <c r="AF120" s="63">
        <f t="shared" si="152"/>
        <v>100</v>
      </c>
      <c r="AG120" s="63">
        <f t="shared" si="152"/>
        <v>100</v>
      </c>
      <c r="AH120" s="63">
        <f t="shared" si="152"/>
        <v>100</v>
      </c>
      <c r="AI120" s="63">
        <f t="shared" si="152"/>
        <v>100</v>
      </c>
    </row>
    <row r="121" spans="1:35">
      <c r="A121" s="63" t="s">
        <v>65</v>
      </c>
      <c r="B121" s="63">
        <f t="shared" ref="B121:J121" si="153" xml:space="preserve"> IF((1 - (B192 - 1)/20)*100 &lt;= 100, IF((1 - (B192 - 1)/20)*100 &gt;= 0, (1 - (B192 - 1)/20)*100, 0), 100)</f>
        <v>19.999999999999996</v>
      </c>
      <c r="C121" s="63">
        <f t="shared" si="153"/>
        <v>44.999999999999993</v>
      </c>
      <c r="D121" s="63">
        <f t="shared" si="153"/>
        <v>50</v>
      </c>
      <c r="E121" s="63">
        <f t="shared" si="153"/>
        <v>55.000000000000007</v>
      </c>
      <c r="F121" s="63">
        <f t="shared" si="153"/>
        <v>60</v>
      </c>
      <c r="G121" s="63">
        <f t="shared" si="153"/>
        <v>75</v>
      </c>
      <c r="H121" s="63">
        <f t="shared" si="153"/>
        <v>75</v>
      </c>
      <c r="I121" s="63">
        <f t="shared" si="153"/>
        <v>95</v>
      </c>
      <c r="J121" s="63">
        <f t="shared" si="153"/>
        <v>100</v>
      </c>
      <c r="Y121" s="63">
        <f t="shared" ref="Y121:AI121" si="154" xml:space="preserve"> IF((1 - (Y192 - 1)/20)*100 &lt;= 100, IF((1 - (Y192 - 1)/20)*100 &gt;= 0, (1 - (Y192 - 1)/20)*100, 0), 100)</f>
        <v>100</v>
      </c>
      <c r="Z121" s="63">
        <f t="shared" si="154"/>
        <v>100</v>
      </c>
      <c r="AA121" s="63">
        <f t="shared" si="154"/>
        <v>100</v>
      </c>
      <c r="AB121" s="63">
        <f t="shared" si="154"/>
        <v>100</v>
      </c>
      <c r="AC121" s="63">
        <f t="shared" si="154"/>
        <v>100</v>
      </c>
      <c r="AD121" s="63">
        <f t="shared" si="154"/>
        <v>100</v>
      </c>
      <c r="AE121" s="63">
        <f t="shared" si="154"/>
        <v>100</v>
      </c>
      <c r="AF121" s="63">
        <f t="shared" si="154"/>
        <v>100</v>
      </c>
      <c r="AG121" s="63">
        <f t="shared" si="154"/>
        <v>100</v>
      </c>
      <c r="AH121" s="63">
        <f t="shared" si="154"/>
        <v>100</v>
      </c>
      <c r="AI121" s="63">
        <f t="shared" si="154"/>
        <v>100</v>
      </c>
    </row>
    <row r="122" spans="1:35">
      <c r="A122" s="63" t="s">
        <v>66</v>
      </c>
      <c r="B122" s="63">
        <f t="shared" ref="B122:J122" si="155" xml:space="preserve"> IF((1 - (B193 - 1)/20)*100 &lt;= 100, IF((1 - (B193 - 1)/20)*100 &gt;= 0, (1 - (B193 - 1)/20)*100, 0), 100)</f>
        <v>25</v>
      </c>
      <c r="C122" s="63">
        <f t="shared" si="155"/>
        <v>50</v>
      </c>
      <c r="D122" s="63">
        <f t="shared" si="155"/>
        <v>55.000000000000007</v>
      </c>
      <c r="E122" s="63">
        <f t="shared" si="155"/>
        <v>60</v>
      </c>
      <c r="F122" s="63">
        <f t="shared" si="155"/>
        <v>65</v>
      </c>
      <c r="G122" s="63">
        <f t="shared" si="155"/>
        <v>80</v>
      </c>
      <c r="H122" s="63">
        <f t="shared" si="155"/>
        <v>80</v>
      </c>
      <c r="I122" s="63">
        <f t="shared" si="155"/>
        <v>100</v>
      </c>
      <c r="J122" s="63">
        <f t="shared" si="155"/>
        <v>100</v>
      </c>
      <c r="Y122" s="63">
        <f t="shared" ref="Y122:AI122" si="156" xml:space="preserve"> IF((1 - (Y193 - 1)/20)*100 &lt;= 100, IF((1 - (Y193 - 1)/20)*100 &gt;= 0, (1 - (Y193 - 1)/20)*100, 0), 100)</f>
        <v>100</v>
      </c>
      <c r="Z122" s="63">
        <f t="shared" si="156"/>
        <v>100</v>
      </c>
      <c r="AA122" s="63">
        <f t="shared" si="156"/>
        <v>100</v>
      </c>
      <c r="AB122" s="63">
        <f t="shared" si="156"/>
        <v>100</v>
      </c>
      <c r="AC122" s="63">
        <f t="shared" si="156"/>
        <v>100</v>
      </c>
      <c r="AD122" s="63">
        <f t="shared" si="156"/>
        <v>100</v>
      </c>
      <c r="AE122" s="63">
        <f t="shared" si="156"/>
        <v>100</v>
      </c>
      <c r="AF122" s="63">
        <f t="shared" si="156"/>
        <v>100</v>
      </c>
      <c r="AG122" s="63">
        <f t="shared" si="156"/>
        <v>100</v>
      </c>
      <c r="AH122" s="63">
        <f t="shared" si="156"/>
        <v>100</v>
      </c>
      <c r="AI122" s="63">
        <f t="shared" si="156"/>
        <v>100</v>
      </c>
    </row>
    <row r="123" spans="1:35">
      <c r="A123" s="228" t="s">
        <v>49</v>
      </c>
      <c r="B123" s="201"/>
      <c r="C123" s="201"/>
      <c r="D123" s="201"/>
      <c r="E123" s="201"/>
      <c r="F123" s="201"/>
      <c r="G123" s="201"/>
      <c r="H123" s="201"/>
      <c r="I123" s="201"/>
      <c r="J123" s="202"/>
      <c r="Y123" s="229"/>
      <c r="Z123" s="201"/>
      <c r="AA123" s="201"/>
      <c r="AB123" s="201"/>
      <c r="AC123" s="201"/>
      <c r="AD123" s="201"/>
      <c r="AE123" s="201"/>
      <c r="AF123" s="201"/>
      <c r="AG123" s="201"/>
      <c r="AH123" s="201"/>
      <c r="AI123" s="202"/>
    </row>
    <row r="124" spans="1:35">
      <c r="A124" s="63" t="s">
        <v>57</v>
      </c>
      <c r="B124" s="63">
        <f t="shared" ref="B124:J124" si="157" xml:space="preserve"> IF((1 - (B195 - 1)/20)*100 &lt;= 100, IF((1 - (B195 - 1)/20)*100 &gt;= 0, (1 - (B195 - 1)/20)*100, 0), 100)</f>
        <v>0</v>
      </c>
      <c r="C124" s="63">
        <f t="shared" si="157"/>
        <v>25</v>
      </c>
      <c r="D124" s="63">
        <f t="shared" si="157"/>
        <v>30.000000000000004</v>
      </c>
      <c r="E124" s="63">
        <f t="shared" si="157"/>
        <v>35</v>
      </c>
      <c r="F124" s="63">
        <f t="shared" si="157"/>
        <v>40</v>
      </c>
      <c r="G124" s="63">
        <f t="shared" si="157"/>
        <v>55.000000000000007</v>
      </c>
      <c r="H124" s="63">
        <f t="shared" si="157"/>
        <v>55.000000000000007</v>
      </c>
      <c r="I124" s="63">
        <f t="shared" si="157"/>
        <v>75</v>
      </c>
      <c r="J124" s="63">
        <f t="shared" si="157"/>
        <v>80</v>
      </c>
      <c r="Y124" s="63">
        <f t="shared" ref="Y124:AI124" si="158" xml:space="preserve"> IF((1 - (Y195 - 1)/20)*100 &lt;= 100, IF((1 - (Y195 - 1)/20)*100 &gt;= 0, (1 - (Y195 - 1)/20)*100, 0), 100)</f>
        <v>85</v>
      </c>
      <c r="Z124" s="63">
        <f t="shared" si="158"/>
        <v>85</v>
      </c>
      <c r="AA124" s="63">
        <f t="shared" si="158"/>
        <v>90</v>
      </c>
      <c r="AB124" s="63">
        <f t="shared" si="158"/>
        <v>90</v>
      </c>
      <c r="AC124" s="63">
        <f t="shared" si="158"/>
        <v>100</v>
      </c>
      <c r="AD124" s="63">
        <f t="shared" si="158"/>
        <v>100</v>
      </c>
      <c r="AE124" s="63">
        <f t="shared" si="158"/>
        <v>100</v>
      </c>
      <c r="AF124" s="63">
        <f t="shared" si="158"/>
        <v>100</v>
      </c>
      <c r="AG124" s="63">
        <f t="shared" si="158"/>
        <v>100</v>
      </c>
      <c r="AH124" s="63">
        <f t="shared" si="158"/>
        <v>100</v>
      </c>
      <c r="AI124" s="63">
        <f t="shared" si="158"/>
        <v>100</v>
      </c>
    </row>
    <row r="125" spans="1:35">
      <c r="A125" s="63" t="s">
        <v>64</v>
      </c>
      <c r="B125" s="63">
        <f t="shared" ref="B125:J125" si="159" xml:space="preserve"> IF((1 - (B196 - 1)/20)*100 &lt;= 100, IF((1 - (B196 - 1)/20)*100 &gt;= 0, (1 - (B196 - 1)/20)*100, 0), 100)</f>
        <v>0</v>
      </c>
      <c r="C125" s="63">
        <f t="shared" si="159"/>
        <v>19.999999999999996</v>
      </c>
      <c r="D125" s="63">
        <f t="shared" si="159"/>
        <v>25</v>
      </c>
      <c r="E125" s="63">
        <f t="shared" si="159"/>
        <v>30.000000000000004</v>
      </c>
      <c r="F125" s="63">
        <f t="shared" si="159"/>
        <v>35</v>
      </c>
      <c r="G125" s="63">
        <f t="shared" si="159"/>
        <v>50</v>
      </c>
      <c r="H125" s="63">
        <f t="shared" si="159"/>
        <v>50</v>
      </c>
      <c r="I125" s="63">
        <f t="shared" si="159"/>
        <v>70</v>
      </c>
      <c r="J125" s="63">
        <f t="shared" si="159"/>
        <v>75</v>
      </c>
      <c r="Y125" s="63">
        <f t="shared" ref="Y125:AI125" si="160" xml:space="preserve"> IF((1 - (Y196 - 1)/20)*100 &lt;= 100, IF((1 - (Y196 - 1)/20)*100 &gt;= 0, (1 - (Y196 - 1)/20)*100, 0), 100)</f>
        <v>85</v>
      </c>
      <c r="Z125" s="63">
        <f t="shared" si="160"/>
        <v>85</v>
      </c>
      <c r="AA125" s="63">
        <f t="shared" si="160"/>
        <v>90</v>
      </c>
      <c r="AB125" s="63">
        <f t="shared" si="160"/>
        <v>95</v>
      </c>
      <c r="AC125" s="63">
        <f t="shared" si="160"/>
        <v>95</v>
      </c>
      <c r="AD125" s="63">
        <f t="shared" si="160"/>
        <v>100</v>
      </c>
      <c r="AE125" s="63">
        <f t="shared" si="160"/>
        <v>100</v>
      </c>
      <c r="AF125" s="63">
        <f t="shared" si="160"/>
        <v>100</v>
      </c>
      <c r="AG125" s="63">
        <f t="shared" si="160"/>
        <v>100</v>
      </c>
      <c r="AH125" s="63">
        <f t="shared" si="160"/>
        <v>100</v>
      </c>
      <c r="AI125" s="63">
        <f t="shared" si="160"/>
        <v>100</v>
      </c>
    </row>
    <row r="126" spans="1:35">
      <c r="A126" s="63" t="s">
        <v>65</v>
      </c>
      <c r="B126" s="63">
        <f t="shared" ref="B126:J126" si="161" xml:space="preserve"> IF((1 - (B197 - 1)/20)*100 &lt;= 100, IF((1 - (B197 - 1)/20)*100 &gt;= 0, (1 - (B197 - 1)/20)*100, 0), 100)</f>
        <v>0</v>
      </c>
      <c r="C126" s="63">
        <f t="shared" si="161"/>
        <v>19.999999999999996</v>
      </c>
      <c r="D126" s="63">
        <f t="shared" si="161"/>
        <v>25</v>
      </c>
      <c r="E126" s="63">
        <f t="shared" si="161"/>
        <v>30.000000000000004</v>
      </c>
      <c r="F126" s="63">
        <f t="shared" si="161"/>
        <v>35</v>
      </c>
      <c r="G126" s="63">
        <f t="shared" si="161"/>
        <v>50</v>
      </c>
      <c r="H126" s="63">
        <f t="shared" si="161"/>
        <v>50</v>
      </c>
      <c r="I126" s="63">
        <f t="shared" si="161"/>
        <v>70</v>
      </c>
      <c r="J126" s="63">
        <f t="shared" si="161"/>
        <v>75</v>
      </c>
      <c r="Y126" s="63">
        <f t="shared" ref="Y126:AI126" si="162" xml:space="preserve"> IF((1 - (Y197 - 1)/20)*100 &lt;= 100, IF((1 - (Y197 - 1)/20)*100 &gt;= 0, (1 - (Y197 - 1)/20)*100, 0), 100)</f>
        <v>85</v>
      </c>
      <c r="Z126" s="63">
        <f t="shared" si="162"/>
        <v>85</v>
      </c>
      <c r="AA126" s="63">
        <f t="shared" si="162"/>
        <v>90</v>
      </c>
      <c r="AB126" s="63">
        <f t="shared" si="162"/>
        <v>95</v>
      </c>
      <c r="AC126" s="63">
        <f t="shared" si="162"/>
        <v>95</v>
      </c>
      <c r="AD126" s="63">
        <f t="shared" si="162"/>
        <v>100</v>
      </c>
      <c r="AE126" s="63">
        <f t="shared" si="162"/>
        <v>100</v>
      </c>
      <c r="AF126" s="63">
        <f t="shared" si="162"/>
        <v>100</v>
      </c>
      <c r="AG126" s="63">
        <f t="shared" si="162"/>
        <v>100</v>
      </c>
      <c r="AH126" s="63">
        <f t="shared" si="162"/>
        <v>100</v>
      </c>
      <c r="AI126" s="63">
        <f t="shared" si="162"/>
        <v>100</v>
      </c>
    </row>
    <row r="127" spans="1:35">
      <c r="A127" s="63" t="s">
        <v>66</v>
      </c>
      <c r="B127" s="63">
        <f t="shared" ref="B127:J127" si="163" xml:space="preserve"> IF((1 - (B198 - 1)/20)*100 &lt;= 100, IF((1 - (B198 - 1)/20)*100 &gt;= 0, (1 - (B198 - 1)/20)*100, 0), 100)</f>
        <v>0</v>
      </c>
      <c r="C127" s="63">
        <f t="shared" si="163"/>
        <v>25</v>
      </c>
      <c r="D127" s="63">
        <f t="shared" si="163"/>
        <v>30.000000000000004</v>
      </c>
      <c r="E127" s="63">
        <f t="shared" si="163"/>
        <v>35</v>
      </c>
      <c r="F127" s="63">
        <f t="shared" si="163"/>
        <v>40</v>
      </c>
      <c r="G127" s="63">
        <f t="shared" si="163"/>
        <v>55.000000000000007</v>
      </c>
      <c r="H127" s="63">
        <f t="shared" si="163"/>
        <v>55.000000000000007</v>
      </c>
      <c r="I127" s="63">
        <f t="shared" si="163"/>
        <v>80</v>
      </c>
      <c r="J127" s="63">
        <f t="shared" si="163"/>
        <v>85</v>
      </c>
      <c r="Y127" s="63">
        <f t="shared" ref="Y127:AI127" si="164" xml:space="preserve"> IF((1 - (Y198 - 1)/20)*100 &lt;= 100, IF((1 - (Y198 - 1)/20)*100 &gt;= 0, (1 - (Y198 - 1)/20)*100, 0), 100)</f>
        <v>95</v>
      </c>
      <c r="Z127" s="63">
        <f t="shared" si="164"/>
        <v>95</v>
      </c>
      <c r="AA127" s="63">
        <f t="shared" si="164"/>
        <v>100</v>
      </c>
      <c r="AB127" s="63">
        <f t="shared" si="164"/>
        <v>100</v>
      </c>
      <c r="AC127" s="63">
        <f t="shared" si="164"/>
        <v>100</v>
      </c>
      <c r="AD127" s="63">
        <f t="shared" si="164"/>
        <v>100</v>
      </c>
      <c r="AE127" s="63">
        <f t="shared" si="164"/>
        <v>100</v>
      </c>
      <c r="AF127" s="63">
        <f t="shared" si="164"/>
        <v>100</v>
      </c>
      <c r="AG127" s="63">
        <f t="shared" si="164"/>
        <v>100</v>
      </c>
      <c r="AH127" s="63">
        <f t="shared" si="164"/>
        <v>100</v>
      </c>
      <c r="AI127" s="63">
        <f t="shared" si="164"/>
        <v>100</v>
      </c>
    </row>
    <row r="128" spans="1:35">
      <c r="A128" s="228" t="s">
        <v>59</v>
      </c>
      <c r="B128" s="201"/>
      <c r="C128" s="201"/>
      <c r="D128" s="201"/>
      <c r="E128" s="201"/>
      <c r="F128" s="201"/>
      <c r="G128" s="201"/>
      <c r="H128" s="201"/>
      <c r="I128" s="201"/>
      <c r="J128" s="202"/>
      <c r="Y128" s="229"/>
      <c r="Z128" s="201"/>
      <c r="AA128" s="201"/>
      <c r="AB128" s="201"/>
      <c r="AC128" s="201"/>
      <c r="AD128" s="201"/>
      <c r="AE128" s="201"/>
      <c r="AF128" s="201"/>
      <c r="AG128" s="201"/>
      <c r="AH128" s="201"/>
      <c r="AI128" s="202"/>
    </row>
    <row r="129" spans="1:35">
      <c r="A129" s="63" t="s">
        <v>57</v>
      </c>
      <c r="B129" s="63">
        <f t="shared" ref="B129:J129" si="165" xml:space="preserve"> IF((1 - (B200 - 1)/20)*100 &lt;= 100, IF((1 - (B200 - 1)/20)*100 &gt;= 0, (1 - (B200 - 1)/20)*100, 0), 100)</f>
        <v>0</v>
      </c>
      <c r="C129" s="63">
        <f t="shared" si="165"/>
        <v>0</v>
      </c>
      <c r="D129" s="63">
        <f t="shared" si="165"/>
        <v>5.0000000000000044</v>
      </c>
      <c r="E129" s="63">
        <f t="shared" si="165"/>
        <v>9.9999999999999982</v>
      </c>
      <c r="F129" s="63">
        <f t="shared" si="165"/>
        <v>15.000000000000002</v>
      </c>
      <c r="G129" s="63">
        <f t="shared" si="165"/>
        <v>30.000000000000004</v>
      </c>
      <c r="H129" s="63">
        <f t="shared" si="165"/>
        <v>30.000000000000004</v>
      </c>
      <c r="I129" s="63">
        <f t="shared" si="165"/>
        <v>50</v>
      </c>
      <c r="J129" s="63">
        <f t="shared" si="165"/>
        <v>55.000000000000007</v>
      </c>
      <c r="Y129" s="63">
        <f t="shared" ref="Y129:AI129" si="166" xml:space="preserve"> IF((1 - (Y200 - 1)/20)*100 &lt;= 100, IF((1 - (Y200 - 1)/20)*100 &gt;= 0, (1 - (Y200 - 1)/20)*100, 0), 100)</f>
        <v>60</v>
      </c>
      <c r="Z129" s="63">
        <f t="shared" si="166"/>
        <v>60</v>
      </c>
      <c r="AA129" s="63">
        <f t="shared" si="166"/>
        <v>65</v>
      </c>
      <c r="AB129" s="63">
        <f t="shared" si="166"/>
        <v>65</v>
      </c>
      <c r="AC129" s="63">
        <f t="shared" si="166"/>
        <v>75</v>
      </c>
      <c r="AD129" s="63">
        <f t="shared" si="166"/>
        <v>75</v>
      </c>
      <c r="AE129" s="63">
        <f t="shared" si="166"/>
        <v>80</v>
      </c>
      <c r="AF129" s="63">
        <f t="shared" si="166"/>
        <v>80</v>
      </c>
      <c r="AG129" s="63">
        <f t="shared" si="166"/>
        <v>80</v>
      </c>
      <c r="AH129" s="63">
        <f t="shared" si="166"/>
        <v>85</v>
      </c>
      <c r="AI129" s="63">
        <f t="shared" si="166"/>
        <v>85</v>
      </c>
    </row>
    <row r="130" spans="1:35">
      <c r="A130" s="63" t="s">
        <v>64</v>
      </c>
      <c r="B130" s="63">
        <f t="shared" ref="B130:J130" si="167" xml:space="preserve"> IF((1 - (B201 - 1)/20)*100 &lt;= 100, IF((1 - (B201 - 1)/20)*100 &gt;= 0, (1 - (B201 - 1)/20)*100, 0), 100)</f>
        <v>0</v>
      </c>
      <c r="C130" s="63">
        <f t="shared" si="167"/>
        <v>0</v>
      </c>
      <c r="D130" s="63">
        <f t="shared" si="167"/>
        <v>0</v>
      </c>
      <c r="E130" s="63">
        <f t="shared" si="167"/>
        <v>5.0000000000000044</v>
      </c>
      <c r="F130" s="63">
        <f t="shared" si="167"/>
        <v>9.9999999999999982</v>
      </c>
      <c r="G130" s="63">
        <f t="shared" si="167"/>
        <v>25</v>
      </c>
      <c r="H130" s="63">
        <f t="shared" si="167"/>
        <v>25</v>
      </c>
      <c r="I130" s="63">
        <f t="shared" si="167"/>
        <v>44.999999999999993</v>
      </c>
      <c r="J130" s="63">
        <f t="shared" si="167"/>
        <v>50</v>
      </c>
      <c r="Y130" s="63">
        <f t="shared" ref="Y130:AI130" si="168" xml:space="preserve"> IF((1 - (Y201 - 1)/20)*100 &lt;= 100, IF((1 - (Y201 - 1)/20)*100 &gt;= 0, (1 - (Y201 - 1)/20)*100, 0), 100)</f>
        <v>60</v>
      </c>
      <c r="Z130" s="63">
        <f t="shared" si="168"/>
        <v>60</v>
      </c>
      <c r="AA130" s="63">
        <f t="shared" si="168"/>
        <v>65</v>
      </c>
      <c r="AB130" s="63">
        <f t="shared" si="168"/>
        <v>70</v>
      </c>
      <c r="AC130" s="63">
        <f t="shared" si="168"/>
        <v>70</v>
      </c>
      <c r="AD130" s="63">
        <f t="shared" si="168"/>
        <v>75</v>
      </c>
      <c r="AE130" s="63">
        <f t="shared" si="168"/>
        <v>75</v>
      </c>
      <c r="AF130" s="63">
        <f t="shared" si="168"/>
        <v>80</v>
      </c>
      <c r="AG130" s="63">
        <f t="shared" si="168"/>
        <v>80</v>
      </c>
      <c r="AH130" s="63">
        <f t="shared" si="168"/>
        <v>85</v>
      </c>
      <c r="AI130" s="63">
        <f t="shared" si="168"/>
        <v>85</v>
      </c>
    </row>
    <row r="131" spans="1:35">
      <c r="A131" s="63" t="s">
        <v>65</v>
      </c>
      <c r="B131" s="63">
        <f t="shared" ref="B131:J131" si="169" xml:space="preserve"> IF((1 - (B202 - 1)/20)*100 &lt;= 100, IF((1 - (B202 - 1)/20)*100 &gt;= 0, (1 - (B202 - 1)/20)*100, 0), 100)</f>
        <v>0</v>
      </c>
      <c r="C131" s="63">
        <f t="shared" si="169"/>
        <v>0</v>
      </c>
      <c r="D131" s="63">
        <f t="shared" si="169"/>
        <v>0</v>
      </c>
      <c r="E131" s="63">
        <f t="shared" si="169"/>
        <v>5.0000000000000044</v>
      </c>
      <c r="F131" s="63">
        <f t="shared" si="169"/>
        <v>9.9999999999999982</v>
      </c>
      <c r="G131" s="63">
        <f t="shared" si="169"/>
        <v>25</v>
      </c>
      <c r="H131" s="63">
        <f t="shared" si="169"/>
        <v>25</v>
      </c>
      <c r="I131" s="63">
        <f t="shared" si="169"/>
        <v>44.999999999999993</v>
      </c>
      <c r="J131" s="63">
        <f t="shared" si="169"/>
        <v>50</v>
      </c>
      <c r="Y131" s="63">
        <f t="shared" ref="Y131:AI131" si="170" xml:space="preserve"> IF((1 - (Y202 - 1)/20)*100 &lt;= 100, IF((1 - (Y202 - 1)/20)*100 &gt;= 0, (1 - (Y202 - 1)/20)*100, 0), 100)</f>
        <v>60</v>
      </c>
      <c r="Z131" s="63">
        <f t="shared" si="170"/>
        <v>60</v>
      </c>
      <c r="AA131" s="63">
        <f t="shared" si="170"/>
        <v>65</v>
      </c>
      <c r="AB131" s="63">
        <f t="shared" si="170"/>
        <v>70</v>
      </c>
      <c r="AC131" s="63">
        <f t="shared" si="170"/>
        <v>70</v>
      </c>
      <c r="AD131" s="63">
        <f t="shared" si="170"/>
        <v>75</v>
      </c>
      <c r="AE131" s="63">
        <f t="shared" si="170"/>
        <v>75</v>
      </c>
      <c r="AF131" s="63">
        <f t="shared" si="170"/>
        <v>80</v>
      </c>
      <c r="AG131" s="63">
        <f t="shared" si="170"/>
        <v>80</v>
      </c>
      <c r="AH131" s="63">
        <f t="shared" si="170"/>
        <v>85</v>
      </c>
      <c r="AI131" s="63">
        <f t="shared" si="170"/>
        <v>85</v>
      </c>
    </row>
    <row r="132" spans="1:35">
      <c r="A132" s="63" t="s">
        <v>66</v>
      </c>
      <c r="B132" s="63">
        <f t="shared" ref="B132:J149" si="171" xml:space="preserve"> IF((1 - (B203 - 1)/20)*100 &lt;= 100, IF((1 - (B203 - 1)/20)*100 &gt;= 0, (1 - (B203 - 1)/20)*100, 0), 100)</f>
        <v>0</v>
      </c>
      <c r="C132" s="63">
        <f t="shared" si="171"/>
        <v>0</v>
      </c>
      <c r="D132" s="63">
        <f t="shared" si="171"/>
        <v>5.0000000000000044</v>
      </c>
      <c r="E132" s="63">
        <f t="shared" si="171"/>
        <v>9.9999999999999982</v>
      </c>
      <c r="F132" s="63">
        <f t="shared" si="171"/>
        <v>15.000000000000002</v>
      </c>
      <c r="G132" s="63">
        <f t="shared" si="171"/>
        <v>30.000000000000004</v>
      </c>
      <c r="H132" s="63">
        <f t="shared" si="171"/>
        <v>30.000000000000004</v>
      </c>
      <c r="I132" s="63">
        <f t="shared" si="171"/>
        <v>55.000000000000007</v>
      </c>
      <c r="J132" s="63">
        <f t="shared" si="171"/>
        <v>60</v>
      </c>
      <c r="Y132" s="63">
        <f t="shared" ref="Y132:AI132" si="172" xml:space="preserve"> IF((1 - (Y203 - 1)/20)*100 &lt;= 100, IF((1 - (Y203 - 1)/20)*100 &gt;= 0, (1 - (Y203 - 1)/20)*100, 0), 100)</f>
        <v>70</v>
      </c>
      <c r="Z132" s="63">
        <f t="shared" si="172"/>
        <v>70</v>
      </c>
      <c r="AA132" s="63">
        <f t="shared" si="172"/>
        <v>75</v>
      </c>
      <c r="AB132" s="63">
        <f t="shared" si="172"/>
        <v>85</v>
      </c>
      <c r="AC132" s="63">
        <f t="shared" si="172"/>
        <v>80</v>
      </c>
      <c r="AD132" s="63">
        <f t="shared" si="172"/>
        <v>85</v>
      </c>
      <c r="AE132" s="63">
        <f t="shared" si="172"/>
        <v>85</v>
      </c>
      <c r="AF132" s="63">
        <f t="shared" si="172"/>
        <v>90</v>
      </c>
      <c r="AG132" s="63">
        <f t="shared" si="172"/>
        <v>90</v>
      </c>
      <c r="AH132" s="63">
        <f t="shared" si="172"/>
        <v>95</v>
      </c>
      <c r="AI132" s="63">
        <f t="shared" si="172"/>
        <v>95</v>
      </c>
    </row>
    <row r="133" spans="1:35">
      <c r="B133" s="63"/>
    </row>
    <row r="134" spans="1:35">
      <c r="A134" s="58" t="s">
        <v>63</v>
      </c>
      <c r="B134" s="201"/>
      <c r="C134" s="201"/>
      <c r="D134" s="201"/>
      <c r="E134" s="201"/>
      <c r="F134" s="201"/>
      <c r="G134" s="201"/>
      <c r="H134" s="201"/>
      <c r="I134" s="201"/>
      <c r="J134" s="202"/>
      <c r="Y134" s="229"/>
      <c r="Z134" s="201"/>
      <c r="AA134" s="201"/>
      <c r="AB134" s="201"/>
      <c r="AC134" s="201"/>
      <c r="AD134" s="201"/>
      <c r="AE134" s="201"/>
      <c r="AF134" s="201"/>
      <c r="AG134" s="201"/>
      <c r="AH134" s="201"/>
      <c r="AI134" s="202"/>
    </row>
    <row r="135" spans="1:35">
      <c r="A135" s="228" t="s">
        <v>56</v>
      </c>
      <c r="B135" s="201"/>
      <c r="C135" s="201"/>
      <c r="D135" s="201"/>
      <c r="E135" s="201"/>
      <c r="F135" s="201"/>
      <c r="G135" s="201"/>
      <c r="H135" s="201"/>
      <c r="I135" s="201"/>
      <c r="J135" s="202"/>
      <c r="Y135" s="229"/>
      <c r="Z135" s="201"/>
      <c r="AA135" s="201"/>
      <c r="AB135" s="201"/>
      <c r="AC135" s="201"/>
      <c r="AD135" s="201"/>
      <c r="AE135" s="201"/>
      <c r="AF135" s="201"/>
      <c r="AG135" s="201"/>
      <c r="AH135" s="201"/>
      <c r="AI135" s="202"/>
    </row>
    <row r="136" spans="1:35">
      <c r="A136" s="63" t="s">
        <v>57</v>
      </c>
      <c r="B136" s="63">
        <f t="shared" si="171"/>
        <v>0</v>
      </c>
      <c r="C136" s="63">
        <f t="shared" ref="C136:J136" si="173" xml:space="preserve"> IF((1 - (C207 - 1)/20)*100 &lt;= 100, IF((1 - (C207 - 1)/20)*100 &gt;= 0, (1 - (C207 - 1)/20)*100, 0), 100)</f>
        <v>0</v>
      </c>
      <c r="D136" s="63">
        <f t="shared" si="173"/>
        <v>5.0000000000000044</v>
      </c>
      <c r="E136" s="63">
        <f t="shared" si="173"/>
        <v>9.9999999999999982</v>
      </c>
      <c r="F136" s="63">
        <f t="shared" si="173"/>
        <v>15.000000000000002</v>
      </c>
      <c r="G136" s="63">
        <f t="shared" si="173"/>
        <v>30.000000000000004</v>
      </c>
      <c r="H136" s="63">
        <f t="shared" si="173"/>
        <v>30.000000000000004</v>
      </c>
      <c r="I136" s="63">
        <f t="shared" si="173"/>
        <v>50</v>
      </c>
      <c r="J136" s="63">
        <f t="shared" si="173"/>
        <v>55.000000000000007</v>
      </c>
      <c r="Y136" s="63">
        <f t="shared" ref="Y136:AI136" si="174" xml:space="preserve"> IF((1 - (Y207 - 1)/20)*100 &lt;= 100, IF((1 - (Y207 - 1)/20)*100 &gt;= 0, (1 - (Y207 - 1)/20)*100, 0), 100)</f>
        <v>60</v>
      </c>
      <c r="Z136" s="63">
        <f t="shared" si="174"/>
        <v>60</v>
      </c>
      <c r="AA136" s="63">
        <f t="shared" si="174"/>
        <v>65</v>
      </c>
      <c r="AB136" s="63">
        <f t="shared" si="174"/>
        <v>65</v>
      </c>
      <c r="AC136" s="63">
        <f t="shared" si="174"/>
        <v>75</v>
      </c>
      <c r="AD136" s="63">
        <f t="shared" si="174"/>
        <v>75</v>
      </c>
      <c r="AE136" s="63">
        <f t="shared" si="174"/>
        <v>80</v>
      </c>
      <c r="AF136" s="63">
        <f t="shared" si="174"/>
        <v>80</v>
      </c>
      <c r="AG136" s="63">
        <f t="shared" si="174"/>
        <v>80</v>
      </c>
      <c r="AH136" s="63">
        <f t="shared" si="174"/>
        <v>85</v>
      </c>
      <c r="AI136" s="63">
        <f t="shared" si="174"/>
        <v>85</v>
      </c>
    </row>
    <row r="137" spans="1:35">
      <c r="A137" s="63" t="s">
        <v>64</v>
      </c>
      <c r="B137" s="63">
        <f t="shared" si="171"/>
        <v>0</v>
      </c>
      <c r="C137" s="63">
        <f t="shared" ref="C137:J137" si="175" xml:space="preserve"> IF((1 - (C208 - 1)/20)*100 &lt;= 100, IF((1 - (C208 - 1)/20)*100 &gt;= 0, (1 - (C208 - 1)/20)*100, 0), 100)</f>
        <v>0</v>
      </c>
      <c r="D137" s="63">
        <f t="shared" si="175"/>
        <v>0</v>
      </c>
      <c r="E137" s="63">
        <f t="shared" si="175"/>
        <v>5.0000000000000044</v>
      </c>
      <c r="F137" s="63">
        <f t="shared" si="175"/>
        <v>9.9999999999999982</v>
      </c>
      <c r="G137" s="63">
        <f t="shared" si="175"/>
        <v>25</v>
      </c>
      <c r="H137" s="63">
        <f t="shared" si="175"/>
        <v>25</v>
      </c>
      <c r="I137" s="63">
        <f t="shared" si="175"/>
        <v>44.999999999999993</v>
      </c>
      <c r="J137" s="63">
        <f t="shared" si="175"/>
        <v>50</v>
      </c>
      <c r="Y137" s="63">
        <f t="shared" ref="Y137:AI137" si="176" xml:space="preserve"> IF((1 - (Y208 - 1)/20)*100 &lt;= 100, IF((1 - (Y208 - 1)/20)*100 &gt;= 0, (1 - (Y208 - 1)/20)*100, 0), 100)</f>
        <v>60</v>
      </c>
      <c r="Z137" s="63">
        <f t="shared" si="176"/>
        <v>60</v>
      </c>
      <c r="AA137" s="63">
        <f t="shared" si="176"/>
        <v>65</v>
      </c>
      <c r="AB137" s="63">
        <f t="shared" si="176"/>
        <v>70</v>
      </c>
      <c r="AC137" s="63">
        <f t="shared" si="176"/>
        <v>70</v>
      </c>
      <c r="AD137" s="63">
        <f t="shared" si="176"/>
        <v>75</v>
      </c>
      <c r="AE137" s="63">
        <f t="shared" si="176"/>
        <v>75</v>
      </c>
      <c r="AF137" s="63">
        <f t="shared" si="176"/>
        <v>80</v>
      </c>
      <c r="AG137" s="63">
        <f t="shared" si="176"/>
        <v>80</v>
      </c>
      <c r="AH137" s="63">
        <f t="shared" si="176"/>
        <v>85</v>
      </c>
      <c r="AI137" s="63">
        <f t="shared" si="176"/>
        <v>85</v>
      </c>
    </row>
    <row r="138" spans="1:35">
      <c r="A138" s="63" t="s">
        <v>65</v>
      </c>
      <c r="B138" s="63">
        <f t="shared" si="171"/>
        <v>0</v>
      </c>
      <c r="C138" s="63">
        <f t="shared" ref="C138:J138" si="177" xml:space="preserve"> IF((1 - (C209 - 1)/20)*100 &lt;= 100, IF((1 - (C209 - 1)/20)*100 &gt;= 0, (1 - (C209 - 1)/20)*100, 0), 100)</f>
        <v>0</v>
      </c>
      <c r="D138" s="63">
        <f t="shared" si="177"/>
        <v>0</v>
      </c>
      <c r="E138" s="63">
        <f t="shared" si="177"/>
        <v>5.0000000000000044</v>
      </c>
      <c r="F138" s="63">
        <f t="shared" si="177"/>
        <v>9.9999999999999982</v>
      </c>
      <c r="G138" s="63">
        <f t="shared" si="177"/>
        <v>25</v>
      </c>
      <c r="H138" s="63">
        <f t="shared" si="177"/>
        <v>25</v>
      </c>
      <c r="I138" s="63">
        <f t="shared" si="177"/>
        <v>44.999999999999993</v>
      </c>
      <c r="J138" s="63">
        <f t="shared" si="177"/>
        <v>50</v>
      </c>
      <c r="Y138" s="63">
        <f t="shared" ref="Y138:AI138" si="178" xml:space="preserve"> IF((1 - (Y209 - 1)/20)*100 &lt;= 100, IF((1 - (Y209 - 1)/20)*100 &gt;= 0, (1 - (Y209 - 1)/20)*100, 0), 100)</f>
        <v>60</v>
      </c>
      <c r="Z138" s="63">
        <f t="shared" si="178"/>
        <v>60</v>
      </c>
      <c r="AA138" s="63">
        <f t="shared" si="178"/>
        <v>65</v>
      </c>
      <c r="AB138" s="63">
        <f t="shared" si="178"/>
        <v>70</v>
      </c>
      <c r="AC138" s="63">
        <f t="shared" si="178"/>
        <v>70</v>
      </c>
      <c r="AD138" s="63">
        <f t="shared" si="178"/>
        <v>75</v>
      </c>
      <c r="AE138" s="63">
        <f t="shared" si="178"/>
        <v>75</v>
      </c>
      <c r="AF138" s="63">
        <f t="shared" si="178"/>
        <v>80</v>
      </c>
      <c r="AG138" s="63">
        <f t="shared" si="178"/>
        <v>80</v>
      </c>
      <c r="AH138" s="63">
        <f t="shared" si="178"/>
        <v>85</v>
      </c>
      <c r="AI138" s="63">
        <f t="shared" si="178"/>
        <v>85</v>
      </c>
    </row>
    <row r="139" spans="1:35">
      <c r="A139" s="63" t="s">
        <v>66</v>
      </c>
      <c r="B139" s="63">
        <f t="shared" si="171"/>
        <v>0</v>
      </c>
      <c r="C139" s="63">
        <f t="shared" ref="C139:J139" si="179" xml:space="preserve"> IF((1 - (C210 - 1)/20)*100 &lt;= 100, IF((1 - (C210 - 1)/20)*100 &gt;= 0, (1 - (C210 - 1)/20)*100, 0), 100)</f>
        <v>0</v>
      </c>
      <c r="D139" s="63">
        <f t="shared" si="179"/>
        <v>5.0000000000000044</v>
      </c>
      <c r="E139" s="63">
        <f t="shared" si="179"/>
        <v>9.9999999999999982</v>
      </c>
      <c r="F139" s="63">
        <f t="shared" si="179"/>
        <v>15.000000000000002</v>
      </c>
      <c r="G139" s="63">
        <f t="shared" si="179"/>
        <v>30.000000000000004</v>
      </c>
      <c r="H139" s="63">
        <f t="shared" si="179"/>
        <v>30.000000000000004</v>
      </c>
      <c r="I139" s="63">
        <f t="shared" si="179"/>
        <v>55.000000000000007</v>
      </c>
      <c r="J139" s="63">
        <f t="shared" si="179"/>
        <v>60</v>
      </c>
      <c r="Y139" s="63">
        <f t="shared" ref="Y139:AI139" si="180" xml:space="preserve"> IF((1 - (Y210 - 1)/20)*100 &lt;= 100, IF((1 - (Y210 - 1)/20)*100 &gt;= 0, (1 - (Y210 - 1)/20)*100, 0), 100)</f>
        <v>70</v>
      </c>
      <c r="Z139" s="63">
        <f t="shared" si="180"/>
        <v>70</v>
      </c>
      <c r="AA139" s="63">
        <f t="shared" si="180"/>
        <v>75</v>
      </c>
      <c r="AB139" s="63">
        <f t="shared" si="180"/>
        <v>85</v>
      </c>
      <c r="AC139" s="63">
        <f t="shared" si="180"/>
        <v>80</v>
      </c>
      <c r="AD139" s="63">
        <f t="shared" si="180"/>
        <v>85</v>
      </c>
      <c r="AE139" s="63">
        <f t="shared" si="180"/>
        <v>85</v>
      </c>
      <c r="AF139" s="63">
        <f t="shared" si="180"/>
        <v>90</v>
      </c>
      <c r="AG139" s="63">
        <f t="shared" si="180"/>
        <v>90</v>
      </c>
      <c r="AH139" s="63">
        <f t="shared" si="180"/>
        <v>95</v>
      </c>
      <c r="AI139" s="63">
        <f t="shared" si="180"/>
        <v>95</v>
      </c>
    </row>
    <row r="140" spans="1:35">
      <c r="A140" s="228" t="s">
        <v>49</v>
      </c>
      <c r="B140" s="201"/>
      <c r="C140" s="201"/>
      <c r="D140" s="201"/>
      <c r="E140" s="201"/>
      <c r="F140" s="201"/>
      <c r="G140" s="201"/>
      <c r="H140" s="201"/>
      <c r="I140" s="201"/>
      <c r="J140" s="202"/>
      <c r="Y140" s="229"/>
      <c r="Z140" s="201"/>
      <c r="AA140" s="201"/>
      <c r="AB140" s="201"/>
      <c r="AC140" s="201"/>
      <c r="AD140" s="201"/>
      <c r="AE140" s="201"/>
      <c r="AF140" s="201"/>
      <c r="AG140" s="201"/>
      <c r="AH140" s="201"/>
      <c r="AI140" s="202"/>
    </row>
    <row r="141" spans="1:35">
      <c r="A141" s="63" t="s">
        <v>57</v>
      </c>
      <c r="B141" s="63">
        <f t="shared" si="171"/>
        <v>0</v>
      </c>
      <c r="C141" s="63">
        <f t="shared" ref="C141:J141" si="181" xml:space="preserve"> IF((1 - (C212 - 1)/20)*100 &lt;= 100, IF((1 - (C212 - 1)/20)*100 &gt;= 0, (1 - (C212 - 1)/20)*100, 0), 100)</f>
        <v>0</v>
      </c>
      <c r="D141" s="63">
        <f t="shared" si="181"/>
        <v>0</v>
      </c>
      <c r="E141" s="63">
        <f t="shared" si="181"/>
        <v>0</v>
      </c>
      <c r="F141" s="63">
        <f t="shared" si="181"/>
        <v>0</v>
      </c>
      <c r="G141" s="63">
        <f t="shared" si="181"/>
        <v>5.0000000000000044</v>
      </c>
      <c r="H141" s="63">
        <f t="shared" si="181"/>
        <v>5.0000000000000044</v>
      </c>
      <c r="I141" s="63">
        <f t="shared" si="181"/>
        <v>25</v>
      </c>
      <c r="J141" s="63">
        <f t="shared" si="181"/>
        <v>30.000000000000004</v>
      </c>
      <c r="Y141" s="63">
        <f t="shared" ref="Y141:AI141" si="182" xml:space="preserve"> IF((1 - (Y212 - 1)/20)*100 &lt;= 100, IF((1 - (Y212 - 1)/20)*100 &gt;= 0, (1 - (Y212 - 1)/20)*100, 0), 100)</f>
        <v>35</v>
      </c>
      <c r="Z141" s="63">
        <f t="shared" si="182"/>
        <v>35</v>
      </c>
      <c r="AA141" s="63">
        <f t="shared" si="182"/>
        <v>40</v>
      </c>
      <c r="AB141" s="63">
        <f t="shared" si="182"/>
        <v>40</v>
      </c>
      <c r="AC141" s="63">
        <f t="shared" si="182"/>
        <v>50</v>
      </c>
      <c r="AD141" s="63">
        <f t="shared" si="182"/>
        <v>50</v>
      </c>
      <c r="AE141" s="63">
        <f t="shared" si="182"/>
        <v>55.000000000000007</v>
      </c>
      <c r="AF141" s="63">
        <f t="shared" si="182"/>
        <v>55.000000000000007</v>
      </c>
      <c r="AG141" s="63">
        <f t="shared" si="182"/>
        <v>55.000000000000007</v>
      </c>
      <c r="AH141" s="63">
        <f t="shared" si="182"/>
        <v>60</v>
      </c>
      <c r="AI141" s="63">
        <f t="shared" si="182"/>
        <v>60</v>
      </c>
    </row>
    <row r="142" spans="1:35">
      <c r="A142" s="63" t="s">
        <v>64</v>
      </c>
      <c r="B142" s="63">
        <f t="shared" si="171"/>
        <v>0</v>
      </c>
      <c r="C142" s="63">
        <f t="shared" ref="C142:J142" si="183" xml:space="preserve"> IF((1 - (C213 - 1)/20)*100 &lt;= 100, IF((1 - (C213 - 1)/20)*100 &gt;= 0, (1 - (C213 - 1)/20)*100, 0), 100)</f>
        <v>0</v>
      </c>
      <c r="D142" s="63">
        <f t="shared" si="183"/>
        <v>0</v>
      </c>
      <c r="E142" s="63">
        <f t="shared" si="183"/>
        <v>0</v>
      </c>
      <c r="F142" s="63">
        <f t="shared" si="183"/>
        <v>0</v>
      </c>
      <c r="G142" s="63">
        <f t="shared" si="183"/>
        <v>0</v>
      </c>
      <c r="H142" s="63">
        <f t="shared" si="183"/>
        <v>0</v>
      </c>
      <c r="I142" s="63">
        <f t="shared" si="183"/>
        <v>19.999999999999996</v>
      </c>
      <c r="J142" s="63">
        <f t="shared" si="183"/>
        <v>25</v>
      </c>
      <c r="Y142" s="63">
        <f t="shared" ref="Y142:AI142" si="184" xml:space="preserve"> IF((1 - (Y213 - 1)/20)*100 &lt;= 100, IF((1 - (Y213 - 1)/20)*100 &gt;= 0, (1 - (Y213 - 1)/20)*100, 0), 100)</f>
        <v>35</v>
      </c>
      <c r="Z142" s="63">
        <f t="shared" si="184"/>
        <v>35</v>
      </c>
      <c r="AA142" s="63">
        <f t="shared" si="184"/>
        <v>40</v>
      </c>
      <c r="AB142" s="63">
        <f t="shared" si="184"/>
        <v>44.999999999999993</v>
      </c>
      <c r="AC142" s="63">
        <f t="shared" si="184"/>
        <v>44.999999999999993</v>
      </c>
      <c r="AD142" s="63">
        <f t="shared" si="184"/>
        <v>50</v>
      </c>
      <c r="AE142" s="63">
        <f t="shared" si="184"/>
        <v>50</v>
      </c>
      <c r="AF142" s="63">
        <f t="shared" si="184"/>
        <v>55.000000000000007</v>
      </c>
      <c r="AG142" s="63">
        <f t="shared" si="184"/>
        <v>55.000000000000007</v>
      </c>
      <c r="AH142" s="63">
        <f t="shared" si="184"/>
        <v>60</v>
      </c>
      <c r="AI142" s="63">
        <f t="shared" si="184"/>
        <v>60</v>
      </c>
    </row>
    <row r="143" spans="1:35">
      <c r="A143" s="63" t="s">
        <v>65</v>
      </c>
      <c r="B143" s="63">
        <f t="shared" si="171"/>
        <v>0</v>
      </c>
      <c r="C143" s="63">
        <f t="shared" ref="C143:J143" si="185" xml:space="preserve"> IF((1 - (C214 - 1)/20)*100 &lt;= 100, IF((1 - (C214 - 1)/20)*100 &gt;= 0, (1 - (C214 - 1)/20)*100, 0), 100)</f>
        <v>0</v>
      </c>
      <c r="D143" s="63">
        <f t="shared" si="185"/>
        <v>0</v>
      </c>
      <c r="E143" s="63">
        <f t="shared" si="185"/>
        <v>0</v>
      </c>
      <c r="F143" s="63">
        <f t="shared" si="185"/>
        <v>0</v>
      </c>
      <c r="G143" s="63">
        <f t="shared" si="185"/>
        <v>0</v>
      </c>
      <c r="H143" s="63">
        <f t="shared" si="185"/>
        <v>0</v>
      </c>
      <c r="I143" s="63">
        <f t="shared" si="185"/>
        <v>19.999999999999996</v>
      </c>
      <c r="J143" s="63">
        <f t="shared" si="185"/>
        <v>25</v>
      </c>
      <c r="Y143" s="63">
        <f t="shared" ref="Y143:AI143" si="186" xml:space="preserve"> IF((1 - (Y214 - 1)/20)*100 &lt;= 100, IF((1 - (Y214 - 1)/20)*100 &gt;= 0, (1 - (Y214 - 1)/20)*100, 0), 100)</f>
        <v>35</v>
      </c>
      <c r="Z143" s="63">
        <f t="shared" si="186"/>
        <v>35</v>
      </c>
      <c r="AA143" s="63">
        <f t="shared" si="186"/>
        <v>40</v>
      </c>
      <c r="AB143" s="63">
        <f t="shared" si="186"/>
        <v>44.999999999999993</v>
      </c>
      <c r="AC143" s="63">
        <f t="shared" si="186"/>
        <v>44.999999999999993</v>
      </c>
      <c r="AD143" s="63">
        <f t="shared" si="186"/>
        <v>50</v>
      </c>
      <c r="AE143" s="63">
        <f t="shared" si="186"/>
        <v>50</v>
      </c>
      <c r="AF143" s="63">
        <f t="shared" si="186"/>
        <v>55.000000000000007</v>
      </c>
      <c r="AG143" s="63">
        <f t="shared" si="186"/>
        <v>55.000000000000007</v>
      </c>
      <c r="AH143" s="63">
        <f t="shared" si="186"/>
        <v>60</v>
      </c>
      <c r="AI143" s="63">
        <f t="shared" si="186"/>
        <v>60</v>
      </c>
    </row>
    <row r="144" spans="1:35">
      <c r="A144" s="63" t="s">
        <v>66</v>
      </c>
      <c r="B144" s="63">
        <f t="shared" si="171"/>
        <v>0</v>
      </c>
      <c r="C144" s="63">
        <f t="shared" ref="C144:J144" si="187" xml:space="preserve"> IF((1 - (C215 - 1)/20)*100 &lt;= 100, IF((1 - (C215 - 1)/20)*100 &gt;= 0, (1 - (C215 - 1)/20)*100, 0), 100)</f>
        <v>0</v>
      </c>
      <c r="D144" s="63">
        <f t="shared" si="187"/>
        <v>0</v>
      </c>
      <c r="E144" s="63">
        <f t="shared" si="187"/>
        <v>0</v>
      </c>
      <c r="F144" s="63">
        <f t="shared" si="187"/>
        <v>0</v>
      </c>
      <c r="G144" s="63">
        <f t="shared" si="187"/>
        <v>5.0000000000000044</v>
      </c>
      <c r="H144" s="63">
        <f t="shared" si="187"/>
        <v>5.0000000000000044</v>
      </c>
      <c r="I144" s="63">
        <f t="shared" si="187"/>
        <v>30.000000000000004</v>
      </c>
      <c r="J144" s="63">
        <f t="shared" si="187"/>
        <v>35</v>
      </c>
      <c r="Y144" s="63">
        <f t="shared" ref="Y144:AI144" si="188" xml:space="preserve"> IF((1 - (Y215 - 1)/20)*100 &lt;= 100, IF((1 - (Y215 - 1)/20)*100 &gt;= 0, (1 - (Y215 - 1)/20)*100, 0), 100)</f>
        <v>44.999999999999993</v>
      </c>
      <c r="Z144" s="63">
        <f t="shared" si="188"/>
        <v>44.999999999999993</v>
      </c>
      <c r="AA144" s="63">
        <f t="shared" si="188"/>
        <v>50</v>
      </c>
      <c r="AB144" s="63">
        <f t="shared" si="188"/>
        <v>60</v>
      </c>
      <c r="AC144" s="63">
        <f t="shared" si="188"/>
        <v>55.000000000000007</v>
      </c>
      <c r="AD144" s="63">
        <f t="shared" si="188"/>
        <v>60</v>
      </c>
      <c r="AE144" s="63">
        <f t="shared" si="188"/>
        <v>60</v>
      </c>
      <c r="AF144" s="63">
        <f t="shared" si="188"/>
        <v>65</v>
      </c>
      <c r="AG144" s="63">
        <f t="shared" si="188"/>
        <v>65</v>
      </c>
      <c r="AH144" s="63">
        <f t="shared" si="188"/>
        <v>70</v>
      </c>
      <c r="AI144" s="63">
        <f t="shared" si="188"/>
        <v>70</v>
      </c>
    </row>
    <row r="145" spans="1:35">
      <c r="A145" s="228" t="s">
        <v>59</v>
      </c>
      <c r="B145" s="201"/>
      <c r="C145" s="201"/>
      <c r="D145" s="201"/>
      <c r="E145" s="201"/>
      <c r="F145" s="201"/>
      <c r="G145" s="201"/>
      <c r="H145" s="201"/>
      <c r="I145" s="201"/>
      <c r="J145" s="202"/>
      <c r="Y145" s="229"/>
      <c r="Z145" s="201"/>
      <c r="AA145" s="201"/>
      <c r="AB145" s="201"/>
      <c r="AC145" s="201"/>
      <c r="AD145" s="201"/>
      <c r="AE145" s="201"/>
      <c r="AF145" s="201"/>
      <c r="AG145" s="201"/>
      <c r="AH145" s="201"/>
      <c r="AI145" s="202"/>
    </row>
    <row r="146" spans="1:35">
      <c r="A146" s="63" t="s">
        <v>57</v>
      </c>
      <c r="B146" s="63">
        <f t="shared" si="171"/>
        <v>0</v>
      </c>
      <c r="C146" s="63">
        <f t="shared" ref="C146:J146" si="189" xml:space="preserve"> IF((1 - (C217 - 1)/20)*100 &lt;= 100, IF((1 - (C217 - 1)/20)*100 &gt;= 0, (1 - (C217 - 1)/20)*100, 0), 100)</f>
        <v>0</v>
      </c>
      <c r="D146" s="63">
        <f t="shared" si="189"/>
        <v>0</v>
      </c>
      <c r="E146" s="63">
        <f t="shared" si="189"/>
        <v>0</v>
      </c>
      <c r="F146" s="63">
        <f t="shared" si="189"/>
        <v>0</v>
      </c>
      <c r="G146" s="63">
        <f t="shared" si="189"/>
        <v>0</v>
      </c>
      <c r="H146" s="63">
        <f t="shared" si="189"/>
        <v>0</v>
      </c>
      <c r="I146" s="63">
        <f t="shared" si="189"/>
        <v>0</v>
      </c>
      <c r="J146" s="63">
        <f t="shared" si="189"/>
        <v>5.0000000000000044</v>
      </c>
      <c r="Y146" s="63">
        <f t="shared" ref="Y146:AI146" si="190" xml:space="preserve"> IF((1 - (Y217 - 1)/20)*100 &lt;= 100, IF((1 - (Y217 - 1)/20)*100 &gt;= 0, (1 - (Y217 - 1)/20)*100, 0), 100)</f>
        <v>9.9999999999999982</v>
      </c>
      <c r="Z146" s="63">
        <f t="shared" si="190"/>
        <v>9.9999999999999982</v>
      </c>
      <c r="AA146" s="63">
        <f t="shared" si="190"/>
        <v>15.000000000000002</v>
      </c>
      <c r="AB146" s="63">
        <f t="shared" si="190"/>
        <v>15.000000000000002</v>
      </c>
      <c r="AC146" s="63">
        <f t="shared" si="190"/>
        <v>25</v>
      </c>
      <c r="AD146" s="63">
        <f t="shared" si="190"/>
        <v>25</v>
      </c>
      <c r="AE146" s="63">
        <f t="shared" si="190"/>
        <v>30.000000000000004</v>
      </c>
      <c r="AF146" s="63">
        <f t="shared" si="190"/>
        <v>30.000000000000004</v>
      </c>
      <c r="AG146" s="63">
        <f t="shared" si="190"/>
        <v>30.000000000000004</v>
      </c>
      <c r="AH146" s="63">
        <f t="shared" si="190"/>
        <v>35</v>
      </c>
      <c r="AI146" s="63">
        <f t="shared" si="190"/>
        <v>35</v>
      </c>
    </row>
    <row r="147" spans="1:35">
      <c r="A147" s="63" t="s">
        <v>64</v>
      </c>
      <c r="B147" s="63">
        <f t="shared" si="171"/>
        <v>0</v>
      </c>
      <c r="C147" s="63">
        <f t="shared" ref="C147:J147" si="191" xml:space="preserve"> IF((1 - (C218 - 1)/20)*100 &lt;= 100, IF((1 - (C218 - 1)/20)*100 &gt;= 0, (1 - (C218 - 1)/20)*100, 0), 100)</f>
        <v>0</v>
      </c>
      <c r="D147" s="63">
        <f t="shared" si="191"/>
        <v>0</v>
      </c>
      <c r="E147" s="63">
        <f t="shared" si="191"/>
        <v>0</v>
      </c>
      <c r="F147" s="63">
        <f t="shared" si="191"/>
        <v>0</v>
      </c>
      <c r="G147" s="63">
        <f t="shared" si="191"/>
        <v>0</v>
      </c>
      <c r="H147" s="63">
        <f t="shared" si="191"/>
        <v>0</v>
      </c>
      <c r="I147" s="63">
        <f t="shared" si="191"/>
        <v>0</v>
      </c>
      <c r="J147" s="63">
        <f t="shared" si="191"/>
        <v>0</v>
      </c>
      <c r="Y147" s="63">
        <f t="shared" ref="Y147:AI147" si="192" xml:space="preserve"> IF((1 - (Y218 - 1)/20)*100 &lt;= 100, IF((1 - (Y218 - 1)/20)*100 &gt;= 0, (1 - (Y218 - 1)/20)*100, 0), 100)</f>
        <v>9.9999999999999982</v>
      </c>
      <c r="Z147" s="63">
        <f t="shared" si="192"/>
        <v>9.9999999999999982</v>
      </c>
      <c r="AA147" s="63">
        <f t="shared" si="192"/>
        <v>15.000000000000002</v>
      </c>
      <c r="AB147" s="63">
        <f t="shared" si="192"/>
        <v>19.999999999999996</v>
      </c>
      <c r="AC147" s="63">
        <f t="shared" si="192"/>
        <v>19.999999999999996</v>
      </c>
      <c r="AD147" s="63">
        <f t="shared" si="192"/>
        <v>25</v>
      </c>
      <c r="AE147" s="63">
        <f t="shared" si="192"/>
        <v>25</v>
      </c>
      <c r="AF147" s="63">
        <f t="shared" si="192"/>
        <v>30.000000000000004</v>
      </c>
      <c r="AG147" s="63">
        <f t="shared" si="192"/>
        <v>30.000000000000004</v>
      </c>
      <c r="AH147" s="63">
        <f t="shared" si="192"/>
        <v>35</v>
      </c>
      <c r="AI147" s="63">
        <f t="shared" si="192"/>
        <v>35</v>
      </c>
    </row>
    <row r="148" spans="1:35">
      <c r="A148" s="63" t="s">
        <v>65</v>
      </c>
      <c r="B148" s="63">
        <f t="shared" si="171"/>
        <v>0</v>
      </c>
      <c r="C148" s="63">
        <f t="shared" ref="C148:J148" si="193" xml:space="preserve"> IF((1 - (C219 - 1)/20)*100 &lt;= 100, IF((1 - (C219 - 1)/20)*100 &gt;= 0, (1 - (C219 - 1)/20)*100, 0), 100)</f>
        <v>0</v>
      </c>
      <c r="D148" s="63">
        <f t="shared" si="193"/>
        <v>0</v>
      </c>
      <c r="E148" s="63">
        <f t="shared" si="193"/>
        <v>0</v>
      </c>
      <c r="F148" s="63">
        <f t="shared" si="193"/>
        <v>0</v>
      </c>
      <c r="G148" s="63">
        <f t="shared" si="193"/>
        <v>0</v>
      </c>
      <c r="H148" s="63">
        <f t="shared" si="193"/>
        <v>0</v>
      </c>
      <c r="I148" s="63">
        <f t="shared" si="193"/>
        <v>0</v>
      </c>
      <c r="J148" s="63">
        <f t="shared" si="193"/>
        <v>0</v>
      </c>
      <c r="Y148" s="63">
        <f t="shared" ref="Y148:AI148" si="194" xml:space="preserve"> IF((1 - (Y219 - 1)/20)*100 &lt;= 100, IF((1 - (Y219 - 1)/20)*100 &gt;= 0, (1 - (Y219 - 1)/20)*100, 0), 100)</f>
        <v>9.9999999999999982</v>
      </c>
      <c r="Z148" s="63">
        <f t="shared" si="194"/>
        <v>9.9999999999999982</v>
      </c>
      <c r="AA148" s="63">
        <f t="shared" si="194"/>
        <v>15.000000000000002</v>
      </c>
      <c r="AB148" s="63">
        <f t="shared" si="194"/>
        <v>19.999999999999996</v>
      </c>
      <c r="AC148" s="63">
        <f t="shared" si="194"/>
        <v>19.999999999999996</v>
      </c>
      <c r="AD148" s="63">
        <f t="shared" si="194"/>
        <v>25</v>
      </c>
      <c r="AE148" s="63">
        <f t="shared" si="194"/>
        <v>25</v>
      </c>
      <c r="AF148" s="63">
        <f t="shared" si="194"/>
        <v>30.000000000000004</v>
      </c>
      <c r="AG148" s="63">
        <f t="shared" si="194"/>
        <v>30.000000000000004</v>
      </c>
      <c r="AH148" s="63">
        <f t="shared" si="194"/>
        <v>35</v>
      </c>
      <c r="AI148" s="63">
        <f t="shared" si="194"/>
        <v>35</v>
      </c>
    </row>
    <row r="149" spans="1:35">
      <c r="A149" s="63" t="s">
        <v>66</v>
      </c>
      <c r="B149" s="63">
        <f t="shared" si="171"/>
        <v>0</v>
      </c>
      <c r="C149" s="63">
        <f t="shared" ref="C149:J149" si="195" xml:space="preserve"> IF((1 - (C220 - 1)/20)*100 &lt;= 100, IF((1 - (C220 - 1)/20)*100 &gt;= 0, (1 - (C220 - 1)/20)*100, 0), 100)</f>
        <v>0</v>
      </c>
      <c r="D149" s="63">
        <f t="shared" si="195"/>
        <v>0</v>
      </c>
      <c r="E149" s="63">
        <f t="shared" si="195"/>
        <v>0</v>
      </c>
      <c r="F149" s="63">
        <f t="shared" si="195"/>
        <v>0</v>
      </c>
      <c r="G149" s="63">
        <f t="shared" si="195"/>
        <v>0</v>
      </c>
      <c r="H149" s="63">
        <f t="shared" si="195"/>
        <v>0</v>
      </c>
      <c r="I149" s="63">
        <f t="shared" si="195"/>
        <v>5.0000000000000044</v>
      </c>
      <c r="J149" s="63">
        <f t="shared" si="195"/>
        <v>9.9999999999999982</v>
      </c>
      <c r="Y149" s="63">
        <f t="shared" ref="Y149:AI149" si="196" xml:space="preserve"> IF((1 - (Y220 - 1)/20)*100 &lt;= 100, IF((1 - (Y220 - 1)/20)*100 &gt;= 0, (1 - (Y220 - 1)/20)*100, 0), 100)</f>
        <v>19.999999999999996</v>
      </c>
      <c r="Z149" s="63">
        <f t="shared" si="196"/>
        <v>19.999999999999996</v>
      </c>
      <c r="AA149" s="63">
        <f t="shared" si="196"/>
        <v>25</v>
      </c>
      <c r="AB149" s="63">
        <f t="shared" si="196"/>
        <v>35</v>
      </c>
      <c r="AC149" s="63">
        <f t="shared" si="196"/>
        <v>30.000000000000004</v>
      </c>
      <c r="AD149" s="63">
        <f t="shared" si="196"/>
        <v>35</v>
      </c>
      <c r="AE149" s="63">
        <f t="shared" si="196"/>
        <v>35</v>
      </c>
      <c r="AF149" s="63">
        <f t="shared" si="196"/>
        <v>40</v>
      </c>
      <c r="AG149" s="63">
        <f t="shared" si="196"/>
        <v>40</v>
      </c>
      <c r="AH149" s="63">
        <f t="shared" si="196"/>
        <v>44.999999999999993</v>
      </c>
      <c r="AI149" s="63">
        <f t="shared" si="196"/>
        <v>44.999999999999993</v>
      </c>
    </row>
    <row r="152" spans="1:35" ht="19">
      <c r="A152" s="47" t="s">
        <v>67</v>
      </c>
    </row>
    <row r="154" spans="1:35">
      <c r="A154" s="58" t="s">
        <v>55</v>
      </c>
      <c r="B154" s="203"/>
      <c r="C154" s="203"/>
      <c r="D154" s="203"/>
      <c r="E154" s="203"/>
      <c r="F154" s="203"/>
      <c r="G154" s="203"/>
      <c r="H154" s="203"/>
      <c r="I154" s="203"/>
      <c r="J154" s="214"/>
      <c r="Y154" s="227"/>
      <c r="Z154" s="203"/>
      <c r="AA154" s="203"/>
      <c r="AB154" s="203"/>
      <c r="AC154" s="203"/>
      <c r="AD154" s="203"/>
      <c r="AE154" s="203"/>
      <c r="AF154" s="203"/>
      <c r="AG154" s="203"/>
      <c r="AH154" s="203"/>
      <c r="AI154" s="203"/>
    </row>
    <row r="155" spans="1:35">
      <c r="A155" s="228" t="s">
        <v>56</v>
      </c>
      <c r="B155" s="201"/>
      <c r="C155" s="201"/>
      <c r="D155" s="201"/>
      <c r="E155" s="201"/>
      <c r="F155" s="201"/>
      <c r="G155" s="201"/>
      <c r="H155" s="201"/>
      <c r="I155" s="201"/>
      <c r="J155" s="202"/>
      <c r="Y155" s="229"/>
      <c r="Z155" s="201"/>
      <c r="AA155" s="201"/>
      <c r="AB155" s="201"/>
      <c r="AC155" s="201"/>
      <c r="AD155" s="201"/>
      <c r="AE155" s="201"/>
      <c r="AF155" s="201"/>
      <c r="AG155" s="201"/>
      <c r="AH155" s="201"/>
      <c r="AI155" s="202"/>
    </row>
    <row r="156" spans="1:35">
      <c r="A156" s="63" t="s">
        <v>57</v>
      </c>
      <c r="B156" s="63">
        <f xml:space="preserve"> (Mecanisms!$B$44 - B$78 - B$21)</f>
        <v>12</v>
      </c>
      <c r="C156" s="63">
        <f xml:space="preserve"> (Mecanisms!$B$44 - C$78 - C$21)</f>
        <v>11</v>
      </c>
      <c r="D156" s="63">
        <f xml:space="preserve"> (Mecanisms!$B$44 - D$78 - D$21)</f>
        <v>11</v>
      </c>
      <c r="E156" s="63">
        <f xml:space="preserve"> (Mecanisms!$B$44 - E$78 - E$21)</f>
        <v>10</v>
      </c>
      <c r="F156" s="63">
        <f xml:space="preserve"> (Mecanisms!$B$44 - F$78 - F$21)</f>
        <v>9</v>
      </c>
      <c r="G156" s="63">
        <f xml:space="preserve"> (Mecanisms!$B$44 - G$78 - G$21)</f>
        <v>8</v>
      </c>
      <c r="H156" s="63">
        <f xml:space="preserve"> (Mecanisms!$B$44 - H$78 - H$21)</f>
        <v>8</v>
      </c>
      <c r="I156" s="63">
        <f xml:space="preserve"> (Mecanisms!$B$44 - I$78 - I$21)</f>
        <v>7</v>
      </c>
      <c r="J156" s="63">
        <f xml:space="preserve"> (Mecanisms!$B$44 - J$78 - J$21)</f>
        <v>5</v>
      </c>
      <c r="Y156" s="63">
        <f xml:space="preserve"> (Mecanisms!$B$44 - Y$78 - Y$21)</f>
        <v>4</v>
      </c>
      <c r="Z156" s="63">
        <f xml:space="preserve"> (Mecanisms!$B$44 - Z$78 - Z$21)</f>
        <v>3</v>
      </c>
      <c r="AA156" s="63">
        <f xml:space="preserve"> (Mecanisms!$B$44 - AA$78 - AA$21)</f>
        <v>2</v>
      </c>
      <c r="AB156" s="63">
        <f xml:space="preserve"> (Mecanisms!$B$44 - AB$78 - AB$21)</f>
        <v>2</v>
      </c>
      <c r="AC156" s="63">
        <f xml:space="preserve"> (Mecanisms!$B$44 - AC$78 - AC$21)</f>
        <v>0</v>
      </c>
      <c r="AD156" s="63">
        <f xml:space="preserve"> (Mecanisms!$B$44 - AD$78 - AD$21)</f>
        <v>0</v>
      </c>
      <c r="AE156" s="63">
        <f xml:space="preserve"> (Mecanisms!$B$44 - AE$78 - AE$21)</f>
        <v>-1</v>
      </c>
      <c r="AF156" s="63">
        <f xml:space="preserve"> (Mecanisms!$B$44 - AF$78 - AF$21)</f>
        <v>-1</v>
      </c>
      <c r="AG156" s="63">
        <f xml:space="preserve"> (Mecanisms!$B$44 - AG$78 - AG$21)</f>
        <v>-1</v>
      </c>
      <c r="AH156" s="63">
        <f xml:space="preserve"> (Mecanisms!$B$44 - AH$78 - AH$21)</f>
        <v>-2</v>
      </c>
      <c r="AI156" s="63">
        <f xml:space="preserve"> (Mecanisms!$B$44 - AI$78 - AI$21)</f>
        <v>-2</v>
      </c>
    </row>
    <row r="157" spans="1:35">
      <c r="A157" s="63" t="s">
        <v>64</v>
      </c>
      <c r="B157" s="63">
        <f xml:space="preserve"> (Mecanisms!$B$44 - B$77 - B$21)</f>
        <v>13</v>
      </c>
      <c r="C157" s="63">
        <f xml:space="preserve"> (Mecanisms!$B$44 - C$77 - C$21)</f>
        <v>12</v>
      </c>
      <c r="D157" s="63">
        <f xml:space="preserve"> (Mecanisms!$B$44 - D$77 - D$21)</f>
        <v>12</v>
      </c>
      <c r="E157" s="63">
        <f xml:space="preserve"> (Mecanisms!$B$44 - E$77 - E$21)</f>
        <v>11</v>
      </c>
      <c r="F157" s="63">
        <f xml:space="preserve"> (Mecanisms!$B$44 - F$77 - F$21)</f>
        <v>10</v>
      </c>
      <c r="G157" s="63">
        <f xml:space="preserve"> (Mecanisms!$B$44 - G$77 - G$21)</f>
        <v>9</v>
      </c>
      <c r="H157" s="63">
        <f xml:space="preserve"> (Mecanisms!$B$44 - H$77 - H$21)</f>
        <v>9</v>
      </c>
      <c r="I157" s="63">
        <f xml:space="preserve"> (Mecanisms!$B$44 - I$77 - I$21)</f>
        <v>8</v>
      </c>
      <c r="J157" s="63">
        <f xml:space="preserve"> (Mecanisms!$B$44 - J$77 - J$21)</f>
        <v>6</v>
      </c>
      <c r="Y157" s="63">
        <f xml:space="preserve"> (Mecanisms!$B$44 - Y$77 - Y$21)</f>
        <v>4</v>
      </c>
      <c r="Z157" s="63">
        <f xml:space="preserve"> (Mecanisms!$B$44 - Z$77 - Z$21)</f>
        <v>3</v>
      </c>
      <c r="AA157" s="63">
        <f xml:space="preserve"> (Mecanisms!$B$44 - AA$77 - AA$21)</f>
        <v>2</v>
      </c>
      <c r="AB157" s="63">
        <f xml:space="preserve"> (Mecanisms!$B$44 - AB$77 - AB$21)</f>
        <v>1</v>
      </c>
      <c r="AC157" s="63">
        <f xml:space="preserve"> (Mecanisms!$B$44 - AC$77 - AC$21)</f>
        <v>1</v>
      </c>
      <c r="AD157" s="63">
        <f xml:space="preserve"> (Mecanisms!$B$44 - AD$77 - AD$21)</f>
        <v>0</v>
      </c>
      <c r="AE157" s="63">
        <f xml:space="preserve"> (Mecanisms!$B$44 - AE$77 - AE$21)</f>
        <v>0</v>
      </c>
      <c r="AF157" s="63">
        <f xml:space="preserve"> (Mecanisms!$B$44 - AF$77 - AF$21)</f>
        <v>-1</v>
      </c>
      <c r="AG157" s="63">
        <f xml:space="preserve"> (Mecanisms!$B$44 - AG$77 - AG$21)</f>
        <v>-1</v>
      </c>
      <c r="AH157" s="63">
        <f xml:space="preserve"> (Mecanisms!$B$44 - AH$77 - AH$21)</f>
        <v>-2</v>
      </c>
      <c r="AI157" s="63">
        <f xml:space="preserve"> (Mecanisms!$B$44 - AI$77 - AI$21)</f>
        <v>-2</v>
      </c>
    </row>
    <row r="158" spans="1:35">
      <c r="A158" s="63" t="s">
        <v>65</v>
      </c>
      <c r="B158" s="63">
        <f xml:space="preserve"> (Mecanisms!$B$44 - B$77 - B$21)</f>
        <v>13</v>
      </c>
      <c r="C158" s="63">
        <f xml:space="preserve"> (Mecanisms!$B$44 - C$77 - C$21)</f>
        <v>12</v>
      </c>
      <c r="D158" s="63">
        <f xml:space="preserve"> (Mecanisms!$B$44 - D$77 - D$21)</f>
        <v>12</v>
      </c>
      <c r="E158" s="63">
        <f xml:space="preserve"> (Mecanisms!$B$44 - E$77 - E$21)</f>
        <v>11</v>
      </c>
      <c r="F158" s="63">
        <f xml:space="preserve"> (Mecanisms!$B$44 - F$77 - F$21)</f>
        <v>10</v>
      </c>
      <c r="G158" s="63">
        <f xml:space="preserve"> (Mecanisms!$B$44 - G$77 - G$21)</f>
        <v>9</v>
      </c>
      <c r="H158" s="63">
        <f xml:space="preserve"> (Mecanisms!$B$44 - H$77 - H$21)</f>
        <v>9</v>
      </c>
      <c r="I158" s="63">
        <f xml:space="preserve"> (Mecanisms!$B$44 - I$77 - I$21)</f>
        <v>8</v>
      </c>
      <c r="J158" s="63">
        <f xml:space="preserve"> (Mecanisms!$B$44 - J$77 - J$21)</f>
        <v>6</v>
      </c>
      <c r="Y158" s="63">
        <f xml:space="preserve"> (Mecanisms!$B$44 - Y$77 - Y$21)</f>
        <v>4</v>
      </c>
      <c r="Z158" s="63">
        <f xml:space="preserve"> (Mecanisms!$B$44 - Z$77 - Z$21)</f>
        <v>3</v>
      </c>
      <c r="AA158" s="63">
        <f xml:space="preserve"> (Mecanisms!$B$44 - AA$77 - AA$21)</f>
        <v>2</v>
      </c>
      <c r="AB158" s="63">
        <f xml:space="preserve"> (Mecanisms!$B$44 - AB$77 - AB$21)</f>
        <v>1</v>
      </c>
      <c r="AC158" s="63">
        <f xml:space="preserve"> (Mecanisms!$B$44 - AC$77 - AC$21)</f>
        <v>1</v>
      </c>
      <c r="AD158" s="63">
        <f xml:space="preserve"> (Mecanisms!$B$44 - AD$77 - AD$21)</f>
        <v>0</v>
      </c>
      <c r="AE158" s="63">
        <f xml:space="preserve"> (Mecanisms!$B$44 - AE$77 - AE$21)</f>
        <v>0</v>
      </c>
      <c r="AF158" s="63">
        <f xml:space="preserve"> (Mecanisms!$B$44 - AF$77 - AF$21)</f>
        <v>-1</v>
      </c>
      <c r="AG158" s="63">
        <f xml:space="preserve"> (Mecanisms!$B$44 - AG$77 - AG$21)</f>
        <v>-1</v>
      </c>
      <c r="AH158" s="63">
        <f xml:space="preserve"> (Mecanisms!$B$44 - AH$77 - AH$21)</f>
        <v>-2</v>
      </c>
      <c r="AI158" s="63">
        <f xml:space="preserve"> (Mecanisms!$B$44 - AI$77 - AI$21)</f>
        <v>-2</v>
      </c>
    </row>
    <row r="159" spans="1:35">
      <c r="A159" s="63" t="s">
        <v>66</v>
      </c>
      <c r="B159" s="63">
        <f xml:space="preserve"> (Mecanisms!$B$44 - B$76 - B$21)</f>
        <v>12</v>
      </c>
      <c r="C159" s="63">
        <f xml:space="preserve"> (Mecanisms!$B$44 - C$76 - C$21)</f>
        <v>11</v>
      </c>
      <c r="D159" s="63">
        <f xml:space="preserve"> (Mecanisms!$B$44 - D$76 - D$21)</f>
        <v>11</v>
      </c>
      <c r="E159" s="63">
        <f xml:space="preserve"> (Mecanisms!$B$44 - E$76 - E$21)</f>
        <v>10</v>
      </c>
      <c r="F159" s="63">
        <f xml:space="preserve"> (Mecanisms!$B$44 - F$76 - F$21)</f>
        <v>9</v>
      </c>
      <c r="G159" s="63">
        <f xml:space="preserve"> (Mecanisms!$B$44 - G$76 - G$21)</f>
        <v>8</v>
      </c>
      <c r="H159" s="63">
        <f xml:space="preserve"> (Mecanisms!$B$44 - H$76 - H$21)</f>
        <v>8</v>
      </c>
      <c r="I159" s="63">
        <f xml:space="preserve"> (Mecanisms!$B$44 - I$76 - I$21)</f>
        <v>6</v>
      </c>
      <c r="J159" s="63">
        <f xml:space="preserve"> (Mecanisms!$B$44 - J$76 - J$21)</f>
        <v>4</v>
      </c>
      <c r="Y159" s="63">
        <f xml:space="preserve"> (Mecanisms!$B$44 - Y$76 - Y$21)</f>
        <v>2</v>
      </c>
      <c r="Z159" s="63">
        <f xml:space="preserve"> (Mecanisms!$B$44 - Z$76 - Z$21)</f>
        <v>1</v>
      </c>
      <c r="AA159" s="63">
        <f xml:space="preserve"> (Mecanisms!$B$44 - AA$76 - AA$21)</f>
        <v>0</v>
      </c>
      <c r="AB159" s="63">
        <f xml:space="preserve"> (Mecanisms!$B$44 - AB$76 - AB$21)</f>
        <v>-2</v>
      </c>
      <c r="AC159" s="63">
        <f xml:space="preserve"> (Mecanisms!$B$44 - AC$76 - AC$21)</f>
        <v>-1</v>
      </c>
      <c r="AD159" s="63">
        <f xml:space="preserve"> (Mecanisms!$B$44 - AD$76 - AD$21)</f>
        <v>-2</v>
      </c>
      <c r="AE159" s="63">
        <f xml:space="preserve"> (Mecanisms!$B$44 - AE$76 - AE$21)</f>
        <v>-2</v>
      </c>
      <c r="AF159" s="63">
        <f xml:space="preserve"> (Mecanisms!$B$44 - AF$76 - AF$21)</f>
        <v>-3</v>
      </c>
      <c r="AG159" s="63">
        <f xml:space="preserve"> (Mecanisms!$B$44 - AG$76 - AG$21)</f>
        <v>-3</v>
      </c>
      <c r="AH159" s="63">
        <f xml:space="preserve"> (Mecanisms!$B$44 - AH$76 - AH$21)</f>
        <v>-4</v>
      </c>
      <c r="AI159" s="63">
        <f xml:space="preserve"> (Mecanisms!$B$44 - AI$76 - AI$21)</f>
        <v>-4</v>
      </c>
    </row>
    <row r="160" spans="1:35">
      <c r="A160" s="228" t="s">
        <v>49</v>
      </c>
      <c r="B160" s="201"/>
      <c r="C160" s="201"/>
      <c r="D160" s="201"/>
      <c r="E160" s="201"/>
      <c r="F160" s="201"/>
      <c r="G160" s="201"/>
      <c r="H160" s="201"/>
      <c r="I160" s="201"/>
      <c r="J160" s="202"/>
      <c r="Y160" s="229"/>
      <c r="Z160" s="201"/>
      <c r="AA160" s="201"/>
      <c r="AB160" s="201"/>
      <c r="AC160" s="201"/>
      <c r="AD160" s="201"/>
      <c r="AE160" s="201"/>
      <c r="AF160" s="201"/>
      <c r="AG160" s="201"/>
      <c r="AH160" s="201"/>
      <c r="AI160" s="202"/>
    </row>
    <row r="161" spans="1:35">
      <c r="A161" s="63" t="s">
        <v>57</v>
      </c>
      <c r="B161" s="63">
        <f xml:space="preserve"> (Mecanisms!$B$45 - B$78 - B$21)</f>
        <v>22</v>
      </c>
      <c r="C161" s="63">
        <f xml:space="preserve"> (Mecanisms!$B$45 - C$78 - C$21)</f>
        <v>21</v>
      </c>
      <c r="D161" s="63">
        <f xml:space="preserve"> (Mecanisms!$B$45 - D$78 - D$21)</f>
        <v>21</v>
      </c>
      <c r="E161" s="63">
        <f xml:space="preserve"> (Mecanisms!$B$45 - E$78 - E$21)</f>
        <v>20</v>
      </c>
      <c r="F161" s="63">
        <f xml:space="preserve"> (Mecanisms!$B$45 - F$78 - F$21)</f>
        <v>19</v>
      </c>
      <c r="G161" s="63">
        <f xml:space="preserve"> (Mecanisms!$B$45 - G$78 - G$21)</f>
        <v>18</v>
      </c>
      <c r="H161" s="63">
        <f xml:space="preserve"> (Mecanisms!$B$45 - H$78 - H$21)</f>
        <v>18</v>
      </c>
      <c r="I161" s="63">
        <f xml:space="preserve"> (Mecanisms!$B$45 - I$78 - I$21)</f>
        <v>17</v>
      </c>
      <c r="J161" s="63">
        <f xml:space="preserve"> (Mecanisms!$B$45 - J$78 - J$21)</f>
        <v>15</v>
      </c>
      <c r="Y161" s="63">
        <f xml:space="preserve"> (Mecanisms!$B$45 - Y$78 - Y$21)</f>
        <v>14</v>
      </c>
      <c r="Z161" s="63">
        <f xml:space="preserve"> (Mecanisms!$B$45 - Z$78 - Z$21)</f>
        <v>13</v>
      </c>
      <c r="AA161" s="63">
        <f xml:space="preserve"> (Mecanisms!$B$45 - AA$78 - AA$21)</f>
        <v>12</v>
      </c>
      <c r="AB161" s="63">
        <f xml:space="preserve"> (Mecanisms!$B$45 - AB$78 - AB$21)</f>
        <v>12</v>
      </c>
      <c r="AC161" s="63">
        <f xml:space="preserve"> (Mecanisms!$B$45 - AC$78 - AC$21)</f>
        <v>10</v>
      </c>
      <c r="AD161" s="63">
        <f xml:space="preserve"> (Mecanisms!$B$45 - AD$78 - AD$21)</f>
        <v>10</v>
      </c>
      <c r="AE161" s="63">
        <f xml:space="preserve"> (Mecanisms!$B$45 - AE$78 - AE$21)</f>
        <v>9</v>
      </c>
      <c r="AF161" s="63">
        <f xml:space="preserve"> (Mecanisms!$B$45 - AF$78 - AF$21)</f>
        <v>9</v>
      </c>
      <c r="AG161" s="63">
        <f xml:space="preserve"> (Mecanisms!$B$45 - AG$78 - AG$21)</f>
        <v>9</v>
      </c>
      <c r="AH161" s="63">
        <f xml:space="preserve"> (Mecanisms!$B$45 - AH$78 - AH$21)</f>
        <v>8</v>
      </c>
      <c r="AI161" s="63">
        <f xml:space="preserve"> (Mecanisms!$B$45 - AI$78 - AI$21)</f>
        <v>8</v>
      </c>
    </row>
    <row r="162" spans="1:35">
      <c r="A162" s="63" t="s">
        <v>64</v>
      </c>
      <c r="B162" s="63">
        <f xml:space="preserve"> (Mecanisms!$B$45 - B$77 - B$21)</f>
        <v>23</v>
      </c>
      <c r="C162" s="63">
        <f xml:space="preserve"> (Mecanisms!$B$45 - C$77 - C$21)</f>
        <v>22</v>
      </c>
      <c r="D162" s="63">
        <f xml:space="preserve"> (Mecanisms!$B$45 - D$77 - D$21)</f>
        <v>22</v>
      </c>
      <c r="E162" s="63">
        <f xml:space="preserve"> (Mecanisms!$B$45 - E$77 - E$21)</f>
        <v>21</v>
      </c>
      <c r="F162" s="63">
        <f xml:space="preserve"> (Mecanisms!$B$45 - F$77 - F$21)</f>
        <v>20</v>
      </c>
      <c r="G162" s="63">
        <f xml:space="preserve"> (Mecanisms!$B$45 - G$77 - G$21)</f>
        <v>19</v>
      </c>
      <c r="H162" s="63">
        <f xml:space="preserve"> (Mecanisms!$B$45 - H$77 - H$21)</f>
        <v>19</v>
      </c>
      <c r="I162" s="63">
        <f xml:space="preserve"> (Mecanisms!$B$45 - I$77 - I$21)</f>
        <v>18</v>
      </c>
      <c r="J162" s="63">
        <f xml:space="preserve"> (Mecanisms!$B$45 - J$77 - J$21)</f>
        <v>16</v>
      </c>
      <c r="Y162" s="63">
        <f xml:space="preserve"> (Mecanisms!$B$45 - Y$77 - Y$21)</f>
        <v>14</v>
      </c>
      <c r="Z162" s="63">
        <f xml:space="preserve"> (Mecanisms!$B$45 - Z$77 - Z$21)</f>
        <v>13</v>
      </c>
      <c r="AA162" s="63">
        <f xml:space="preserve"> (Mecanisms!$B$45 - AA$77 - AA$21)</f>
        <v>12</v>
      </c>
      <c r="AB162" s="63">
        <f xml:space="preserve"> (Mecanisms!$B$45 - AB$77 - AB$21)</f>
        <v>11</v>
      </c>
      <c r="AC162" s="63">
        <f xml:space="preserve"> (Mecanisms!$B$45 - AC$77 - AC$21)</f>
        <v>11</v>
      </c>
      <c r="AD162" s="63">
        <f xml:space="preserve"> (Mecanisms!$B$45 - AD$77 - AD$21)</f>
        <v>10</v>
      </c>
      <c r="AE162" s="63">
        <f xml:space="preserve"> (Mecanisms!$B$45 - AE$77 - AE$21)</f>
        <v>10</v>
      </c>
      <c r="AF162" s="63">
        <f xml:space="preserve"> (Mecanisms!$B$45 - AF$77 - AF$21)</f>
        <v>9</v>
      </c>
      <c r="AG162" s="63">
        <f xml:space="preserve"> (Mecanisms!$B$45 - AG$77 - AG$21)</f>
        <v>9</v>
      </c>
      <c r="AH162" s="63">
        <f xml:space="preserve"> (Mecanisms!$B$45 - AH$77 - AH$21)</f>
        <v>8</v>
      </c>
      <c r="AI162" s="63">
        <f xml:space="preserve"> (Mecanisms!$B$45 - AI$77 - AI$21)</f>
        <v>8</v>
      </c>
    </row>
    <row r="163" spans="1:35">
      <c r="A163" s="63" t="s">
        <v>65</v>
      </c>
      <c r="B163" s="63">
        <f xml:space="preserve"> (Mecanisms!$B$45 - B$77 - B$21)</f>
        <v>23</v>
      </c>
      <c r="C163" s="63">
        <f xml:space="preserve"> (Mecanisms!$B$45 - C$77 - C$21)</f>
        <v>22</v>
      </c>
      <c r="D163" s="63">
        <f xml:space="preserve"> (Mecanisms!$B$45 - D$77 - D$21)</f>
        <v>22</v>
      </c>
      <c r="E163" s="63">
        <f xml:space="preserve"> (Mecanisms!$B$45 - E$77 - E$21)</f>
        <v>21</v>
      </c>
      <c r="F163" s="63">
        <f xml:space="preserve"> (Mecanisms!$B$45 - F$77 - F$21)</f>
        <v>20</v>
      </c>
      <c r="G163" s="63">
        <f xml:space="preserve"> (Mecanisms!$B$45 - G$77 - G$21)</f>
        <v>19</v>
      </c>
      <c r="H163" s="63">
        <f xml:space="preserve"> (Mecanisms!$B$45 - H$77 - H$21)</f>
        <v>19</v>
      </c>
      <c r="I163" s="63">
        <f xml:space="preserve"> (Mecanisms!$B$45 - I$77 - I$21)</f>
        <v>18</v>
      </c>
      <c r="J163" s="63">
        <f xml:space="preserve"> (Mecanisms!$B$45 - J$77 - J$21)</f>
        <v>16</v>
      </c>
      <c r="Y163" s="63">
        <f xml:space="preserve"> (Mecanisms!$B$45 - Y$77 - Y$21)</f>
        <v>14</v>
      </c>
      <c r="Z163" s="63">
        <f xml:space="preserve"> (Mecanisms!$B$45 - Z$77 - Z$21)</f>
        <v>13</v>
      </c>
      <c r="AA163" s="63">
        <f xml:space="preserve"> (Mecanisms!$B$45 - AA$77 - AA$21)</f>
        <v>12</v>
      </c>
      <c r="AB163" s="63">
        <f xml:space="preserve"> (Mecanisms!$B$45 - AB$77 - AB$21)</f>
        <v>11</v>
      </c>
      <c r="AC163" s="63">
        <f xml:space="preserve"> (Mecanisms!$B$45 - AC$77 - AC$21)</f>
        <v>11</v>
      </c>
      <c r="AD163" s="63">
        <f xml:space="preserve"> (Mecanisms!$B$45 - AD$77 - AD$21)</f>
        <v>10</v>
      </c>
      <c r="AE163" s="63">
        <f xml:space="preserve"> (Mecanisms!$B$45 - AE$77 - AE$21)</f>
        <v>10</v>
      </c>
      <c r="AF163" s="63">
        <f xml:space="preserve"> (Mecanisms!$B$45 - AF$77 - AF$21)</f>
        <v>9</v>
      </c>
      <c r="AG163" s="63">
        <f xml:space="preserve"> (Mecanisms!$B$45 - AG$77 - AG$21)</f>
        <v>9</v>
      </c>
      <c r="AH163" s="63">
        <f xml:space="preserve"> (Mecanisms!$B$45 - AH$77 - AH$21)</f>
        <v>8</v>
      </c>
      <c r="AI163" s="63">
        <f xml:space="preserve"> (Mecanisms!$B$45 - AI$77 - AI$21)</f>
        <v>8</v>
      </c>
    </row>
    <row r="164" spans="1:35">
      <c r="A164" s="63" t="s">
        <v>66</v>
      </c>
      <c r="B164" s="63">
        <f xml:space="preserve"> (Mecanisms!$B$45 - B$76 - B$21)</f>
        <v>22</v>
      </c>
      <c r="C164" s="63">
        <f xml:space="preserve"> (Mecanisms!$B$45 - C$76 - C$21)</f>
        <v>21</v>
      </c>
      <c r="D164" s="63">
        <f xml:space="preserve"> (Mecanisms!$B$45 - D$76 - D$21)</f>
        <v>21</v>
      </c>
      <c r="E164" s="63">
        <f xml:space="preserve"> (Mecanisms!$B$45 - E$76 - E$21)</f>
        <v>20</v>
      </c>
      <c r="F164" s="63">
        <f xml:space="preserve"> (Mecanisms!$B$45 - F$76 - F$21)</f>
        <v>19</v>
      </c>
      <c r="G164" s="63">
        <f xml:space="preserve"> (Mecanisms!$B$45 - G$76 - G$21)</f>
        <v>18</v>
      </c>
      <c r="H164" s="63">
        <f xml:space="preserve"> (Mecanisms!$B$45 - H$76 - H$21)</f>
        <v>18</v>
      </c>
      <c r="I164" s="63">
        <f xml:space="preserve"> (Mecanisms!$B$45 - I$76 - I$21)</f>
        <v>16</v>
      </c>
      <c r="J164" s="63">
        <f xml:space="preserve"> (Mecanisms!$B$45 - J$76 - J$21)</f>
        <v>14</v>
      </c>
      <c r="Y164" s="63">
        <f xml:space="preserve"> (Mecanisms!$B$45 - Y$76 - Y$21)</f>
        <v>12</v>
      </c>
      <c r="Z164" s="63">
        <f xml:space="preserve"> (Mecanisms!$B$45 - Z$76 - Z$21)</f>
        <v>11</v>
      </c>
      <c r="AA164" s="63">
        <f xml:space="preserve"> (Mecanisms!$B$45 - AA$76 - AA$21)</f>
        <v>10</v>
      </c>
      <c r="AB164" s="63">
        <f xml:space="preserve"> (Mecanisms!$B$45 - AB$76 - AB$21)</f>
        <v>8</v>
      </c>
      <c r="AC164" s="63">
        <f xml:space="preserve"> (Mecanisms!$B$45 - AC$76 - AC$21)</f>
        <v>9</v>
      </c>
      <c r="AD164" s="63">
        <f xml:space="preserve"> (Mecanisms!$B$45 - AD$76 - AD$21)</f>
        <v>8</v>
      </c>
      <c r="AE164" s="63">
        <f xml:space="preserve"> (Mecanisms!$B$45 - AE$76 - AE$21)</f>
        <v>8</v>
      </c>
      <c r="AF164" s="63">
        <f xml:space="preserve"> (Mecanisms!$B$45 - AF$76 - AF$21)</f>
        <v>7</v>
      </c>
      <c r="AG164" s="63">
        <f xml:space="preserve"> (Mecanisms!$B$45 - AG$76 - AG$21)</f>
        <v>7</v>
      </c>
      <c r="AH164" s="63">
        <f xml:space="preserve"> (Mecanisms!$B$45 - AH$76 - AH$21)</f>
        <v>6</v>
      </c>
      <c r="AI164" s="63">
        <f xml:space="preserve"> (Mecanisms!$B$45 - AI$76 - AI$21)</f>
        <v>6</v>
      </c>
    </row>
    <row r="165" spans="1:35">
      <c r="A165" s="228" t="s">
        <v>59</v>
      </c>
      <c r="B165" s="201"/>
      <c r="C165" s="201"/>
      <c r="D165" s="201"/>
      <c r="E165" s="201"/>
      <c r="F165" s="201"/>
      <c r="G165" s="201"/>
      <c r="H165" s="201"/>
      <c r="I165" s="201"/>
      <c r="J165" s="202"/>
      <c r="Y165" s="229"/>
      <c r="Z165" s="201"/>
      <c r="AA165" s="201"/>
      <c r="AB165" s="201"/>
      <c r="AC165" s="201"/>
      <c r="AD165" s="201"/>
      <c r="AE165" s="201"/>
      <c r="AF165" s="201"/>
      <c r="AG165" s="201"/>
      <c r="AH165" s="201"/>
      <c r="AI165" s="202"/>
    </row>
    <row r="166" spans="1:35">
      <c r="A166" s="63" t="s">
        <v>57</v>
      </c>
      <c r="B166" s="63">
        <f xml:space="preserve"> (Mecanisms!$B$46 - B$78 - B$21)</f>
        <v>32</v>
      </c>
      <c r="C166" s="63">
        <f xml:space="preserve"> (Mecanisms!$B$46 - C$78 - C$21)</f>
        <v>31</v>
      </c>
      <c r="D166" s="63">
        <f xml:space="preserve"> (Mecanisms!$B$46 - D$78 - D$21)</f>
        <v>31</v>
      </c>
      <c r="E166" s="63">
        <f xml:space="preserve"> (Mecanisms!$B$46 - E$78 - E$21)</f>
        <v>30</v>
      </c>
      <c r="F166" s="63">
        <f xml:space="preserve"> (Mecanisms!$B$46 - F$78 - F$21)</f>
        <v>29</v>
      </c>
      <c r="G166" s="63">
        <f xml:space="preserve"> (Mecanisms!$B$46 - G$78 - G$21)</f>
        <v>28</v>
      </c>
      <c r="H166" s="63">
        <f xml:space="preserve"> (Mecanisms!$B$46 - H$78 - H$21)</f>
        <v>28</v>
      </c>
      <c r="I166" s="63">
        <f xml:space="preserve"> (Mecanisms!$B$46 - I$78 - I$21)</f>
        <v>27</v>
      </c>
      <c r="J166" s="63">
        <f xml:space="preserve"> (Mecanisms!$B$46 - J$78 - J$21)</f>
        <v>25</v>
      </c>
      <c r="Y166" s="63">
        <f xml:space="preserve"> (Mecanisms!$B$46 - Y$78 - Y$21)</f>
        <v>24</v>
      </c>
      <c r="Z166" s="63">
        <f xml:space="preserve"> (Mecanisms!$B$46 - Z$78 - Z$21)</f>
        <v>23</v>
      </c>
      <c r="AA166" s="63">
        <f xml:space="preserve"> (Mecanisms!$B$46 - AA$78 - AA$21)</f>
        <v>22</v>
      </c>
      <c r="AB166" s="63">
        <f xml:space="preserve"> (Mecanisms!$B$46 - AB$78 - AB$21)</f>
        <v>22</v>
      </c>
      <c r="AC166" s="63">
        <f xml:space="preserve"> (Mecanisms!$B$46 - AC$78 - AC$21)</f>
        <v>20</v>
      </c>
      <c r="AD166" s="63">
        <f xml:space="preserve"> (Mecanisms!$B$46 - AD$78 - AD$21)</f>
        <v>20</v>
      </c>
      <c r="AE166" s="63">
        <f xml:space="preserve"> (Mecanisms!$B$46 - AE$78 - AE$21)</f>
        <v>19</v>
      </c>
      <c r="AF166" s="63">
        <f xml:space="preserve"> (Mecanisms!$B$46 - AF$78 - AF$21)</f>
        <v>19</v>
      </c>
      <c r="AG166" s="63">
        <f xml:space="preserve"> (Mecanisms!$B$46 - AG$78 - AG$21)</f>
        <v>19</v>
      </c>
      <c r="AH166" s="63">
        <f xml:space="preserve"> (Mecanisms!$B$46 - AH$78 - AH$21)</f>
        <v>18</v>
      </c>
      <c r="AI166" s="63">
        <f xml:space="preserve"> (Mecanisms!$B$46 - AI$78 - AI$21)</f>
        <v>18</v>
      </c>
    </row>
    <row r="167" spans="1:35">
      <c r="A167" s="63" t="s">
        <v>64</v>
      </c>
      <c r="B167" s="63">
        <f xml:space="preserve"> (Mecanisms!$B$46 - B$77 - B$21)</f>
        <v>33</v>
      </c>
      <c r="C167" s="63">
        <f xml:space="preserve"> (Mecanisms!$B$46 - C$77 - C$21)</f>
        <v>32</v>
      </c>
      <c r="D167" s="63">
        <f xml:space="preserve"> (Mecanisms!$B$46 - D$77 - D$21)</f>
        <v>32</v>
      </c>
      <c r="E167" s="63">
        <f xml:space="preserve"> (Mecanisms!$B$46 - E$77 - E$21)</f>
        <v>31</v>
      </c>
      <c r="F167" s="63">
        <f xml:space="preserve"> (Mecanisms!$B$46 - F$77 - F$21)</f>
        <v>30</v>
      </c>
      <c r="G167" s="63">
        <f xml:space="preserve"> (Mecanisms!$B$46 - G$77 - G$21)</f>
        <v>29</v>
      </c>
      <c r="H167" s="63">
        <f xml:space="preserve"> (Mecanisms!$B$46 - H$77 - H$21)</f>
        <v>29</v>
      </c>
      <c r="I167" s="63">
        <f xml:space="preserve"> (Mecanisms!$B$46 - I$77 - I$21)</f>
        <v>28</v>
      </c>
      <c r="J167" s="63">
        <f xml:space="preserve"> (Mecanisms!$B$46 - J$77 - J$21)</f>
        <v>26</v>
      </c>
      <c r="Y167" s="63">
        <f xml:space="preserve"> (Mecanisms!$B$46 - Y$77 - Y$21)</f>
        <v>24</v>
      </c>
      <c r="Z167" s="63">
        <f xml:space="preserve"> (Mecanisms!$B$46 - Z$77 - Z$21)</f>
        <v>23</v>
      </c>
      <c r="AA167" s="63">
        <f xml:space="preserve"> (Mecanisms!$B$46 - AA$77 - AA$21)</f>
        <v>22</v>
      </c>
      <c r="AB167" s="63">
        <f xml:space="preserve"> (Mecanisms!$B$46 - AB$77 - AB$21)</f>
        <v>21</v>
      </c>
      <c r="AC167" s="63">
        <f xml:space="preserve"> (Mecanisms!$B$46 - AC$77 - AC$21)</f>
        <v>21</v>
      </c>
      <c r="AD167" s="63">
        <f xml:space="preserve"> (Mecanisms!$B$46 - AD$77 - AD$21)</f>
        <v>20</v>
      </c>
      <c r="AE167" s="63">
        <f xml:space="preserve"> (Mecanisms!$B$46 - AE$77 - AE$21)</f>
        <v>20</v>
      </c>
      <c r="AF167" s="63">
        <f xml:space="preserve"> (Mecanisms!$B$46 - AF$77 - AF$21)</f>
        <v>19</v>
      </c>
      <c r="AG167" s="63">
        <f xml:space="preserve"> (Mecanisms!$B$46 - AG$77 - AG$21)</f>
        <v>19</v>
      </c>
      <c r="AH167" s="63">
        <f xml:space="preserve"> (Mecanisms!$B$46 - AH$77 - AH$21)</f>
        <v>18</v>
      </c>
      <c r="AI167" s="63">
        <f xml:space="preserve"> (Mecanisms!$B$46 - AI$77 - AI$21)</f>
        <v>18</v>
      </c>
    </row>
    <row r="168" spans="1:35">
      <c r="A168" s="63" t="s">
        <v>65</v>
      </c>
      <c r="B168" s="63">
        <f xml:space="preserve"> (Mecanisms!$B$46 - B$77 - B$21)</f>
        <v>33</v>
      </c>
      <c r="C168" s="63">
        <f xml:space="preserve"> (Mecanisms!$B$46 - C$77 - C$21)</f>
        <v>32</v>
      </c>
      <c r="D168" s="63">
        <f xml:space="preserve"> (Mecanisms!$B$46 - D$77 - D$21)</f>
        <v>32</v>
      </c>
      <c r="E168" s="63">
        <f xml:space="preserve"> (Mecanisms!$B$46 - E$77 - E$21)</f>
        <v>31</v>
      </c>
      <c r="F168" s="63">
        <f xml:space="preserve"> (Mecanisms!$B$46 - F$77 - F$21)</f>
        <v>30</v>
      </c>
      <c r="G168" s="63">
        <f xml:space="preserve"> (Mecanisms!$B$46 - G$77 - G$21)</f>
        <v>29</v>
      </c>
      <c r="H168" s="63">
        <f xml:space="preserve"> (Mecanisms!$B$46 - H$77 - H$21)</f>
        <v>29</v>
      </c>
      <c r="I168" s="63">
        <f xml:space="preserve"> (Mecanisms!$B$46 - I$77 - I$21)</f>
        <v>28</v>
      </c>
      <c r="J168" s="63">
        <f xml:space="preserve"> (Mecanisms!$B$46 - J$77 - J$21)</f>
        <v>26</v>
      </c>
      <c r="Y168" s="63">
        <f xml:space="preserve"> (Mecanisms!$B$46 - Y$77 - Y$21)</f>
        <v>24</v>
      </c>
      <c r="Z168" s="63">
        <f xml:space="preserve"> (Mecanisms!$B$46 - Z$77 - Z$21)</f>
        <v>23</v>
      </c>
      <c r="AA168" s="63">
        <f xml:space="preserve"> (Mecanisms!$B$46 - AA$77 - AA$21)</f>
        <v>22</v>
      </c>
      <c r="AB168" s="63">
        <f xml:space="preserve"> (Mecanisms!$B$46 - AB$77 - AB$21)</f>
        <v>21</v>
      </c>
      <c r="AC168" s="63">
        <f xml:space="preserve"> (Mecanisms!$B$46 - AC$77 - AC$21)</f>
        <v>21</v>
      </c>
      <c r="AD168" s="63">
        <f xml:space="preserve"> (Mecanisms!$B$46 - AD$77 - AD$21)</f>
        <v>20</v>
      </c>
      <c r="AE168" s="63">
        <f xml:space="preserve"> (Mecanisms!$B$46 - AE$77 - AE$21)</f>
        <v>20</v>
      </c>
      <c r="AF168" s="63">
        <f xml:space="preserve"> (Mecanisms!$B$46 - AF$77 - AF$21)</f>
        <v>19</v>
      </c>
      <c r="AG168" s="63">
        <f xml:space="preserve"> (Mecanisms!$B$46 - AG$77 - AG$21)</f>
        <v>19</v>
      </c>
      <c r="AH168" s="63">
        <f xml:space="preserve"> (Mecanisms!$B$46 - AH$77 - AH$21)</f>
        <v>18</v>
      </c>
      <c r="AI168" s="63">
        <f xml:space="preserve"> (Mecanisms!$B$46 - AI$77 - AI$21)</f>
        <v>18</v>
      </c>
    </row>
    <row r="169" spans="1:35">
      <c r="A169" s="63" t="s">
        <v>66</v>
      </c>
      <c r="B169" s="63">
        <f xml:space="preserve"> (Mecanisms!$B$46 - B$76 - B$21)</f>
        <v>32</v>
      </c>
      <c r="C169" s="63">
        <f xml:space="preserve"> (Mecanisms!$B$46 - C$76 - C$21)</f>
        <v>31</v>
      </c>
      <c r="D169" s="63">
        <f xml:space="preserve"> (Mecanisms!$B$46 - D$76 - D$21)</f>
        <v>31</v>
      </c>
      <c r="E169" s="63">
        <f xml:space="preserve"> (Mecanisms!$B$46 - E$76 - E$21)</f>
        <v>30</v>
      </c>
      <c r="F169" s="63">
        <f xml:space="preserve"> (Mecanisms!$B$46 - F$76 - F$21)</f>
        <v>29</v>
      </c>
      <c r="G169" s="63">
        <f xml:space="preserve"> (Mecanisms!$B$46 - G$76 - G$21)</f>
        <v>28</v>
      </c>
      <c r="H169" s="63">
        <f xml:space="preserve"> (Mecanisms!$B$46 - H$76 - H$21)</f>
        <v>28</v>
      </c>
      <c r="I169" s="63">
        <f xml:space="preserve"> (Mecanisms!$B$46 - I$76 - I$21)</f>
        <v>26</v>
      </c>
      <c r="J169" s="63">
        <f xml:space="preserve"> (Mecanisms!$B$46 - J$76 - J$21)</f>
        <v>24</v>
      </c>
      <c r="Y169" s="63">
        <f xml:space="preserve"> (Mecanisms!$B$46 - Y$76 - Y$21)</f>
        <v>22</v>
      </c>
      <c r="Z169" s="63">
        <f xml:space="preserve"> (Mecanisms!$B$46 - Z$76 - Z$21)</f>
        <v>21</v>
      </c>
      <c r="AA169" s="63">
        <f xml:space="preserve"> (Mecanisms!$B$46 - AA$76 - AA$21)</f>
        <v>20</v>
      </c>
      <c r="AB169" s="63">
        <f xml:space="preserve"> (Mecanisms!$B$46 - AB$76 - AB$21)</f>
        <v>18</v>
      </c>
      <c r="AC169" s="63">
        <f xml:space="preserve"> (Mecanisms!$B$46 - AC$76 - AC$21)</f>
        <v>19</v>
      </c>
      <c r="AD169" s="63">
        <f xml:space="preserve"> (Mecanisms!$B$46 - AD$76 - AD$21)</f>
        <v>18</v>
      </c>
      <c r="AE169" s="63">
        <f xml:space="preserve"> (Mecanisms!$B$46 - AE$76 - AE$21)</f>
        <v>18</v>
      </c>
      <c r="AF169" s="63">
        <f xml:space="preserve"> (Mecanisms!$B$46 - AF$76 - AF$21)</f>
        <v>17</v>
      </c>
      <c r="AG169" s="63">
        <f xml:space="preserve"> (Mecanisms!$B$46 - AG$76 - AG$21)</f>
        <v>17</v>
      </c>
      <c r="AH169" s="63">
        <f xml:space="preserve"> (Mecanisms!$B$46 - AH$76 - AH$21)</f>
        <v>16</v>
      </c>
      <c r="AI169" s="63">
        <f xml:space="preserve"> (Mecanisms!$B$46 - AI$76 - AI$21)</f>
        <v>16</v>
      </c>
    </row>
    <row r="171" spans="1:35">
      <c r="A171" s="58" t="s">
        <v>60</v>
      </c>
      <c r="B171" s="203"/>
      <c r="C171" s="203"/>
      <c r="D171" s="203"/>
      <c r="E171" s="203"/>
      <c r="F171" s="203"/>
      <c r="G171" s="203"/>
      <c r="H171" s="203"/>
      <c r="I171" s="203"/>
      <c r="J171" s="214"/>
      <c r="Y171" s="227"/>
      <c r="Z171" s="203"/>
      <c r="AA171" s="203"/>
      <c r="AB171" s="203"/>
      <c r="AC171" s="203"/>
      <c r="AD171" s="203"/>
      <c r="AE171" s="203"/>
      <c r="AF171" s="203"/>
      <c r="AG171" s="203"/>
      <c r="AH171" s="203"/>
      <c r="AI171" s="203"/>
    </row>
    <row r="172" spans="1:35">
      <c r="A172" s="228" t="s">
        <v>56</v>
      </c>
      <c r="B172" s="201"/>
      <c r="C172" s="201"/>
      <c r="D172" s="201"/>
      <c r="E172" s="201"/>
      <c r="F172" s="201"/>
      <c r="G172" s="201"/>
      <c r="H172" s="201"/>
      <c r="I172" s="201"/>
      <c r="J172" s="202"/>
      <c r="Y172" s="229"/>
      <c r="Z172" s="201"/>
      <c r="AA172" s="201"/>
      <c r="AB172" s="201"/>
      <c r="AC172" s="201"/>
      <c r="AD172" s="201"/>
      <c r="AE172" s="201"/>
      <c r="AF172" s="201"/>
      <c r="AG172" s="201"/>
      <c r="AH172" s="201"/>
      <c r="AI172" s="202"/>
    </row>
    <row r="173" spans="1:35">
      <c r="A173" s="63" t="s">
        <v>57</v>
      </c>
      <c r="B173" s="63">
        <f xml:space="preserve"> (Mecanisms!$C$44 - B$78 - B$19)</f>
        <v>11</v>
      </c>
      <c r="C173" s="63">
        <f xml:space="preserve"> (Mecanisms!$C$44 - C$78 - C$19)</f>
        <v>6</v>
      </c>
      <c r="D173" s="63">
        <f xml:space="preserve"> (Mecanisms!$C$44 - D$78 - D$19)</f>
        <v>5</v>
      </c>
      <c r="E173" s="63">
        <f xml:space="preserve"> (Mecanisms!$C$44 - E$78 - E$19)</f>
        <v>4</v>
      </c>
      <c r="F173" s="63">
        <f xml:space="preserve"> (Mecanisms!$C$44 - F$78 - F$19)</f>
        <v>3</v>
      </c>
      <c r="G173" s="63">
        <f xml:space="preserve"> (Mecanisms!$C$44 - G$78 - G$19)</f>
        <v>0</v>
      </c>
      <c r="H173" s="63">
        <f xml:space="preserve"> (Mecanisms!$C$44 - H$78 - H$19)</f>
        <v>0</v>
      </c>
      <c r="I173" s="63">
        <f xml:space="preserve"> (Mecanisms!$C$44 - I$78 - I$19)</f>
        <v>-4</v>
      </c>
      <c r="J173" s="63">
        <f xml:space="preserve"> (Mecanisms!$C$44 - J$78 - J$19)</f>
        <v>-5</v>
      </c>
      <c r="Y173" s="63">
        <f xml:space="preserve"> (Mecanisms!$C$44 - Y$78 - Y$19)</f>
        <v>-6</v>
      </c>
      <c r="Z173" s="63">
        <f xml:space="preserve"> (Mecanisms!$C$44 - Z$78 - Z$19)</f>
        <v>-6</v>
      </c>
      <c r="AA173" s="63">
        <f xml:space="preserve"> (Mecanisms!$C$44 - AA$78 - AA$19)</f>
        <v>-7</v>
      </c>
      <c r="AB173" s="63">
        <f xml:space="preserve"> (Mecanisms!$C$44 - AB$78 - AB$19)</f>
        <v>-7</v>
      </c>
      <c r="AC173" s="63">
        <f xml:space="preserve"> (Mecanisms!$C$44 - AC$78 - AC$19)</f>
        <v>-9</v>
      </c>
      <c r="AD173" s="63">
        <f xml:space="preserve"> (Mecanisms!$C$44 - AD$78 - AD$19)</f>
        <v>-9</v>
      </c>
      <c r="AE173" s="63">
        <f xml:space="preserve"> (Mecanisms!$C$44 - AE$78 - AE$19)</f>
        <v>-10</v>
      </c>
      <c r="AF173" s="63">
        <f xml:space="preserve"> (Mecanisms!$C$44 - AF$78 - AF$19)</f>
        <v>-10</v>
      </c>
      <c r="AG173" s="63">
        <f xml:space="preserve"> (Mecanisms!$C$44 - AG$78 - AG$19)</f>
        <v>-10</v>
      </c>
      <c r="AH173" s="63">
        <f xml:space="preserve"> (Mecanisms!$C$44 - AH$78 - AH$19)</f>
        <v>-11</v>
      </c>
      <c r="AI173" s="63">
        <f xml:space="preserve"> (Mecanisms!$C$44 - AI$78 - AI$19)</f>
        <v>-11</v>
      </c>
    </row>
    <row r="174" spans="1:35">
      <c r="A174" s="63" t="s">
        <v>64</v>
      </c>
      <c r="B174" s="63">
        <f xml:space="preserve"> (Mecanisms!$C$44 - B$77 - B$19)</f>
        <v>12</v>
      </c>
      <c r="C174" s="63">
        <f xml:space="preserve"> (Mecanisms!$C$44 - C$77 - C$19)</f>
        <v>7</v>
      </c>
      <c r="D174" s="63">
        <f xml:space="preserve"> (Mecanisms!$C$44 - D$77 - D$19)</f>
        <v>6</v>
      </c>
      <c r="E174" s="63">
        <f xml:space="preserve"> (Mecanisms!$C$44 - E$77 - E$19)</f>
        <v>5</v>
      </c>
      <c r="F174" s="63">
        <f xml:space="preserve"> (Mecanisms!$C$44 - F$77 - F$19)</f>
        <v>4</v>
      </c>
      <c r="G174" s="63">
        <f xml:space="preserve"> (Mecanisms!$C$44 - G$77 - G$19)</f>
        <v>1</v>
      </c>
      <c r="H174" s="63">
        <f xml:space="preserve"> (Mecanisms!$C$44 - H$77 - H$19)</f>
        <v>1</v>
      </c>
      <c r="I174" s="63">
        <f xml:space="preserve"> (Mecanisms!$C$44 - I$77 - I$19)</f>
        <v>-3</v>
      </c>
      <c r="J174" s="63">
        <f xml:space="preserve"> (Mecanisms!$C$44 - J$77 - J$19)</f>
        <v>-4</v>
      </c>
      <c r="Y174" s="63">
        <f xml:space="preserve"> (Mecanisms!$C$44 - Y$77 - Y$19)</f>
        <v>-6</v>
      </c>
      <c r="Z174" s="63">
        <f xml:space="preserve"> (Mecanisms!$C$44 - Z$77 - Z$19)</f>
        <v>-6</v>
      </c>
      <c r="AA174" s="63">
        <f xml:space="preserve"> (Mecanisms!$C$44 - AA$77 - AA$19)</f>
        <v>-7</v>
      </c>
      <c r="AB174" s="63">
        <f xml:space="preserve"> (Mecanisms!$C$44 - AB$77 - AB$19)</f>
        <v>-8</v>
      </c>
      <c r="AC174" s="63">
        <f xml:space="preserve"> (Mecanisms!$C$44 - AC$77 - AC$19)</f>
        <v>-8</v>
      </c>
      <c r="AD174" s="63">
        <f xml:space="preserve"> (Mecanisms!$C$44 - AD$77 - AD$19)</f>
        <v>-9</v>
      </c>
      <c r="AE174" s="63">
        <f xml:space="preserve"> (Mecanisms!$C$44 - AE$77 - AE$19)</f>
        <v>-9</v>
      </c>
      <c r="AF174" s="63">
        <f xml:space="preserve"> (Mecanisms!$C$44 - AF$77 - AF$19)</f>
        <v>-10</v>
      </c>
      <c r="AG174" s="63">
        <f xml:space="preserve"> (Mecanisms!$C$44 - AG$77 - AG$19)</f>
        <v>-10</v>
      </c>
      <c r="AH174" s="63">
        <f xml:space="preserve"> (Mecanisms!$C$44 - AH$77 - AH$19)</f>
        <v>-11</v>
      </c>
      <c r="AI174" s="63">
        <f xml:space="preserve"> (Mecanisms!$C$44 - AI$77 - AI$19)</f>
        <v>-11</v>
      </c>
    </row>
    <row r="175" spans="1:35">
      <c r="A175" s="63" t="s">
        <v>65</v>
      </c>
      <c r="B175" s="63">
        <f xml:space="preserve"> (Mecanisms!$C$44 - B$77 - B$19)</f>
        <v>12</v>
      </c>
      <c r="C175" s="63">
        <f xml:space="preserve"> (Mecanisms!$C$44 - C$77 - C$19)</f>
        <v>7</v>
      </c>
      <c r="D175" s="63">
        <f xml:space="preserve"> (Mecanisms!$C$44 - D$77 - D$19)</f>
        <v>6</v>
      </c>
      <c r="E175" s="63">
        <f xml:space="preserve"> (Mecanisms!$C$44 - E$77 - E$19)</f>
        <v>5</v>
      </c>
      <c r="F175" s="63">
        <f xml:space="preserve"> (Mecanisms!$C$44 - F$77 - F$19)</f>
        <v>4</v>
      </c>
      <c r="G175" s="63">
        <f xml:space="preserve"> (Mecanisms!$C$44 - G$77 - G$19)</f>
        <v>1</v>
      </c>
      <c r="H175" s="63">
        <f xml:space="preserve"> (Mecanisms!$C$44 - H$77 - H$19)</f>
        <v>1</v>
      </c>
      <c r="I175" s="63">
        <f xml:space="preserve"> (Mecanisms!$C$44 - I$77 - I$19)</f>
        <v>-3</v>
      </c>
      <c r="J175" s="63">
        <f xml:space="preserve"> (Mecanisms!$C$44 - J$77 - J$19)</f>
        <v>-4</v>
      </c>
      <c r="Y175" s="63">
        <f xml:space="preserve"> (Mecanisms!$C$44 - Y$77 - Y$19)</f>
        <v>-6</v>
      </c>
      <c r="Z175" s="63">
        <f xml:space="preserve"> (Mecanisms!$C$44 - Z$77 - Z$19)</f>
        <v>-6</v>
      </c>
      <c r="AA175" s="63">
        <f xml:space="preserve"> (Mecanisms!$C$44 - AA$77 - AA$19)</f>
        <v>-7</v>
      </c>
      <c r="AB175" s="63">
        <f xml:space="preserve"> (Mecanisms!$C$44 - AB$77 - AB$19)</f>
        <v>-8</v>
      </c>
      <c r="AC175" s="63">
        <f xml:space="preserve"> (Mecanisms!$C$44 - AC$77 - AC$19)</f>
        <v>-8</v>
      </c>
      <c r="AD175" s="63">
        <f xml:space="preserve"> (Mecanisms!$C$44 - AD$77 - AD$19)</f>
        <v>-9</v>
      </c>
      <c r="AE175" s="63">
        <f xml:space="preserve"> (Mecanisms!$C$44 - AE$77 - AE$19)</f>
        <v>-9</v>
      </c>
      <c r="AF175" s="63">
        <f xml:space="preserve"> (Mecanisms!$C$44 - AF$77 - AF$19)</f>
        <v>-10</v>
      </c>
      <c r="AG175" s="63">
        <f xml:space="preserve"> (Mecanisms!$C$44 - AG$77 - AG$19)</f>
        <v>-10</v>
      </c>
      <c r="AH175" s="63">
        <f xml:space="preserve"> (Mecanisms!$C$44 - AH$77 - AH$19)</f>
        <v>-11</v>
      </c>
      <c r="AI175" s="63">
        <f xml:space="preserve"> (Mecanisms!$C$44 - AI$77 - AI$19)</f>
        <v>-11</v>
      </c>
    </row>
    <row r="176" spans="1:35">
      <c r="A176" s="63" t="s">
        <v>66</v>
      </c>
      <c r="B176" s="63">
        <f xml:space="preserve"> (Mecanisms!$C$44 - B$76 - B$19)</f>
        <v>11</v>
      </c>
      <c r="C176" s="63">
        <f xml:space="preserve"> (Mecanisms!$C$44 - C$76 - C$19)</f>
        <v>6</v>
      </c>
      <c r="D176" s="63">
        <f xml:space="preserve"> (Mecanisms!$C$44 - D$76 - D$19)</f>
        <v>5</v>
      </c>
      <c r="E176" s="63">
        <f xml:space="preserve"> (Mecanisms!$C$44 - E$76 - E$19)</f>
        <v>4</v>
      </c>
      <c r="F176" s="63">
        <f xml:space="preserve"> (Mecanisms!$C$44 - F$76 - F$19)</f>
        <v>3</v>
      </c>
      <c r="G176" s="63">
        <f xml:space="preserve"> (Mecanisms!$C$44 - G$76 - G$19)</f>
        <v>0</v>
      </c>
      <c r="H176" s="63">
        <f xml:space="preserve"> (Mecanisms!$C$44 - H$76 - H$19)</f>
        <v>0</v>
      </c>
      <c r="I176" s="63">
        <f xml:space="preserve"> (Mecanisms!$C$44 - I$76 - I$19)</f>
        <v>-5</v>
      </c>
      <c r="J176" s="63">
        <f xml:space="preserve"> (Mecanisms!$C$44 - J$76 - J$19)</f>
        <v>-6</v>
      </c>
      <c r="Y176" s="63">
        <f xml:space="preserve"> (Mecanisms!$C$44 - Y$76 - Y$19)</f>
        <v>-8</v>
      </c>
      <c r="Z176" s="63">
        <f xml:space="preserve"> (Mecanisms!$C$44 - Z$76 - Z$19)</f>
        <v>-8</v>
      </c>
      <c r="AA176" s="63">
        <f xml:space="preserve"> (Mecanisms!$C$44 - AA$76 - AA$19)</f>
        <v>-9</v>
      </c>
      <c r="AB176" s="63">
        <f xml:space="preserve"> (Mecanisms!$C$44 - AB$76 - AB$19)</f>
        <v>-11</v>
      </c>
      <c r="AC176" s="63">
        <f xml:space="preserve"> (Mecanisms!$C$44 - AC$76 - AC$19)</f>
        <v>-10</v>
      </c>
      <c r="AD176" s="63">
        <f xml:space="preserve"> (Mecanisms!$C$44 - AD$76 - AD$19)</f>
        <v>-11</v>
      </c>
      <c r="AE176" s="63">
        <f xml:space="preserve"> (Mecanisms!$C$44 - AE$76 - AE$19)</f>
        <v>-11</v>
      </c>
      <c r="AF176" s="63">
        <f xml:space="preserve"> (Mecanisms!$C$44 - AF$76 - AF$19)</f>
        <v>-12</v>
      </c>
      <c r="AG176" s="63">
        <f xml:space="preserve"> (Mecanisms!$C$44 - AG$76 - AG$19)</f>
        <v>-12</v>
      </c>
      <c r="AH176" s="63">
        <f xml:space="preserve"> (Mecanisms!$C$44 - AH$76 - AH$19)</f>
        <v>-13</v>
      </c>
      <c r="AI176" s="63">
        <f xml:space="preserve"> (Mecanisms!$C$44 - AI$76 - AI$19)</f>
        <v>-13</v>
      </c>
    </row>
    <row r="177" spans="1:35">
      <c r="A177" s="228" t="s">
        <v>49</v>
      </c>
      <c r="B177" s="201"/>
      <c r="C177" s="201"/>
      <c r="D177" s="201"/>
      <c r="E177" s="201"/>
      <c r="F177" s="201"/>
      <c r="G177" s="201"/>
      <c r="H177" s="201"/>
      <c r="I177" s="201"/>
      <c r="J177" s="202"/>
      <c r="Y177" s="229"/>
      <c r="Z177" s="201"/>
      <c r="AA177" s="201"/>
      <c r="AB177" s="201"/>
      <c r="AC177" s="201"/>
      <c r="AD177" s="201"/>
      <c r="AE177" s="201"/>
      <c r="AF177" s="201"/>
      <c r="AG177" s="201"/>
      <c r="AH177" s="201"/>
      <c r="AI177" s="202"/>
    </row>
    <row r="178" spans="1:35">
      <c r="A178" s="63" t="s">
        <v>57</v>
      </c>
      <c r="B178" s="63">
        <f xml:space="preserve"> (Mecanisms!$C$45 - B$78 - B$19)</f>
        <v>16</v>
      </c>
      <c r="C178" s="63">
        <f xml:space="preserve"> (Mecanisms!$C$45 - C$78 - C$19)</f>
        <v>11</v>
      </c>
      <c r="D178" s="63">
        <f xml:space="preserve"> (Mecanisms!$C$45 - D$78 - D$19)</f>
        <v>10</v>
      </c>
      <c r="E178" s="63">
        <f xml:space="preserve"> (Mecanisms!$C$45 - E$78 - E$19)</f>
        <v>9</v>
      </c>
      <c r="F178" s="63">
        <f xml:space="preserve"> (Mecanisms!$C$45 - F$78 - F$19)</f>
        <v>8</v>
      </c>
      <c r="G178" s="63">
        <f xml:space="preserve"> (Mecanisms!$C$45 - G$78 - G$19)</f>
        <v>5</v>
      </c>
      <c r="H178" s="63">
        <f xml:space="preserve"> (Mecanisms!$C$45 - H$78 - H$19)</f>
        <v>5</v>
      </c>
      <c r="I178" s="63">
        <f xml:space="preserve"> (Mecanisms!$C$45 - I$78 - I$19)</f>
        <v>1</v>
      </c>
      <c r="J178" s="63">
        <f xml:space="preserve"> (Mecanisms!$C$45 - J$78 - J$19)</f>
        <v>0</v>
      </c>
      <c r="Y178" s="63">
        <f xml:space="preserve"> (Mecanisms!$C$45 - Y$78 - Y$19)</f>
        <v>-1</v>
      </c>
      <c r="Z178" s="63">
        <f xml:space="preserve"> (Mecanisms!$C$45 - Z$78 - Z$19)</f>
        <v>-1</v>
      </c>
      <c r="AA178" s="63">
        <f xml:space="preserve"> (Mecanisms!$C$45 - AA$78 - AA$19)</f>
        <v>-2</v>
      </c>
      <c r="AB178" s="63">
        <f xml:space="preserve"> (Mecanisms!$C$45 - AB$78 - AB$19)</f>
        <v>-2</v>
      </c>
      <c r="AC178" s="63">
        <f xml:space="preserve"> (Mecanisms!$C$45 - AC$78 - AC$19)</f>
        <v>-4</v>
      </c>
      <c r="AD178" s="63">
        <f xml:space="preserve"> (Mecanisms!$C$45 - AD$78 - AD$19)</f>
        <v>-4</v>
      </c>
      <c r="AE178" s="63">
        <f xml:space="preserve"> (Mecanisms!$C$45 - AE$78 - AE$19)</f>
        <v>-5</v>
      </c>
      <c r="AF178" s="63">
        <f xml:space="preserve"> (Mecanisms!$C$45 - AF$78 - AF$19)</f>
        <v>-5</v>
      </c>
      <c r="AG178" s="63">
        <f xml:space="preserve"> (Mecanisms!$C$45 - AG$78 - AG$19)</f>
        <v>-5</v>
      </c>
      <c r="AH178" s="63">
        <f xml:space="preserve"> (Mecanisms!$C$45 - AH$78 - AH$19)</f>
        <v>-6</v>
      </c>
      <c r="AI178" s="63">
        <f xml:space="preserve"> (Mecanisms!$C$45 - AI$78 - AI$19)</f>
        <v>-6</v>
      </c>
    </row>
    <row r="179" spans="1:35">
      <c r="A179" s="63" t="s">
        <v>64</v>
      </c>
      <c r="B179" s="63">
        <f xml:space="preserve"> (Mecanisms!$C$45 - B$77 - B$19)</f>
        <v>17</v>
      </c>
      <c r="C179" s="63">
        <f xml:space="preserve"> (Mecanisms!$C$45 - C$77 - C$19)</f>
        <v>12</v>
      </c>
      <c r="D179" s="63">
        <f xml:space="preserve"> (Mecanisms!$C$45 - D$77 - D$19)</f>
        <v>11</v>
      </c>
      <c r="E179" s="63">
        <f xml:space="preserve"> (Mecanisms!$C$45 - E$77 - E$19)</f>
        <v>10</v>
      </c>
      <c r="F179" s="63">
        <f xml:space="preserve"> (Mecanisms!$C$45 - F$77 - F$19)</f>
        <v>9</v>
      </c>
      <c r="G179" s="63">
        <f xml:space="preserve"> (Mecanisms!$C$45 - G$77 - G$19)</f>
        <v>6</v>
      </c>
      <c r="H179" s="63">
        <f xml:space="preserve"> (Mecanisms!$C$45 - H$77 - H$19)</f>
        <v>6</v>
      </c>
      <c r="I179" s="63">
        <f xml:space="preserve"> (Mecanisms!$C$45 - I$77 - I$19)</f>
        <v>2</v>
      </c>
      <c r="J179" s="63">
        <f xml:space="preserve"> (Mecanisms!$C$45 - J$77 - J$19)</f>
        <v>1</v>
      </c>
      <c r="Y179" s="63">
        <f xml:space="preserve"> (Mecanisms!$C$45 - Y$77 - Y$19)</f>
        <v>-1</v>
      </c>
      <c r="Z179" s="63">
        <f xml:space="preserve"> (Mecanisms!$C$45 - Z$77 - Z$19)</f>
        <v>-1</v>
      </c>
      <c r="AA179" s="63">
        <f xml:space="preserve"> (Mecanisms!$C$45 - AA$77 - AA$19)</f>
        <v>-2</v>
      </c>
      <c r="AB179" s="63">
        <f xml:space="preserve"> (Mecanisms!$C$45 - AB$77 - AB$19)</f>
        <v>-3</v>
      </c>
      <c r="AC179" s="63">
        <f xml:space="preserve"> (Mecanisms!$C$45 - AC$77 - AC$19)</f>
        <v>-3</v>
      </c>
      <c r="AD179" s="63">
        <f xml:space="preserve"> (Mecanisms!$C$45 - AD$77 - AD$19)</f>
        <v>-4</v>
      </c>
      <c r="AE179" s="63">
        <f xml:space="preserve"> (Mecanisms!$C$45 - AE$77 - AE$19)</f>
        <v>-4</v>
      </c>
      <c r="AF179" s="63">
        <f xml:space="preserve"> (Mecanisms!$C$45 - AF$77 - AF$19)</f>
        <v>-5</v>
      </c>
      <c r="AG179" s="63">
        <f xml:space="preserve"> (Mecanisms!$C$45 - AG$77 - AG$19)</f>
        <v>-5</v>
      </c>
      <c r="AH179" s="63">
        <f xml:space="preserve"> (Mecanisms!$C$45 - AH$77 - AH$19)</f>
        <v>-6</v>
      </c>
      <c r="AI179" s="63">
        <f xml:space="preserve"> (Mecanisms!$C$45 - AI$77 - AI$19)</f>
        <v>-6</v>
      </c>
    </row>
    <row r="180" spans="1:35">
      <c r="A180" s="63" t="s">
        <v>65</v>
      </c>
      <c r="B180" s="63">
        <f xml:space="preserve"> (Mecanisms!$C$45 - B$77 - B$19)</f>
        <v>17</v>
      </c>
      <c r="C180" s="63">
        <f xml:space="preserve"> (Mecanisms!$C$45 - C$77 - C$19)</f>
        <v>12</v>
      </c>
      <c r="D180" s="63">
        <f xml:space="preserve"> (Mecanisms!$C$45 - D$77 - D$19)</f>
        <v>11</v>
      </c>
      <c r="E180" s="63">
        <f xml:space="preserve"> (Mecanisms!$C$45 - E$77 - E$19)</f>
        <v>10</v>
      </c>
      <c r="F180" s="63">
        <f xml:space="preserve"> (Mecanisms!$C$45 - F$77 - F$19)</f>
        <v>9</v>
      </c>
      <c r="G180" s="63">
        <f xml:space="preserve"> (Mecanisms!$C$45 - G$77 - G$19)</f>
        <v>6</v>
      </c>
      <c r="H180" s="63">
        <f xml:space="preserve"> (Mecanisms!$C$45 - H$77 - H$19)</f>
        <v>6</v>
      </c>
      <c r="I180" s="63">
        <f xml:space="preserve"> (Mecanisms!$C$45 - I$77 - I$19)</f>
        <v>2</v>
      </c>
      <c r="J180" s="63">
        <f xml:space="preserve"> (Mecanisms!$C$45 - J$77 - J$19)</f>
        <v>1</v>
      </c>
      <c r="Y180" s="63">
        <f xml:space="preserve"> (Mecanisms!$C$45 - Y$77 - Y$19)</f>
        <v>-1</v>
      </c>
      <c r="Z180" s="63">
        <f xml:space="preserve"> (Mecanisms!$C$45 - Z$77 - Z$19)</f>
        <v>-1</v>
      </c>
      <c r="AA180" s="63">
        <f xml:space="preserve"> (Mecanisms!$C$45 - AA$77 - AA$19)</f>
        <v>-2</v>
      </c>
      <c r="AB180" s="63">
        <f xml:space="preserve"> (Mecanisms!$C$45 - AB$77 - AB$19)</f>
        <v>-3</v>
      </c>
      <c r="AC180" s="63">
        <f xml:space="preserve"> (Mecanisms!$C$45 - AC$77 - AC$19)</f>
        <v>-3</v>
      </c>
      <c r="AD180" s="63">
        <f xml:space="preserve"> (Mecanisms!$C$45 - AD$77 - AD$19)</f>
        <v>-4</v>
      </c>
      <c r="AE180" s="63">
        <f xml:space="preserve"> (Mecanisms!$C$45 - AE$77 - AE$19)</f>
        <v>-4</v>
      </c>
      <c r="AF180" s="63">
        <f xml:space="preserve"> (Mecanisms!$C$45 - AF$77 - AF$19)</f>
        <v>-5</v>
      </c>
      <c r="AG180" s="63">
        <f xml:space="preserve"> (Mecanisms!$C$45 - AG$77 - AG$19)</f>
        <v>-5</v>
      </c>
      <c r="AH180" s="63">
        <f xml:space="preserve"> (Mecanisms!$C$45 - AH$77 - AH$19)</f>
        <v>-6</v>
      </c>
      <c r="AI180" s="63">
        <f xml:space="preserve"> (Mecanisms!$C$45 - AI$77 - AI$19)</f>
        <v>-6</v>
      </c>
    </row>
    <row r="181" spans="1:35">
      <c r="A181" s="63" t="s">
        <v>66</v>
      </c>
      <c r="B181" s="63">
        <f xml:space="preserve"> (Mecanisms!$C$45 - B$76 - B$19)</f>
        <v>16</v>
      </c>
      <c r="C181" s="63">
        <f xml:space="preserve"> (Mecanisms!$C$45 - C$76 - C$19)</f>
        <v>11</v>
      </c>
      <c r="D181" s="63">
        <f xml:space="preserve"> (Mecanisms!$C$45 - D$76 - D$19)</f>
        <v>10</v>
      </c>
      <c r="E181" s="63">
        <f xml:space="preserve"> (Mecanisms!$C$45 - E$76 - E$19)</f>
        <v>9</v>
      </c>
      <c r="F181" s="63">
        <f xml:space="preserve"> (Mecanisms!$C$45 - F$76 - F$19)</f>
        <v>8</v>
      </c>
      <c r="G181" s="63">
        <f xml:space="preserve"> (Mecanisms!$C$45 - G$76 - G$19)</f>
        <v>5</v>
      </c>
      <c r="H181" s="63">
        <f xml:space="preserve"> (Mecanisms!$C$45 - H$76 - H$19)</f>
        <v>5</v>
      </c>
      <c r="I181" s="63">
        <f xml:space="preserve"> (Mecanisms!$C$45 - I$76 - I$19)</f>
        <v>0</v>
      </c>
      <c r="J181" s="63">
        <f xml:space="preserve"> (Mecanisms!$C$45 - J$76 - J$19)</f>
        <v>-1</v>
      </c>
      <c r="Y181" s="63">
        <f xml:space="preserve"> (Mecanisms!$C$45 - Y$76 - Y$19)</f>
        <v>-3</v>
      </c>
      <c r="Z181" s="63">
        <f xml:space="preserve"> (Mecanisms!$C$45 - Z$76 - Z$19)</f>
        <v>-3</v>
      </c>
      <c r="AA181" s="63">
        <f xml:space="preserve"> (Mecanisms!$C$45 - AA$76 - AA$19)</f>
        <v>-4</v>
      </c>
      <c r="AB181" s="63">
        <f xml:space="preserve"> (Mecanisms!$C$45 - AB$76 - AB$19)</f>
        <v>-6</v>
      </c>
      <c r="AC181" s="63">
        <f xml:space="preserve"> (Mecanisms!$C$45 - AC$76 - AC$19)</f>
        <v>-5</v>
      </c>
      <c r="AD181" s="63">
        <f xml:space="preserve"> (Mecanisms!$C$45 - AD$76 - AD$19)</f>
        <v>-6</v>
      </c>
      <c r="AE181" s="63">
        <f xml:space="preserve"> (Mecanisms!$C$45 - AE$76 - AE$19)</f>
        <v>-6</v>
      </c>
      <c r="AF181" s="63">
        <f xml:space="preserve"> (Mecanisms!$C$45 - AF$76 - AF$19)</f>
        <v>-7</v>
      </c>
      <c r="AG181" s="63">
        <f xml:space="preserve"> (Mecanisms!$C$45 - AG$76 - AG$19)</f>
        <v>-7</v>
      </c>
      <c r="AH181" s="63">
        <f xml:space="preserve"> (Mecanisms!$C$45 - AH$76 - AH$19)</f>
        <v>-8</v>
      </c>
      <c r="AI181" s="63">
        <f xml:space="preserve"> (Mecanisms!$C$45 - AI$76 - AI$19)</f>
        <v>-8</v>
      </c>
    </row>
    <row r="182" spans="1:35">
      <c r="A182" s="228" t="s">
        <v>59</v>
      </c>
      <c r="B182" s="201"/>
      <c r="C182" s="201"/>
      <c r="D182" s="201"/>
      <c r="E182" s="201"/>
      <c r="F182" s="201"/>
      <c r="G182" s="201"/>
      <c r="H182" s="201"/>
      <c r="I182" s="201"/>
      <c r="J182" s="202"/>
      <c r="Y182" s="229"/>
      <c r="Z182" s="201"/>
      <c r="AA182" s="201"/>
      <c r="AB182" s="201"/>
      <c r="AC182" s="201"/>
      <c r="AD182" s="201"/>
      <c r="AE182" s="201"/>
      <c r="AF182" s="201"/>
      <c r="AG182" s="201"/>
      <c r="AH182" s="201"/>
      <c r="AI182" s="202"/>
    </row>
    <row r="183" spans="1:35">
      <c r="A183" s="63" t="s">
        <v>57</v>
      </c>
      <c r="B183" s="63">
        <f xml:space="preserve"> (Mecanisms!$C$46 - B$78 - B$19)</f>
        <v>21</v>
      </c>
      <c r="C183" s="63">
        <f xml:space="preserve"> (Mecanisms!$C$46 - C$78 - C$19)</f>
        <v>16</v>
      </c>
      <c r="D183" s="63">
        <f xml:space="preserve"> (Mecanisms!$C$46 - D$78 - D$19)</f>
        <v>15</v>
      </c>
      <c r="E183" s="63">
        <f xml:space="preserve"> (Mecanisms!$C$46 - E$78 - E$19)</f>
        <v>14</v>
      </c>
      <c r="F183" s="63">
        <f xml:space="preserve"> (Mecanisms!$C$46 - F$78 - F$19)</f>
        <v>13</v>
      </c>
      <c r="G183" s="63">
        <f xml:space="preserve"> (Mecanisms!$C$46 - G$78 - G$19)</f>
        <v>10</v>
      </c>
      <c r="H183" s="63">
        <f xml:space="preserve"> (Mecanisms!$C$46 - H$78 - H$19)</f>
        <v>10</v>
      </c>
      <c r="I183" s="63">
        <f xml:space="preserve"> (Mecanisms!$C$46 - I$78 - I$19)</f>
        <v>6</v>
      </c>
      <c r="J183" s="63">
        <f xml:space="preserve"> (Mecanisms!$C$46 - J$78 - J$19)</f>
        <v>5</v>
      </c>
      <c r="Y183" s="63">
        <f xml:space="preserve"> (Mecanisms!$C$46 - Y$78 - Y$19)</f>
        <v>4</v>
      </c>
      <c r="Z183" s="63">
        <f xml:space="preserve"> (Mecanisms!$C$46 - Z$78 - Z$19)</f>
        <v>4</v>
      </c>
      <c r="AA183" s="63">
        <f xml:space="preserve"> (Mecanisms!$C$46 - AA$78 - AA$19)</f>
        <v>3</v>
      </c>
      <c r="AB183" s="63">
        <f xml:space="preserve"> (Mecanisms!$C$46 - AB$78 - AB$19)</f>
        <v>3</v>
      </c>
      <c r="AC183" s="63">
        <f xml:space="preserve"> (Mecanisms!$C$46 - AC$78 - AC$19)</f>
        <v>1</v>
      </c>
      <c r="AD183" s="63">
        <f xml:space="preserve"> (Mecanisms!$C$46 - AD$78 - AD$19)</f>
        <v>1</v>
      </c>
      <c r="AE183" s="63">
        <f xml:space="preserve"> (Mecanisms!$C$46 - AE$78 - AE$19)</f>
        <v>0</v>
      </c>
      <c r="AF183" s="63">
        <f xml:space="preserve"> (Mecanisms!$C$46 - AF$78 - AF$19)</f>
        <v>0</v>
      </c>
      <c r="AG183" s="63">
        <f xml:space="preserve"> (Mecanisms!$C$46 - AG$78 - AG$19)</f>
        <v>0</v>
      </c>
      <c r="AH183" s="63">
        <f xml:space="preserve"> (Mecanisms!$C$46 - AH$78 - AH$19)</f>
        <v>-1</v>
      </c>
      <c r="AI183" s="63">
        <f xml:space="preserve"> (Mecanisms!$C$46 - AI$78 - AI$19)</f>
        <v>-1</v>
      </c>
    </row>
    <row r="184" spans="1:35">
      <c r="A184" s="63" t="s">
        <v>64</v>
      </c>
      <c r="B184" s="63">
        <f xml:space="preserve"> (Mecanisms!$C$46 - B$77 - B$19)</f>
        <v>22</v>
      </c>
      <c r="C184" s="63">
        <f xml:space="preserve"> (Mecanisms!$C$46 - C$77 - C$19)</f>
        <v>17</v>
      </c>
      <c r="D184" s="63">
        <f xml:space="preserve"> (Mecanisms!$C$46 - D$77 - D$19)</f>
        <v>16</v>
      </c>
      <c r="E184" s="63">
        <f xml:space="preserve"> (Mecanisms!$C$46 - E$77 - E$19)</f>
        <v>15</v>
      </c>
      <c r="F184" s="63">
        <f xml:space="preserve"> (Mecanisms!$C$46 - F$77 - F$19)</f>
        <v>14</v>
      </c>
      <c r="G184" s="63">
        <f xml:space="preserve"> (Mecanisms!$C$46 - G$77 - G$19)</f>
        <v>11</v>
      </c>
      <c r="H184" s="63">
        <f xml:space="preserve"> (Mecanisms!$C$46 - H$77 - H$19)</f>
        <v>11</v>
      </c>
      <c r="I184" s="63">
        <f xml:space="preserve"> (Mecanisms!$C$46 - I$77 - I$19)</f>
        <v>7</v>
      </c>
      <c r="J184" s="63">
        <f xml:space="preserve"> (Mecanisms!$C$46 - J$77 - J$19)</f>
        <v>6</v>
      </c>
      <c r="Y184" s="63">
        <f xml:space="preserve"> (Mecanisms!$C$46 - Y$77 - Y$19)</f>
        <v>4</v>
      </c>
      <c r="Z184" s="63">
        <f xml:space="preserve"> (Mecanisms!$C$46 - Z$77 - Z$19)</f>
        <v>4</v>
      </c>
      <c r="AA184" s="63">
        <f xml:space="preserve"> (Mecanisms!$C$46 - AA$77 - AA$19)</f>
        <v>3</v>
      </c>
      <c r="AB184" s="63">
        <f xml:space="preserve"> (Mecanisms!$C$46 - AB$77 - AB$19)</f>
        <v>2</v>
      </c>
      <c r="AC184" s="63">
        <f xml:space="preserve"> (Mecanisms!$C$46 - AC$77 - AC$19)</f>
        <v>2</v>
      </c>
      <c r="AD184" s="63">
        <f xml:space="preserve"> (Mecanisms!$C$46 - AD$77 - AD$19)</f>
        <v>1</v>
      </c>
      <c r="AE184" s="63">
        <f xml:space="preserve"> (Mecanisms!$C$46 - AE$77 - AE$19)</f>
        <v>1</v>
      </c>
      <c r="AF184" s="63">
        <f xml:space="preserve"> (Mecanisms!$C$46 - AF$77 - AF$19)</f>
        <v>0</v>
      </c>
      <c r="AG184" s="63">
        <f xml:space="preserve"> (Mecanisms!$C$46 - AG$77 - AG$19)</f>
        <v>0</v>
      </c>
      <c r="AH184" s="63">
        <f xml:space="preserve"> (Mecanisms!$C$46 - AH$77 - AH$19)</f>
        <v>-1</v>
      </c>
      <c r="AI184" s="63">
        <f xml:space="preserve"> (Mecanisms!$C$46 - AI$77 - AI$19)</f>
        <v>-1</v>
      </c>
    </row>
    <row r="185" spans="1:35">
      <c r="A185" s="63" t="s">
        <v>65</v>
      </c>
      <c r="B185" s="63">
        <f xml:space="preserve"> (Mecanisms!$C$46 - B$77 - B$19)</f>
        <v>22</v>
      </c>
      <c r="C185" s="63">
        <f xml:space="preserve"> (Mecanisms!$C$46 - C$77 - C$19)</f>
        <v>17</v>
      </c>
      <c r="D185" s="63">
        <f xml:space="preserve"> (Mecanisms!$C$46 - D$77 - D$19)</f>
        <v>16</v>
      </c>
      <c r="E185" s="63">
        <f xml:space="preserve"> (Mecanisms!$C$46 - E$77 - E$19)</f>
        <v>15</v>
      </c>
      <c r="F185" s="63">
        <f xml:space="preserve"> (Mecanisms!$C$46 - F$77 - F$19)</f>
        <v>14</v>
      </c>
      <c r="G185" s="63">
        <f xml:space="preserve"> (Mecanisms!$C$46 - G$77 - G$19)</f>
        <v>11</v>
      </c>
      <c r="H185" s="63">
        <f xml:space="preserve"> (Mecanisms!$C$46 - H$77 - H$19)</f>
        <v>11</v>
      </c>
      <c r="I185" s="63">
        <f xml:space="preserve"> (Mecanisms!$C$46 - I$77 - I$19)</f>
        <v>7</v>
      </c>
      <c r="J185" s="63">
        <f xml:space="preserve"> (Mecanisms!$C$46 - J$77 - J$19)</f>
        <v>6</v>
      </c>
      <c r="Y185" s="63">
        <f xml:space="preserve"> (Mecanisms!$C$46 - Y$77 - Y$19)</f>
        <v>4</v>
      </c>
      <c r="Z185" s="63">
        <f xml:space="preserve"> (Mecanisms!$C$46 - Z$77 - Z$19)</f>
        <v>4</v>
      </c>
      <c r="AA185" s="63">
        <f xml:space="preserve"> (Mecanisms!$C$46 - AA$77 - AA$19)</f>
        <v>3</v>
      </c>
      <c r="AB185" s="63">
        <f xml:space="preserve"> (Mecanisms!$C$46 - AB$77 - AB$19)</f>
        <v>2</v>
      </c>
      <c r="AC185" s="63">
        <f xml:space="preserve"> (Mecanisms!$C$46 - AC$77 - AC$19)</f>
        <v>2</v>
      </c>
      <c r="AD185" s="63">
        <f xml:space="preserve"> (Mecanisms!$C$46 - AD$77 - AD$19)</f>
        <v>1</v>
      </c>
      <c r="AE185" s="63">
        <f xml:space="preserve"> (Mecanisms!$C$46 - AE$77 - AE$19)</f>
        <v>1</v>
      </c>
      <c r="AF185" s="63">
        <f xml:space="preserve"> (Mecanisms!$C$46 - AF$77 - AF$19)</f>
        <v>0</v>
      </c>
      <c r="AG185" s="63">
        <f xml:space="preserve"> (Mecanisms!$C$46 - AG$77 - AG$19)</f>
        <v>0</v>
      </c>
      <c r="AH185" s="63">
        <f xml:space="preserve"> (Mecanisms!$C$46 - AH$77 - AH$19)</f>
        <v>-1</v>
      </c>
      <c r="AI185" s="63">
        <f xml:space="preserve"> (Mecanisms!$C$46 - AI$77 - AI$19)</f>
        <v>-1</v>
      </c>
    </row>
    <row r="186" spans="1:35">
      <c r="A186" s="63" t="s">
        <v>66</v>
      </c>
      <c r="B186" s="63">
        <f xml:space="preserve"> (Mecanisms!$C$46 - B$76 - B$19)</f>
        <v>21</v>
      </c>
      <c r="C186" s="63">
        <f xml:space="preserve"> (Mecanisms!$C$46 - C$76 - C$19)</f>
        <v>16</v>
      </c>
      <c r="D186" s="63">
        <f xml:space="preserve"> (Mecanisms!$C$46 - D$76 - D$19)</f>
        <v>15</v>
      </c>
      <c r="E186" s="63">
        <f xml:space="preserve"> (Mecanisms!$C$46 - E$76 - E$19)</f>
        <v>14</v>
      </c>
      <c r="F186" s="63">
        <f xml:space="preserve"> (Mecanisms!$C$46 - F$76 - F$19)</f>
        <v>13</v>
      </c>
      <c r="G186" s="63">
        <f xml:space="preserve"> (Mecanisms!$C$46 - G$76 - G$19)</f>
        <v>10</v>
      </c>
      <c r="H186" s="63">
        <f xml:space="preserve"> (Mecanisms!$C$46 - H$76 - H$19)</f>
        <v>10</v>
      </c>
      <c r="I186" s="63">
        <f xml:space="preserve"> (Mecanisms!$C$46 - I$76 - I$19)</f>
        <v>5</v>
      </c>
      <c r="J186" s="63">
        <f xml:space="preserve"> (Mecanisms!$C$46 - J$76 - J$19)</f>
        <v>4</v>
      </c>
      <c r="Y186" s="63">
        <f xml:space="preserve"> (Mecanisms!$C$46 - Y$76 - Y$19)</f>
        <v>2</v>
      </c>
      <c r="Z186" s="63">
        <f xml:space="preserve"> (Mecanisms!$C$46 - Z$76 - Z$19)</f>
        <v>2</v>
      </c>
      <c r="AA186" s="63">
        <f xml:space="preserve"> (Mecanisms!$C$46 - AA$76 - AA$19)</f>
        <v>1</v>
      </c>
      <c r="AB186" s="63">
        <f xml:space="preserve"> (Mecanisms!$C$46 - AB$76 - AB$19)</f>
        <v>-1</v>
      </c>
      <c r="AC186" s="63">
        <f xml:space="preserve"> (Mecanisms!$C$46 - AC$76 - AC$19)</f>
        <v>0</v>
      </c>
      <c r="AD186" s="63">
        <f xml:space="preserve"> (Mecanisms!$C$46 - AD$76 - AD$19)</f>
        <v>-1</v>
      </c>
      <c r="AE186" s="63">
        <f xml:space="preserve"> (Mecanisms!$C$46 - AE$76 - AE$19)</f>
        <v>-1</v>
      </c>
      <c r="AF186" s="63">
        <f xml:space="preserve"> (Mecanisms!$C$46 - AF$76 - AF$19)</f>
        <v>-2</v>
      </c>
      <c r="AG186" s="63">
        <f xml:space="preserve"> (Mecanisms!$C$46 - AG$76 - AG$19)</f>
        <v>-2</v>
      </c>
      <c r="AH186" s="63">
        <f xml:space="preserve"> (Mecanisms!$C$46 - AH$76 - AH$19)</f>
        <v>-3</v>
      </c>
      <c r="AI186" s="63">
        <f xml:space="preserve"> (Mecanisms!$C$46 - AI$76 - AI$19)</f>
        <v>-3</v>
      </c>
    </row>
    <row r="188" spans="1:35">
      <c r="A188" s="58" t="s">
        <v>62</v>
      </c>
      <c r="B188" s="203"/>
      <c r="C188" s="203"/>
      <c r="D188" s="203"/>
      <c r="E188" s="203"/>
      <c r="F188" s="203"/>
      <c r="G188" s="203"/>
      <c r="H188" s="203"/>
      <c r="I188" s="203"/>
      <c r="J188" s="214"/>
      <c r="Y188" s="227"/>
      <c r="Z188" s="203"/>
      <c r="AA188" s="203"/>
      <c r="AB188" s="203"/>
      <c r="AC188" s="203"/>
      <c r="AD188" s="203"/>
      <c r="AE188" s="203"/>
      <c r="AF188" s="203"/>
      <c r="AG188" s="203"/>
      <c r="AH188" s="203"/>
      <c r="AI188" s="203"/>
    </row>
    <row r="189" spans="1:35">
      <c r="A189" s="228" t="s">
        <v>56</v>
      </c>
      <c r="B189" s="201"/>
      <c r="C189" s="201"/>
      <c r="D189" s="201"/>
      <c r="E189" s="201"/>
      <c r="F189" s="201"/>
      <c r="G189" s="201"/>
      <c r="H189" s="201"/>
      <c r="I189" s="201"/>
      <c r="J189" s="202"/>
      <c r="Y189" s="229"/>
      <c r="Z189" s="201"/>
      <c r="AA189" s="201"/>
      <c r="AB189" s="201"/>
      <c r="AC189" s="201"/>
      <c r="AD189" s="201"/>
      <c r="AE189" s="201"/>
      <c r="AF189" s="201"/>
      <c r="AG189" s="201"/>
      <c r="AH189" s="201"/>
      <c r="AI189" s="202"/>
    </row>
    <row r="190" spans="1:35">
      <c r="A190" s="63" t="s">
        <v>57</v>
      </c>
      <c r="B190" s="63">
        <f xml:space="preserve"> (Mecanisms!$D$44 - B$78 - B$19)</f>
        <v>16</v>
      </c>
      <c r="C190" s="63">
        <f xml:space="preserve"> (Mecanisms!$D$44 - C$78 - C$19)</f>
        <v>11</v>
      </c>
      <c r="D190" s="63">
        <f xml:space="preserve"> (Mecanisms!$D$44 - D$78 - D$19)</f>
        <v>10</v>
      </c>
      <c r="E190" s="63">
        <f xml:space="preserve"> (Mecanisms!$D$44 - E$78 - E$19)</f>
        <v>9</v>
      </c>
      <c r="F190" s="63">
        <f xml:space="preserve"> (Mecanisms!$D$44 - F$78 - F$19)</f>
        <v>8</v>
      </c>
      <c r="G190" s="63">
        <f xml:space="preserve"> (Mecanisms!$D$44 - G$78 - G$19)</f>
        <v>5</v>
      </c>
      <c r="H190" s="63">
        <f xml:space="preserve"> (Mecanisms!$D$44 - H$78 - H$19)</f>
        <v>5</v>
      </c>
      <c r="I190" s="63">
        <f xml:space="preserve"> (Mecanisms!$D$44 - I$78 - I$19)</f>
        <v>1</v>
      </c>
      <c r="J190" s="63">
        <f xml:space="preserve"> (Mecanisms!$D$44 - J$78 - J$19)</f>
        <v>0</v>
      </c>
      <c r="Y190" s="63">
        <f xml:space="preserve"> (Mecanisms!$D$44 - Y$78 - Y$19)</f>
        <v>-1</v>
      </c>
      <c r="Z190" s="63">
        <f xml:space="preserve"> (Mecanisms!$D$44 - Z$78 - Z$19)</f>
        <v>-1</v>
      </c>
      <c r="AA190" s="63">
        <f xml:space="preserve"> (Mecanisms!$D$44 - AA$78 - AA$19)</f>
        <v>-2</v>
      </c>
      <c r="AB190" s="63">
        <f xml:space="preserve"> (Mecanisms!$D$44 - AB$78 - AB$19)</f>
        <v>-2</v>
      </c>
      <c r="AC190" s="63">
        <f xml:space="preserve"> (Mecanisms!$D$44 - AC$78 - AC$19)</f>
        <v>-4</v>
      </c>
      <c r="AD190" s="63">
        <f xml:space="preserve"> (Mecanisms!$D$44 - AD$78 - AD$19)</f>
        <v>-4</v>
      </c>
      <c r="AE190" s="63">
        <f xml:space="preserve"> (Mecanisms!$D$44 - AE$78 - AE$19)</f>
        <v>-5</v>
      </c>
      <c r="AF190" s="63">
        <f xml:space="preserve"> (Mecanisms!$D$44 - AF$78 - AF$19)</f>
        <v>-5</v>
      </c>
      <c r="AG190" s="63">
        <f xml:space="preserve"> (Mecanisms!$D$44 - AG$78 - AG$19)</f>
        <v>-5</v>
      </c>
      <c r="AH190" s="63">
        <f xml:space="preserve"> (Mecanisms!$D$44 - AH$78 - AH$19)</f>
        <v>-6</v>
      </c>
      <c r="AI190" s="63">
        <f xml:space="preserve"> (Mecanisms!$D$44 - AI$78 - AI$19)</f>
        <v>-6</v>
      </c>
    </row>
    <row r="191" spans="1:35">
      <c r="A191" s="63" t="s">
        <v>64</v>
      </c>
      <c r="B191" s="63">
        <f xml:space="preserve"> (Mecanisms!$D$44 - B$77 - B$19)</f>
        <v>17</v>
      </c>
      <c r="C191" s="63">
        <f xml:space="preserve"> (Mecanisms!$D$44 - C$77 - C$19)</f>
        <v>12</v>
      </c>
      <c r="D191" s="63">
        <f xml:space="preserve"> (Mecanisms!$D$44 - D$77 - D$19)</f>
        <v>11</v>
      </c>
      <c r="E191" s="63">
        <f xml:space="preserve"> (Mecanisms!$D$44 - E$77 - E$19)</f>
        <v>10</v>
      </c>
      <c r="F191" s="63">
        <f xml:space="preserve"> (Mecanisms!$D$44 - F$77 - F$19)</f>
        <v>9</v>
      </c>
      <c r="G191" s="63">
        <f xml:space="preserve"> (Mecanisms!$D$44 - G$77 - G$19)</f>
        <v>6</v>
      </c>
      <c r="H191" s="63">
        <f xml:space="preserve"> (Mecanisms!$D$44 - H$77 - H$19)</f>
        <v>6</v>
      </c>
      <c r="I191" s="63">
        <f xml:space="preserve"> (Mecanisms!$D$44 - I$77 - I$19)</f>
        <v>2</v>
      </c>
      <c r="J191" s="63">
        <f xml:space="preserve"> (Mecanisms!$D$44 - J$77 - J$19)</f>
        <v>1</v>
      </c>
      <c r="Y191" s="63">
        <f xml:space="preserve"> (Mecanisms!$D$44 - Y$77 - Y$19)</f>
        <v>-1</v>
      </c>
      <c r="Z191" s="63">
        <f xml:space="preserve"> (Mecanisms!$D$44 - Z$77 - Z$19)</f>
        <v>-1</v>
      </c>
      <c r="AA191" s="63">
        <f xml:space="preserve"> (Mecanisms!$D$44 - AA$77 - AA$19)</f>
        <v>-2</v>
      </c>
      <c r="AB191" s="63">
        <f xml:space="preserve"> (Mecanisms!$D$44 - AB$77 - AB$19)</f>
        <v>-3</v>
      </c>
      <c r="AC191" s="63">
        <f xml:space="preserve"> (Mecanisms!$D$44 - AC$77 - AC$19)</f>
        <v>-3</v>
      </c>
      <c r="AD191" s="63">
        <f xml:space="preserve"> (Mecanisms!$D$44 - AD$77 - AD$19)</f>
        <v>-4</v>
      </c>
      <c r="AE191" s="63">
        <f xml:space="preserve"> (Mecanisms!$D$44 - AE$77 - AE$19)</f>
        <v>-4</v>
      </c>
      <c r="AF191" s="63">
        <f xml:space="preserve"> (Mecanisms!$D$44 - AF$77 - AF$19)</f>
        <v>-5</v>
      </c>
      <c r="AG191" s="63">
        <f xml:space="preserve"> (Mecanisms!$D$44 - AG$77 - AG$19)</f>
        <v>-5</v>
      </c>
      <c r="AH191" s="63">
        <f xml:space="preserve"> (Mecanisms!$D$44 - AH$77 - AH$19)</f>
        <v>-6</v>
      </c>
      <c r="AI191" s="63">
        <f xml:space="preserve"> (Mecanisms!$D$44 - AI$77 - AI$19)</f>
        <v>-6</v>
      </c>
    </row>
    <row r="192" spans="1:35">
      <c r="A192" s="63" t="s">
        <v>65</v>
      </c>
      <c r="B192" s="63">
        <f xml:space="preserve"> (Mecanisms!$D$44 - B$77 - B$19)</f>
        <v>17</v>
      </c>
      <c r="C192" s="63">
        <f xml:space="preserve"> (Mecanisms!$D$44 - C$77 - C$19)</f>
        <v>12</v>
      </c>
      <c r="D192" s="63">
        <f xml:space="preserve"> (Mecanisms!$D$44 - D$77 - D$19)</f>
        <v>11</v>
      </c>
      <c r="E192" s="63">
        <f xml:space="preserve"> (Mecanisms!$D$44 - E$77 - E$19)</f>
        <v>10</v>
      </c>
      <c r="F192" s="63">
        <f xml:space="preserve"> (Mecanisms!$D$44 - F$77 - F$19)</f>
        <v>9</v>
      </c>
      <c r="G192" s="63">
        <f xml:space="preserve"> (Mecanisms!$D$44 - G$77 - G$19)</f>
        <v>6</v>
      </c>
      <c r="H192" s="63">
        <f xml:space="preserve"> (Mecanisms!$D$44 - H$77 - H$19)</f>
        <v>6</v>
      </c>
      <c r="I192" s="63">
        <f xml:space="preserve"> (Mecanisms!$D$44 - I$77 - I$19)</f>
        <v>2</v>
      </c>
      <c r="J192" s="63">
        <f xml:space="preserve"> (Mecanisms!$D$44 - J$77 - J$19)</f>
        <v>1</v>
      </c>
      <c r="Y192" s="63">
        <f xml:space="preserve"> (Mecanisms!$D$44 - Y$77 - Y$19)</f>
        <v>-1</v>
      </c>
      <c r="Z192" s="63">
        <f xml:space="preserve"> (Mecanisms!$D$44 - Z$77 - Z$19)</f>
        <v>-1</v>
      </c>
      <c r="AA192" s="63">
        <f xml:space="preserve"> (Mecanisms!$D$44 - AA$77 - AA$19)</f>
        <v>-2</v>
      </c>
      <c r="AB192" s="63">
        <f xml:space="preserve"> (Mecanisms!$D$44 - AB$77 - AB$19)</f>
        <v>-3</v>
      </c>
      <c r="AC192" s="63">
        <f xml:space="preserve"> (Mecanisms!$D$44 - AC$77 - AC$19)</f>
        <v>-3</v>
      </c>
      <c r="AD192" s="63">
        <f xml:space="preserve"> (Mecanisms!$D$44 - AD$77 - AD$19)</f>
        <v>-4</v>
      </c>
      <c r="AE192" s="63">
        <f xml:space="preserve"> (Mecanisms!$D$44 - AE$77 - AE$19)</f>
        <v>-4</v>
      </c>
      <c r="AF192" s="63">
        <f xml:space="preserve"> (Mecanisms!$D$44 - AF$77 - AF$19)</f>
        <v>-5</v>
      </c>
      <c r="AG192" s="63">
        <f xml:space="preserve"> (Mecanisms!$D$44 - AG$77 - AG$19)</f>
        <v>-5</v>
      </c>
      <c r="AH192" s="63">
        <f xml:space="preserve"> (Mecanisms!$D$44 - AH$77 - AH$19)</f>
        <v>-6</v>
      </c>
      <c r="AI192" s="63">
        <f xml:space="preserve"> (Mecanisms!$D$44 - AI$77 - AI$19)</f>
        <v>-6</v>
      </c>
    </row>
    <row r="193" spans="1:35">
      <c r="A193" s="63" t="s">
        <v>66</v>
      </c>
      <c r="B193" s="63">
        <f xml:space="preserve"> (Mecanisms!$D$44 - B$76 - B$19)</f>
        <v>16</v>
      </c>
      <c r="C193" s="63">
        <f xml:space="preserve"> (Mecanisms!$D$44 - C$76 - C$19)</f>
        <v>11</v>
      </c>
      <c r="D193" s="63">
        <f xml:space="preserve"> (Mecanisms!$D$44 - D$76 - D$19)</f>
        <v>10</v>
      </c>
      <c r="E193" s="63">
        <f xml:space="preserve"> (Mecanisms!$D$44 - E$76 - E$19)</f>
        <v>9</v>
      </c>
      <c r="F193" s="63">
        <f xml:space="preserve"> (Mecanisms!$D$44 - F$76 - F$19)</f>
        <v>8</v>
      </c>
      <c r="G193" s="63">
        <f xml:space="preserve"> (Mecanisms!$D$44 - G$76 - G$19)</f>
        <v>5</v>
      </c>
      <c r="H193" s="63">
        <f xml:space="preserve"> (Mecanisms!$D$44 - H$76 - H$19)</f>
        <v>5</v>
      </c>
      <c r="I193" s="63">
        <f xml:space="preserve"> (Mecanisms!$D$44 - I$76 - I$19)</f>
        <v>0</v>
      </c>
      <c r="J193" s="63">
        <f xml:space="preserve"> (Mecanisms!$D$44 - J$76 - J$19)</f>
        <v>-1</v>
      </c>
      <c r="Y193" s="63">
        <f xml:space="preserve"> (Mecanisms!$D$44 - Y$76 - Y$19)</f>
        <v>-3</v>
      </c>
      <c r="Z193" s="63">
        <f xml:space="preserve"> (Mecanisms!$D$44 - Z$76 - Z$19)</f>
        <v>-3</v>
      </c>
      <c r="AA193" s="63">
        <f xml:space="preserve"> (Mecanisms!$D$44 - AA$76 - AA$19)</f>
        <v>-4</v>
      </c>
      <c r="AB193" s="63">
        <f xml:space="preserve"> (Mecanisms!$D$44 - AB$76 - AB$19)</f>
        <v>-6</v>
      </c>
      <c r="AC193" s="63">
        <f xml:space="preserve"> (Mecanisms!$D$44 - AC$76 - AC$19)</f>
        <v>-5</v>
      </c>
      <c r="AD193" s="63">
        <f xml:space="preserve"> (Mecanisms!$D$44 - AD$76 - AD$19)</f>
        <v>-6</v>
      </c>
      <c r="AE193" s="63">
        <f xml:space="preserve"> (Mecanisms!$D$44 - AE$76 - AE$19)</f>
        <v>-6</v>
      </c>
      <c r="AF193" s="63">
        <f xml:space="preserve"> (Mecanisms!$D$44 - AF$76 - AF$19)</f>
        <v>-7</v>
      </c>
      <c r="AG193" s="63">
        <f xml:space="preserve"> (Mecanisms!$D$44 - AG$76 - AG$19)</f>
        <v>-7</v>
      </c>
      <c r="AH193" s="63">
        <f xml:space="preserve"> (Mecanisms!$D$44 - AH$76 - AH$19)</f>
        <v>-8</v>
      </c>
      <c r="AI193" s="63">
        <f xml:space="preserve"> (Mecanisms!$D$44 - AI$76 - AI$19)</f>
        <v>-8</v>
      </c>
    </row>
    <row r="194" spans="1:35">
      <c r="A194" s="228" t="s">
        <v>49</v>
      </c>
      <c r="B194" s="201"/>
      <c r="C194" s="201"/>
      <c r="D194" s="201"/>
      <c r="E194" s="201"/>
      <c r="F194" s="201"/>
      <c r="G194" s="201"/>
      <c r="H194" s="201"/>
      <c r="I194" s="201"/>
      <c r="J194" s="201"/>
      <c r="Y194" s="201"/>
      <c r="Z194" s="201"/>
      <c r="AA194" s="201"/>
      <c r="AB194" s="201"/>
      <c r="AC194" s="201"/>
      <c r="AD194" s="201"/>
      <c r="AE194" s="201"/>
      <c r="AF194" s="201"/>
      <c r="AG194" s="201"/>
      <c r="AH194" s="201"/>
      <c r="AI194" s="201"/>
    </row>
    <row r="195" spans="1:35">
      <c r="A195" s="63" t="s">
        <v>57</v>
      </c>
      <c r="B195" s="63">
        <f xml:space="preserve"> (Mecanisms!$D$45 - B$78 - B$19)</f>
        <v>21</v>
      </c>
      <c r="C195" s="63">
        <f xml:space="preserve"> (Mecanisms!$D$45 - C$78 - C$19)</f>
        <v>16</v>
      </c>
      <c r="D195" s="63">
        <f xml:space="preserve"> (Mecanisms!$D$45 - D$78 - D$19)</f>
        <v>15</v>
      </c>
      <c r="E195" s="63">
        <f xml:space="preserve"> (Mecanisms!$D$45 - E$78 - E$19)</f>
        <v>14</v>
      </c>
      <c r="F195" s="63">
        <f xml:space="preserve"> (Mecanisms!$D$45 - F$78 - F$19)</f>
        <v>13</v>
      </c>
      <c r="G195" s="63">
        <f xml:space="preserve"> (Mecanisms!$D$45 - G$78 - G$19)</f>
        <v>10</v>
      </c>
      <c r="H195" s="63">
        <f xml:space="preserve"> (Mecanisms!$D$45 - H$78 - H$19)</f>
        <v>10</v>
      </c>
      <c r="I195" s="63">
        <f xml:space="preserve"> (Mecanisms!$D$45 - I$78 - I$19)</f>
        <v>6</v>
      </c>
      <c r="J195" s="63">
        <f xml:space="preserve"> (Mecanisms!$D$45 - J$78 - J$19)</f>
        <v>5</v>
      </c>
      <c r="Y195" s="63">
        <f xml:space="preserve"> (Mecanisms!$D$45 - Y$78 - Y$19)</f>
        <v>4</v>
      </c>
      <c r="Z195" s="63">
        <f xml:space="preserve"> (Mecanisms!$D$45 - Z$78 - Z$19)</f>
        <v>4</v>
      </c>
      <c r="AA195" s="63">
        <f xml:space="preserve"> (Mecanisms!$D$45 - AA$78 - AA$19)</f>
        <v>3</v>
      </c>
      <c r="AB195" s="63">
        <f xml:space="preserve"> (Mecanisms!$D$45 - AB$78 - AB$19)</f>
        <v>3</v>
      </c>
      <c r="AC195" s="63">
        <f xml:space="preserve"> (Mecanisms!$D$45 - AC$78 - AC$19)</f>
        <v>1</v>
      </c>
      <c r="AD195" s="63">
        <f xml:space="preserve"> (Mecanisms!$D$45 - AD$78 - AD$19)</f>
        <v>1</v>
      </c>
      <c r="AE195" s="63">
        <f xml:space="preserve"> (Mecanisms!$D$45 - AE$78 - AE$19)</f>
        <v>0</v>
      </c>
      <c r="AF195" s="63">
        <f xml:space="preserve"> (Mecanisms!$D$45 - AF$78 - AF$19)</f>
        <v>0</v>
      </c>
      <c r="AG195" s="63">
        <f xml:space="preserve"> (Mecanisms!$D$45 - AG$78 - AG$19)</f>
        <v>0</v>
      </c>
      <c r="AH195" s="63">
        <f xml:space="preserve"> (Mecanisms!$D$45 - AH$78 - AH$19)</f>
        <v>-1</v>
      </c>
      <c r="AI195" s="63">
        <f xml:space="preserve"> (Mecanisms!$D$45 - AI$78 - AI$19)</f>
        <v>-1</v>
      </c>
    </row>
    <row r="196" spans="1:35">
      <c r="A196" s="63" t="s">
        <v>64</v>
      </c>
      <c r="B196" s="63">
        <f xml:space="preserve"> (Mecanisms!$D$45 - B$77 - B$19)</f>
        <v>22</v>
      </c>
      <c r="C196" s="63">
        <f xml:space="preserve"> (Mecanisms!$D$45 - C$77 - C$19)</f>
        <v>17</v>
      </c>
      <c r="D196" s="63">
        <f xml:space="preserve"> (Mecanisms!$D$45 - D$77 - D$19)</f>
        <v>16</v>
      </c>
      <c r="E196" s="63">
        <f xml:space="preserve"> (Mecanisms!$D$45 - E$77 - E$19)</f>
        <v>15</v>
      </c>
      <c r="F196" s="63">
        <f xml:space="preserve"> (Mecanisms!$D$45 - F$77 - F$19)</f>
        <v>14</v>
      </c>
      <c r="G196" s="63">
        <f xml:space="preserve"> (Mecanisms!$D$45 - G$77 - G$19)</f>
        <v>11</v>
      </c>
      <c r="H196" s="63">
        <f xml:space="preserve"> (Mecanisms!$D$45 - H$77 - H$19)</f>
        <v>11</v>
      </c>
      <c r="I196" s="63">
        <f xml:space="preserve"> (Mecanisms!$D$45 - I$77 - I$19)</f>
        <v>7</v>
      </c>
      <c r="J196" s="63">
        <f xml:space="preserve"> (Mecanisms!$D$45 - J$77 - J$19)</f>
        <v>6</v>
      </c>
      <c r="Y196" s="63">
        <f xml:space="preserve"> (Mecanisms!$D$45 - Y$77 - Y$19)</f>
        <v>4</v>
      </c>
      <c r="Z196" s="63">
        <f xml:space="preserve"> (Mecanisms!$D$45 - Z$77 - Z$19)</f>
        <v>4</v>
      </c>
      <c r="AA196" s="63">
        <f xml:space="preserve"> (Mecanisms!$D$45 - AA$77 - AA$19)</f>
        <v>3</v>
      </c>
      <c r="AB196" s="63">
        <f xml:space="preserve"> (Mecanisms!$D$45 - AB$77 - AB$19)</f>
        <v>2</v>
      </c>
      <c r="AC196" s="63">
        <f xml:space="preserve"> (Mecanisms!$D$45 - AC$77 - AC$19)</f>
        <v>2</v>
      </c>
      <c r="AD196" s="63">
        <f xml:space="preserve"> (Mecanisms!$D$45 - AD$77 - AD$19)</f>
        <v>1</v>
      </c>
      <c r="AE196" s="63">
        <f xml:space="preserve"> (Mecanisms!$D$45 - AE$77 - AE$19)</f>
        <v>1</v>
      </c>
      <c r="AF196" s="63">
        <f xml:space="preserve"> (Mecanisms!$D$45 - AF$77 - AF$19)</f>
        <v>0</v>
      </c>
      <c r="AG196" s="63">
        <f xml:space="preserve"> (Mecanisms!$D$45 - AG$77 - AG$19)</f>
        <v>0</v>
      </c>
      <c r="AH196" s="63">
        <f xml:space="preserve"> (Mecanisms!$D$45 - AH$77 - AH$19)</f>
        <v>-1</v>
      </c>
      <c r="AI196" s="63">
        <f xml:space="preserve"> (Mecanisms!$D$45 - AI$77 - AI$19)</f>
        <v>-1</v>
      </c>
    </row>
    <row r="197" spans="1:35">
      <c r="A197" s="63" t="s">
        <v>65</v>
      </c>
      <c r="B197" s="63">
        <f xml:space="preserve"> (Mecanisms!$D$45 - B$77 - B$19)</f>
        <v>22</v>
      </c>
      <c r="C197" s="63">
        <f xml:space="preserve"> (Mecanisms!$D$45 - C$77 - C$19)</f>
        <v>17</v>
      </c>
      <c r="D197" s="63">
        <f xml:space="preserve"> (Mecanisms!$D$45 - D$77 - D$19)</f>
        <v>16</v>
      </c>
      <c r="E197" s="63">
        <f xml:space="preserve"> (Mecanisms!$D$45 - E$77 - E$19)</f>
        <v>15</v>
      </c>
      <c r="F197" s="63">
        <f xml:space="preserve"> (Mecanisms!$D$45 - F$77 - F$19)</f>
        <v>14</v>
      </c>
      <c r="G197" s="63">
        <f xml:space="preserve"> (Mecanisms!$D$45 - G$77 - G$19)</f>
        <v>11</v>
      </c>
      <c r="H197" s="63">
        <f xml:space="preserve"> (Mecanisms!$D$45 - H$77 - H$19)</f>
        <v>11</v>
      </c>
      <c r="I197" s="63">
        <f xml:space="preserve"> (Mecanisms!$D$45 - I$77 - I$19)</f>
        <v>7</v>
      </c>
      <c r="J197" s="63">
        <f xml:space="preserve"> (Mecanisms!$D$45 - J$77 - J$19)</f>
        <v>6</v>
      </c>
      <c r="Y197" s="63">
        <f xml:space="preserve"> (Mecanisms!$D$45 - Y$77 - Y$19)</f>
        <v>4</v>
      </c>
      <c r="Z197" s="63">
        <f xml:space="preserve"> (Mecanisms!$D$45 - Z$77 - Z$19)</f>
        <v>4</v>
      </c>
      <c r="AA197" s="63">
        <f xml:space="preserve"> (Mecanisms!$D$45 - AA$77 - AA$19)</f>
        <v>3</v>
      </c>
      <c r="AB197" s="63">
        <f xml:space="preserve"> (Mecanisms!$D$45 - AB$77 - AB$19)</f>
        <v>2</v>
      </c>
      <c r="AC197" s="63">
        <f xml:space="preserve"> (Mecanisms!$D$45 - AC$77 - AC$19)</f>
        <v>2</v>
      </c>
      <c r="AD197" s="63">
        <f xml:space="preserve"> (Mecanisms!$D$45 - AD$77 - AD$19)</f>
        <v>1</v>
      </c>
      <c r="AE197" s="63">
        <f xml:space="preserve"> (Mecanisms!$D$45 - AE$77 - AE$19)</f>
        <v>1</v>
      </c>
      <c r="AF197" s="63">
        <f xml:space="preserve"> (Mecanisms!$D$45 - AF$77 - AF$19)</f>
        <v>0</v>
      </c>
      <c r="AG197" s="63">
        <f xml:space="preserve"> (Mecanisms!$D$45 - AG$77 - AG$19)</f>
        <v>0</v>
      </c>
      <c r="AH197" s="63">
        <f xml:space="preserve"> (Mecanisms!$D$45 - AH$77 - AH$19)</f>
        <v>-1</v>
      </c>
      <c r="AI197" s="63">
        <f xml:space="preserve"> (Mecanisms!$D$45 - AI$77 - AI$19)</f>
        <v>-1</v>
      </c>
    </row>
    <row r="198" spans="1:35">
      <c r="A198" s="63" t="s">
        <v>66</v>
      </c>
      <c r="B198" s="63">
        <f xml:space="preserve"> (Mecanisms!$D$45 - B$76 - B$19)</f>
        <v>21</v>
      </c>
      <c r="C198" s="63">
        <f xml:space="preserve"> (Mecanisms!$D$45 - C$76 - C$19)</f>
        <v>16</v>
      </c>
      <c r="D198" s="63">
        <f xml:space="preserve"> (Mecanisms!$D$45 - D$76 - D$19)</f>
        <v>15</v>
      </c>
      <c r="E198" s="63">
        <f xml:space="preserve"> (Mecanisms!$D$45 - E$76 - E$19)</f>
        <v>14</v>
      </c>
      <c r="F198" s="63">
        <f xml:space="preserve"> (Mecanisms!$D$45 - F$76 - F$19)</f>
        <v>13</v>
      </c>
      <c r="G198" s="63">
        <f xml:space="preserve"> (Mecanisms!$D$45 - G$76 - G$19)</f>
        <v>10</v>
      </c>
      <c r="H198" s="63">
        <f xml:space="preserve"> (Mecanisms!$D$45 - H$76 - H$19)</f>
        <v>10</v>
      </c>
      <c r="I198" s="63">
        <f xml:space="preserve"> (Mecanisms!$D$45 - I$76 - I$19)</f>
        <v>5</v>
      </c>
      <c r="J198" s="63">
        <f xml:space="preserve"> (Mecanisms!$D$45 - J$76 - J$19)</f>
        <v>4</v>
      </c>
      <c r="Y198" s="63">
        <f xml:space="preserve"> (Mecanisms!$D$45 - Y$76 - Y$19)</f>
        <v>2</v>
      </c>
      <c r="Z198" s="63">
        <f xml:space="preserve"> (Mecanisms!$D$45 - Z$76 - Z$19)</f>
        <v>2</v>
      </c>
      <c r="AA198" s="63">
        <f xml:space="preserve"> (Mecanisms!$D$45 - AA$76 - AA$19)</f>
        <v>1</v>
      </c>
      <c r="AB198" s="63">
        <f xml:space="preserve"> (Mecanisms!$D$45 - AB$76 - AB$19)</f>
        <v>-1</v>
      </c>
      <c r="AC198" s="63">
        <f xml:space="preserve"> (Mecanisms!$D$45 - AC$76 - AC$19)</f>
        <v>0</v>
      </c>
      <c r="AD198" s="63">
        <f xml:space="preserve"> (Mecanisms!$D$45 - AD$76 - AD$19)</f>
        <v>-1</v>
      </c>
      <c r="AE198" s="63">
        <f xml:space="preserve"> (Mecanisms!$D$45 - AE$76 - AE$19)</f>
        <v>-1</v>
      </c>
      <c r="AF198" s="63">
        <f xml:space="preserve"> (Mecanisms!$D$45 - AF$76 - AF$19)</f>
        <v>-2</v>
      </c>
      <c r="AG198" s="63">
        <f xml:space="preserve"> (Mecanisms!$D$45 - AG$76 - AG$19)</f>
        <v>-2</v>
      </c>
      <c r="AH198" s="63">
        <f xml:space="preserve"> (Mecanisms!$D$45 - AH$76 - AH$19)</f>
        <v>-3</v>
      </c>
      <c r="AI198" s="63">
        <f xml:space="preserve"> (Mecanisms!$D$45 - AI$76 - AI$19)</f>
        <v>-3</v>
      </c>
    </row>
    <row r="199" spans="1:35">
      <c r="A199" s="228" t="s">
        <v>59</v>
      </c>
      <c r="B199" s="201"/>
      <c r="C199" s="201"/>
      <c r="D199" s="201"/>
      <c r="E199" s="201"/>
      <c r="F199" s="201"/>
      <c r="G199" s="201"/>
      <c r="H199" s="201"/>
      <c r="I199" s="201"/>
      <c r="J199" s="201"/>
      <c r="Y199" s="201"/>
      <c r="Z199" s="201"/>
      <c r="AA199" s="201"/>
      <c r="AB199" s="201"/>
      <c r="AC199" s="201"/>
      <c r="AD199" s="201"/>
      <c r="AE199" s="201"/>
      <c r="AF199" s="201"/>
      <c r="AG199" s="201"/>
      <c r="AH199" s="201"/>
      <c r="AI199" s="201"/>
    </row>
    <row r="200" spans="1:35">
      <c r="A200" s="63" t="s">
        <v>57</v>
      </c>
      <c r="B200" s="63">
        <f xml:space="preserve"> (Mecanisms!$D$46 - B$78 - B$19)</f>
        <v>26</v>
      </c>
      <c r="C200" s="63">
        <f xml:space="preserve"> (Mecanisms!$D$46 - C$78 - C$19)</f>
        <v>21</v>
      </c>
      <c r="D200" s="63">
        <f xml:space="preserve"> (Mecanisms!$D$46 - D$78 - D$19)</f>
        <v>20</v>
      </c>
      <c r="E200" s="63">
        <f xml:space="preserve"> (Mecanisms!$D$46 - E$78 - E$19)</f>
        <v>19</v>
      </c>
      <c r="F200" s="63">
        <f xml:space="preserve"> (Mecanisms!$D$46 - F$78 - F$19)</f>
        <v>18</v>
      </c>
      <c r="G200" s="63">
        <f xml:space="preserve"> (Mecanisms!$D$46 - G$78 - G$19)</f>
        <v>15</v>
      </c>
      <c r="H200" s="63">
        <f xml:space="preserve"> (Mecanisms!$D$46 - H$78 - H$19)</f>
        <v>15</v>
      </c>
      <c r="I200" s="63">
        <f xml:space="preserve"> (Mecanisms!$D$46 - I$78 - I$19)</f>
        <v>11</v>
      </c>
      <c r="J200" s="63">
        <f xml:space="preserve"> (Mecanisms!$D$46 - J$78 - J$19)</f>
        <v>10</v>
      </c>
      <c r="Y200" s="63">
        <f xml:space="preserve"> (Mecanisms!$D$46 - Y$78 - Y$19)</f>
        <v>9</v>
      </c>
      <c r="Z200" s="63">
        <f xml:space="preserve"> (Mecanisms!$D$46 - Z$78 - Z$19)</f>
        <v>9</v>
      </c>
      <c r="AA200" s="63">
        <f xml:space="preserve"> (Mecanisms!$D$46 - AA$78 - AA$19)</f>
        <v>8</v>
      </c>
      <c r="AB200" s="63">
        <f xml:space="preserve"> (Mecanisms!$D$46 - AB$78 - AB$19)</f>
        <v>8</v>
      </c>
      <c r="AC200" s="63">
        <f xml:space="preserve"> (Mecanisms!$D$46 - AC$78 - AC$19)</f>
        <v>6</v>
      </c>
      <c r="AD200" s="63">
        <f xml:space="preserve"> (Mecanisms!$D$46 - AD$78 - AD$19)</f>
        <v>6</v>
      </c>
      <c r="AE200" s="63">
        <f xml:space="preserve"> (Mecanisms!$D$46 - AE$78 - AE$19)</f>
        <v>5</v>
      </c>
      <c r="AF200" s="63">
        <f xml:space="preserve"> (Mecanisms!$D$46 - AF$78 - AF$19)</f>
        <v>5</v>
      </c>
      <c r="AG200" s="63">
        <f xml:space="preserve"> (Mecanisms!$D$46 - AG$78 - AG$19)</f>
        <v>5</v>
      </c>
      <c r="AH200" s="63">
        <f xml:space="preserve"> (Mecanisms!$D$46 - AH$78 - AH$19)</f>
        <v>4</v>
      </c>
      <c r="AI200" s="63">
        <f xml:space="preserve"> (Mecanisms!$D$46 - AI$78 - AI$19)</f>
        <v>4</v>
      </c>
    </row>
    <row r="201" spans="1:35">
      <c r="A201" s="63" t="s">
        <v>64</v>
      </c>
      <c r="B201" s="63">
        <f xml:space="preserve"> (Mecanisms!$D$46 - B$77 - B$19)</f>
        <v>27</v>
      </c>
      <c r="C201" s="63">
        <f xml:space="preserve"> (Mecanisms!$D$46 - C$77 - C$19)</f>
        <v>22</v>
      </c>
      <c r="D201" s="63">
        <f xml:space="preserve"> (Mecanisms!$D$46 - D$77 - D$19)</f>
        <v>21</v>
      </c>
      <c r="E201" s="63">
        <f xml:space="preserve"> (Mecanisms!$D$46 - E$77 - E$19)</f>
        <v>20</v>
      </c>
      <c r="F201" s="63">
        <f xml:space="preserve"> (Mecanisms!$D$46 - F$77 - F$19)</f>
        <v>19</v>
      </c>
      <c r="G201" s="63">
        <f xml:space="preserve"> (Mecanisms!$D$46 - G$77 - G$19)</f>
        <v>16</v>
      </c>
      <c r="H201" s="63">
        <f xml:space="preserve"> (Mecanisms!$D$46 - H$77 - H$19)</f>
        <v>16</v>
      </c>
      <c r="I201" s="63">
        <f xml:space="preserve"> (Mecanisms!$D$46 - I$77 - I$19)</f>
        <v>12</v>
      </c>
      <c r="J201" s="63">
        <f xml:space="preserve"> (Mecanisms!$D$46 - J$77 - J$19)</f>
        <v>11</v>
      </c>
      <c r="Y201" s="63">
        <f xml:space="preserve"> (Mecanisms!$D$46 - Y$77 - Y$19)</f>
        <v>9</v>
      </c>
      <c r="Z201" s="63">
        <f xml:space="preserve"> (Mecanisms!$D$46 - Z$77 - Z$19)</f>
        <v>9</v>
      </c>
      <c r="AA201" s="63">
        <f xml:space="preserve"> (Mecanisms!$D$46 - AA$77 - AA$19)</f>
        <v>8</v>
      </c>
      <c r="AB201" s="63">
        <f xml:space="preserve"> (Mecanisms!$D$46 - AB$77 - AB$19)</f>
        <v>7</v>
      </c>
      <c r="AC201" s="63">
        <f xml:space="preserve"> (Mecanisms!$D$46 - AC$77 - AC$19)</f>
        <v>7</v>
      </c>
      <c r="AD201" s="63">
        <f xml:space="preserve"> (Mecanisms!$D$46 - AD$77 - AD$19)</f>
        <v>6</v>
      </c>
      <c r="AE201" s="63">
        <f xml:space="preserve"> (Mecanisms!$D$46 - AE$77 - AE$19)</f>
        <v>6</v>
      </c>
      <c r="AF201" s="63">
        <f xml:space="preserve"> (Mecanisms!$D$46 - AF$77 - AF$19)</f>
        <v>5</v>
      </c>
      <c r="AG201" s="63">
        <f xml:space="preserve"> (Mecanisms!$D$46 - AG$77 - AG$19)</f>
        <v>5</v>
      </c>
      <c r="AH201" s="63">
        <f xml:space="preserve"> (Mecanisms!$D$46 - AH$77 - AH$19)</f>
        <v>4</v>
      </c>
      <c r="AI201" s="63">
        <f xml:space="preserve"> (Mecanisms!$D$46 - AI$77 - AI$19)</f>
        <v>4</v>
      </c>
    </row>
    <row r="202" spans="1:35">
      <c r="A202" s="63" t="s">
        <v>65</v>
      </c>
      <c r="B202" s="63">
        <f xml:space="preserve"> (Mecanisms!$D$46 - B$77 - B$19)</f>
        <v>27</v>
      </c>
      <c r="C202" s="63">
        <f xml:space="preserve"> (Mecanisms!$D$46 - C$77 - C$19)</f>
        <v>22</v>
      </c>
      <c r="D202" s="63">
        <f xml:space="preserve"> (Mecanisms!$D$46 - D$77 - D$19)</f>
        <v>21</v>
      </c>
      <c r="E202" s="63">
        <f xml:space="preserve"> (Mecanisms!$D$46 - E$77 - E$19)</f>
        <v>20</v>
      </c>
      <c r="F202" s="63">
        <f xml:space="preserve"> (Mecanisms!$D$46 - F$77 - F$19)</f>
        <v>19</v>
      </c>
      <c r="G202" s="63">
        <f xml:space="preserve"> (Mecanisms!$D$46 - G$77 - G$19)</f>
        <v>16</v>
      </c>
      <c r="H202" s="63">
        <f xml:space="preserve"> (Mecanisms!$D$46 - H$77 - H$19)</f>
        <v>16</v>
      </c>
      <c r="I202" s="63">
        <f xml:space="preserve"> (Mecanisms!$D$46 - I$77 - I$19)</f>
        <v>12</v>
      </c>
      <c r="J202" s="63">
        <f xml:space="preserve"> (Mecanisms!$D$46 - J$77 - J$19)</f>
        <v>11</v>
      </c>
      <c r="Y202" s="63">
        <f xml:space="preserve"> (Mecanisms!$D$46 - Y$77 - Y$19)</f>
        <v>9</v>
      </c>
      <c r="Z202" s="63">
        <f xml:space="preserve"> (Mecanisms!$D$46 - Z$77 - Z$19)</f>
        <v>9</v>
      </c>
      <c r="AA202" s="63">
        <f xml:space="preserve"> (Mecanisms!$D$46 - AA$77 - AA$19)</f>
        <v>8</v>
      </c>
      <c r="AB202" s="63">
        <f xml:space="preserve"> (Mecanisms!$D$46 - AB$77 - AB$19)</f>
        <v>7</v>
      </c>
      <c r="AC202" s="63">
        <f xml:space="preserve"> (Mecanisms!$D$46 - AC$77 - AC$19)</f>
        <v>7</v>
      </c>
      <c r="AD202" s="63">
        <f xml:space="preserve"> (Mecanisms!$D$46 - AD$77 - AD$19)</f>
        <v>6</v>
      </c>
      <c r="AE202" s="63">
        <f xml:space="preserve"> (Mecanisms!$D$46 - AE$77 - AE$19)</f>
        <v>6</v>
      </c>
      <c r="AF202" s="63">
        <f xml:space="preserve"> (Mecanisms!$D$46 - AF$77 - AF$19)</f>
        <v>5</v>
      </c>
      <c r="AG202" s="63">
        <f xml:space="preserve"> (Mecanisms!$D$46 - AG$77 - AG$19)</f>
        <v>5</v>
      </c>
      <c r="AH202" s="63">
        <f xml:space="preserve"> (Mecanisms!$D$46 - AH$77 - AH$19)</f>
        <v>4</v>
      </c>
      <c r="AI202" s="63">
        <f xml:space="preserve"> (Mecanisms!$D$46 - AI$77 - AI$19)</f>
        <v>4</v>
      </c>
    </row>
    <row r="203" spans="1:35">
      <c r="A203" s="63" t="s">
        <v>66</v>
      </c>
      <c r="B203" s="63">
        <f xml:space="preserve"> (Mecanisms!$D$46 - B$76 - B$19)</f>
        <v>26</v>
      </c>
      <c r="C203" s="63">
        <f xml:space="preserve"> (Mecanisms!$D$46 - C$76 - C$19)</f>
        <v>21</v>
      </c>
      <c r="D203" s="63">
        <f xml:space="preserve"> (Mecanisms!$D$46 - D$76 - D$19)</f>
        <v>20</v>
      </c>
      <c r="E203" s="63">
        <f xml:space="preserve"> (Mecanisms!$D$46 - E$76 - E$19)</f>
        <v>19</v>
      </c>
      <c r="F203" s="63">
        <f xml:space="preserve"> (Mecanisms!$D$46 - F$76 - F$19)</f>
        <v>18</v>
      </c>
      <c r="G203" s="63">
        <f xml:space="preserve"> (Mecanisms!$D$46 - G$76 - G$19)</f>
        <v>15</v>
      </c>
      <c r="H203" s="63">
        <f xml:space="preserve"> (Mecanisms!$D$46 - H$76 - H$19)</f>
        <v>15</v>
      </c>
      <c r="I203" s="63">
        <f xml:space="preserve"> (Mecanisms!$D$46 - I$76 - I$19)</f>
        <v>10</v>
      </c>
      <c r="J203" s="63">
        <f xml:space="preserve"> (Mecanisms!$D$46 - J$76 - J$19)</f>
        <v>9</v>
      </c>
      <c r="Y203" s="63">
        <f xml:space="preserve"> (Mecanisms!$D$46 - Y$76 - Y$19)</f>
        <v>7</v>
      </c>
      <c r="Z203" s="63">
        <f xml:space="preserve"> (Mecanisms!$D$46 - Z$76 - Z$19)</f>
        <v>7</v>
      </c>
      <c r="AA203" s="63">
        <f xml:space="preserve"> (Mecanisms!$D$46 - AA$76 - AA$19)</f>
        <v>6</v>
      </c>
      <c r="AB203" s="63">
        <f xml:space="preserve"> (Mecanisms!$D$46 - AB$76 - AB$19)</f>
        <v>4</v>
      </c>
      <c r="AC203" s="63">
        <f xml:space="preserve"> (Mecanisms!$D$46 - AC$76 - AC$19)</f>
        <v>5</v>
      </c>
      <c r="AD203" s="63">
        <f xml:space="preserve"> (Mecanisms!$D$46 - AD$76 - AD$19)</f>
        <v>4</v>
      </c>
      <c r="AE203" s="63">
        <f xml:space="preserve"> (Mecanisms!$D$46 - AE$76 - AE$19)</f>
        <v>4</v>
      </c>
      <c r="AF203" s="63">
        <f xml:space="preserve"> (Mecanisms!$D$46 - AF$76 - AF$19)</f>
        <v>3</v>
      </c>
      <c r="AG203" s="63">
        <f xml:space="preserve"> (Mecanisms!$D$46 - AG$76 - AG$19)</f>
        <v>3</v>
      </c>
      <c r="AH203" s="63">
        <f xml:space="preserve"> (Mecanisms!$D$46 - AH$76 - AH$19)</f>
        <v>2</v>
      </c>
      <c r="AI203" s="63">
        <f xml:space="preserve"> (Mecanisms!$D$46 - AI$76 - AI$19)</f>
        <v>2</v>
      </c>
    </row>
    <row r="205" spans="1:35">
      <c r="A205" s="58" t="s">
        <v>63</v>
      </c>
      <c r="B205" s="203"/>
      <c r="C205" s="203"/>
      <c r="D205" s="203"/>
      <c r="E205" s="203"/>
      <c r="F205" s="203"/>
      <c r="G205" s="203"/>
      <c r="H205" s="203"/>
      <c r="I205" s="203"/>
      <c r="J205" s="214"/>
      <c r="Y205" s="227"/>
      <c r="Z205" s="203"/>
      <c r="AA205" s="203"/>
      <c r="AB205" s="203"/>
      <c r="AC205" s="203"/>
      <c r="AD205" s="203"/>
      <c r="AE205" s="203"/>
      <c r="AF205" s="203"/>
      <c r="AG205" s="203"/>
      <c r="AH205" s="203"/>
      <c r="AI205" s="203"/>
    </row>
    <row r="206" spans="1:35">
      <c r="A206" s="228" t="s">
        <v>56</v>
      </c>
      <c r="B206" s="201"/>
      <c r="C206" s="201"/>
      <c r="D206" s="201"/>
      <c r="E206" s="201"/>
      <c r="F206" s="201"/>
      <c r="G206" s="201"/>
      <c r="H206" s="201"/>
      <c r="I206" s="201"/>
      <c r="J206" s="202"/>
      <c r="Y206" s="229"/>
      <c r="Z206" s="201"/>
      <c r="AA206" s="201"/>
      <c r="AB206" s="201"/>
      <c r="AC206" s="201"/>
      <c r="AD206" s="201"/>
      <c r="AE206" s="201"/>
      <c r="AF206" s="201"/>
      <c r="AG206" s="201"/>
      <c r="AH206" s="201"/>
      <c r="AI206" s="202"/>
    </row>
    <row r="207" spans="1:35">
      <c r="A207" s="63" t="s">
        <v>57</v>
      </c>
      <c r="B207" s="63">
        <f xml:space="preserve"> (Mecanisms!$E$44 - B$78 - B$19)</f>
        <v>26</v>
      </c>
      <c r="C207" s="63">
        <f xml:space="preserve"> (Mecanisms!$E$44 - C$78 - C$19)</f>
        <v>21</v>
      </c>
      <c r="D207" s="63">
        <f xml:space="preserve"> (Mecanisms!$E$44 - D$78 - D$19)</f>
        <v>20</v>
      </c>
      <c r="E207" s="63">
        <f xml:space="preserve"> (Mecanisms!$E$44 - E$78 - E$19)</f>
        <v>19</v>
      </c>
      <c r="F207" s="63">
        <f xml:space="preserve"> (Mecanisms!$E$44 - F$78 - F$19)</f>
        <v>18</v>
      </c>
      <c r="G207" s="63">
        <f xml:space="preserve"> (Mecanisms!$E$44 - G$78 - G$19)</f>
        <v>15</v>
      </c>
      <c r="H207" s="63">
        <f xml:space="preserve"> (Mecanisms!$E$44 - H$78 - H$19)</f>
        <v>15</v>
      </c>
      <c r="I207" s="63">
        <f xml:space="preserve"> (Mecanisms!$E$44 - I$78 - I$19)</f>
        <v>11</v>
      </c>
      <c r="J207" s="63">
        <f xml:space="preserve"> (Mecanisms!$E$44 - J$78 - J$19)</f>
        <v>10</v>
      </c>
      <c r="Y207" s="63">
        <f xml:space="preserve"> (Mecanisms!$E$44 - Y$78 - Y$19)</f>
        <v>9</v>
      </c>
      <c r="Z207" s="63">
        <f xml:space="preserve"> (Mecanisms!$E$44 - Z$78 - Z$19)</f>
        <v>9</v>
      </c>
      <c r="AA207" s="63">
        <f xml:space="preserve"> (Mecanisms!$E$44 - AA$78 - AA$19)</f>
        <v>8</v>
      </c>
      <c r="AB207" s="63">
        <f xml:space="preserve"> (Mecanisms!$E$44 - AB$78 - AB$19)</f>
        <v>8</v>
      </c>
      <c r="AC207" s="63">
        <f xml:space="preserve"> (Mecanisms!$E$44 - AC$78 - AC$19)</f>
        <v>6</v>
      </c>
      <c r="AD207" s="63">
        <f xml:space="preserve"> (Mecanisms!$E$44 - AD$78 - AD$19)</f>
        <v>6</v>
      </c>
      <c r="AE207" s="63">
        <f xml:space="preserve"> (Mecanisms!$E$44 - AE$78 - AE$19)</f>
        <v>5</v>
      </c>
      <c r="AF207" s="63">
        <f xml:space="preserve"> (Mecanisms!$E$44 - AF$78 - AF$19)</f>
        <v>5</v>
      </c>
      <c r="AG207" s="63">
        <f xml:space="preserve"> (Mecanisms!$E$44 - AG$78 - AG$19)</f>
        <v>5</v>
      </c>
      <c r="AH207" s="63">
        <f xml:space="preserve"> (Mecanisms!$E$44 - AH$78 - AH$19)</f>
        <v>4</v>
      </c>
      <c r="AI207" s="63">
        <f xml:space="preserve"> (Mecanisms!$E$44 - AI$78 - AI$19)</f>
        <v>4</v>
      </c>
    </row>
    <row r="208" spans="1:35">
      <c r="A208" s="63" t="s">
        <v>64</v>
      </c>
      <c r="B208" s="63">
        <f xml:space="preserve"> (Mecanisms!$E$44 - B$77 - B$19)</f>
        <v>27</v>
      </c>
      <c r="C208" s="63">
        <f xml:space="preserve"> (Mecanisms!$E$44 - C$77 - C$19)</f>
        <v>22</v>
      </c>
      <c r="D208" s="63">
        <f xml:space="preserve"> (Mecanisms!$E$44 - D$77 - D$19)</f>
        <v>21</v>
      </c>
      <c r="E208" s="63">
        <f xml:space="preserve"> (Mecanisms!$E$44 - E$77 - E$19)</f>
        <v>20</v>
      </c>
      <c r="F208" s="63">
        <f xml:space="preserve"> (Mecanisms!$E$44 - F$77 - F$19)</f>
        <v>19</v>
      </c>
      <c r="G208" s="63">
        <f xml:space="preserve"> (Mecanisms!$E$44 - G$77 - G$19)</f>
        <v>16</v>
      </c>
      <c r="H208" s="63">
        <f xml:space="preserve"> (Mecanisms!$E$44 - H$77 - H$19)</f>
        <v>16</v>
      </c>
      <c r="I208" s="63">
        <f xml:space="preserve"> (Mecanisms!$E$44 - I$77 - I$19)</f>
        <v>12</v>
      </c>
      <c r="J208" s="63">
        <f xml:space="preserve"> (Mecanisms!$E$44 - J$77 - J$19)</f>
        <v>11</v>
      </c>
      <c r="Y208" s="63">
        <f xml:space="preserve"> (Mecanisms!$E$44 - Y$77 - Y$19)</f>
        <v>9</v>
      </c>
      <c r="Z208" s="63">
        <f xml:space="preserve"> (Mecanisms!$E$44 - Z$77 - Z$19)</f>
        <v>9</v>
      </c>
      <c r="AA208" s="63">
        <f xml:space="preserve"> (Mecanisms!$E$44 - AA$77 - AA$19)</f>
        <v>8</v>
      </c>
      <c r="AB208" s="63">
        <f xml:space="preserve"> (Mecanisms!$E$44 - AB$77 - AB$19)</f>
        <v>7</v>
      </c>
      <c r="AC208" s="63">
        <f xml:space="preserve"> (Mecanisms!$E$44 - AC$77 - AC$19)</f>
        <v>7</v>
      </c>
      <c r="AD208" s="63">
        <f xml:space="preserve"> (Mecanisms!$E$44 - AD$77 - AD$19)</f>
        <v>6</v>
      </c>
      <c r="AE208" s="63">
        <f xml:space="preserve"> (Mecanisms!$E$44 - AE$77 - AE$19)</f>
        <v>6</v>
      </c>
      <c r="AF208" s="63">
        <f xml:space="preserve"> (Mecanisms!$E$44 - AF$77 - AF$19)</f>
        <v>5</v>
      </c>
      <c r="AG208" s="63">
        <f xml:space="preserve"> (Mecanisms!$E$44 - AG$77 - AG$19)</f>
        <v>5</v>
      </c>
      <c r="AH208" s="63">
        <f xml:space="preserve"> (Mecanisms!$E$44 - AH$77 - AH$19)</f>
        <v>4</v>
      </c>
      <c r="AI208" s="63">
        <f xml:space="preserve"> (Mecanisms!$E$44 - AI$77 - AI$19)</f>
        <v>4</v>
      </c>
    </row>
    <row r="209" spans="1:35">
      <c r="A209" s="63" t="s">
        <v>65</v>
      </c>
      <c r="B209" s="63">
        <f xml:space="preserve"> (Mecanisms!$E$44 - B$77 - B$19)</f>
        <v>27</v>
      </c>
      <c r="C209" s="63">
        <f xml:space="preserve"> (Mecanisms!$E$44 - C$77 - C$19)</f>
        <v>22</v>
      </c>
      <c r="D209" s="63">
        <f xml:space="preserve"> (Mecanisms!$E$44 - D$77 - D$19)</f>
        <v>21</v>
      </c>
      <c r="E209" s="63">
        <f xml:space="preserve"> (Mecanisms!$E$44 - E$77 - E$19)</f>
        <v>20</v>
      </c>
      <c r="F209" s="63">
        <f xml:space="preserve"> (Mecanisms!$E$44 - F$77 - F$19)</f>
        <v>19</v>
      </c>
      <c r="G209" s="63">
        <f xml:space="preserve"> (Mecanisms!$E$44 - G$77 - G$19)</f>
        <v>16</v>
      </c>
      <c r="H209" s="63">
        <f xml:space="preserve"> (Mecanisms!$E$44 - H$77 - H$19)</f>
        <v>16</v>
      </c>
      <c r="I209" s="63">
        <f xml:space="preserve"> (Mecanisms!$E$44 - I$77 - I$19)</f>
        <v>12</v>
      </c>
      <c r="J209" s="63">
        <f xml:space="preserve"> (Mecanisms!$E$44 - J$77 - J$19)</f>
        <v>11</v>
      </c>
      <c r="Y209" s="63">
        <f xml:space="preserve"> (Mecanisms!$E$44 - Y$77 - Y$19)</f>
        <v>9</v>
      </c>
      <c r="Z209" s="63">
        <f xml:space="preserve"> (Mecanisms!$E$44 - Z$77 - Z$19)</f>
        <v>9</v>
      </c>
      <c r="AA209" s="63">
        <f xml:space="preserve"> (Mecanisms!$E$44 - AA$77 - AA$19)</f>
        <v>8</v>
      </c>
      <c r="AB209" s="63">
        <f xml:space="preserve"> (Mecanisms!$E$44 - AB$77 - AB$19)</f>
        <v>7</v>
      </c>
      <c r="AC209" s="63">
        <f xml:space="preserve"> (Mecanisms!$E$44 - AC$77 - AC$19)</f>
        <v>7</v>
      </c>
      <c r="AD209" s="63">
        <f xml:space="preserve"> (Mecanisms!$E$44 - AD$77 - AD$19)</f>
        <v>6</v>
      </c>
      <c r="AE209" s="63">
        <f xml:space="preserve"> (Mecanisms!$E$44 - AE$77 - AE$19)</f>
        <v>6</v>
      </c>
      <c r="AF209" s="63">
        <f xml:space="preserve"> (Mecanisms!$E$44 - AF$77 - AF$19)</f>
        <v>5</v>
      </c>
      <c r="AG209" s="63">
        <f xml:space="preserve"> (Mecanisms!$E$44 - AG$77 - AG$19)</f>
        <v>5</v>
      </c>
      <c r="AH209" s="63">
        <f xml:space="preserve"> (Mecanisms!$E$44 - AH$77 - AH$19)</f>
        <v>4</v>
      </c>
      <c r="AI209" s="63">
        <f xml:space="preserve"> (Mecanisms!$E$44 - AI$77 - AI$19)</f>
        <v>4</v>
      </c>
    </row>
    <row r="210" spans="1:35">
      <c r="A210" s="63" t="s">
        <v>66</v>
      </c>
      <c r="B210" s="63">
        <f xml:space="preserve"> (Mecanisms!$E$44 - B$76 - B$19)</f>
        <v>26</v>
      </c>
      <c r="C210" s="63">
        <f xml:space="preserve"> (Mecanisms!$E$44 - C$76 - C$19)</f>
        <v>21</v>
      </c>
      <c r="D210" s="63">
        <f xml:space="preserve"> (Mecanisms!$E$44 - D$76 - D$19)</f>
        <v>20</v>
      </c>
      <c r="E210" s="63">
        <f xml:space="preserve"> (Mecanisms!$E$44 - E$76 - E$19)</f>
        <v>19</v>
      </c>
      <c r="F210" s="63">
        <f xml:space="preserve"> (Mecanisms!$E$44 - F$76 - F$19)</f>
        <v>18</v>
      </c>
      <c r="G210" s="63">
        <f xml:space="preserve"> (Mecanisms!$E$44 - G$76 - G$19)</f>
        <v>15</v>
      </c>
      <c r="H210" s="63">
        <f xml:space="preserve"> (Mecanisms!$E$44 - H$76 - H$19)</f>
        <v>15</v>
      </c>
      <c r="I210" s="63">
        <f xml:space="preserve"> (Mecanisms!$E$44 - I$76 - I$19)</f>
        <v>10</v>
      </c>
      <c r="J210" s="63">
        <f xml:space="preserve"> (Mecanisms!$E$44 - J$76 - J$19)</f>
        <v>9</v>
      </c>
      <c r="Y210" s="63">
        <f xml:space="preserve"> (Mecanisms!$E$44 - Y$76 - Y$19)</f>
        <v>7</v>
      </c>
      <c r="Z210" s="63">
        <f xml:space="preserve"> (Mecanisms!$E$44 - Z$76 - Z$19)</f>
        <v>7</v>
      </c>
      <c r="AA210" s="63">
        <f xml:space="preserve"> (Mecanisms!$E$44 - AA$76 - AA$19)</f>
        <v>6</v>
      </c>
      <c r="AB210" s="63">
        <f xml:space="preserve"> (Mecanisms!$E$44 - AB$76 - AB$19)</f>
        <v>4</v>
      </c>
      <c r="AC210" s="63">
        <f xml:space="preserve"> (Mecanisms!$E$44 - AC$76 - AC$19)</f>
        <v>5</v>
      </c>
      <c r="AD210" s="63">
        <f xml:space="preserve"> (Mecanisms!$E$44 - AD$76 - AD$19)</f>
        <v>4</v>
      </c>
      <c r="AE210" s="63">
        <f xml:space="preserve"> (Mecanisms!$E$44 - AE$76 - AE$19)</f>
        <v>4</v>
      </c>
      <c r="AF210" s="63">
        <f xml:space="preserve"> (Mecanisms!$E$44 - AF$76 - AF$19)</f>
        <v>3</v>
      </c>
      <c r="AG210" s="63">
        <f xml:space="preserve"> (Mecanisms!$E$44 - AG$76 - AG$19)</f>
        <v>3</v>
      </c>
      <c r="AH210" s="63">
        <f xml:space="preserve"> (Mecanisms!$E$44 - AH$76 - AH$19)</f>
        <v>2</v>
      </c>
      <c r="AI210" s="63">
        <f xml:space="preserve"> (Mecanisms!$E$44 - AI$76 - AI$19)</f>
        <v>2</v>
      </c>
    </row>
    <row r="211" spans="1:35">
      <c r="A211" s="228" t="s">
        <v>49</v>
      </c>
      <c r="B211" s="201"/>
      <c r="C211" s="201"/>
      <c r="D211" s="201"/>
      <c r="E211" s="201"/>
      <c r="F211" s="201"/>
      <c r="G211" s="201"/>
      <c r="H211" s="201"/>
      <c r="I211" s="201"/>
      <c r="J211" s="201"/>
      <c r="Y211" s="201"/>
      <c r="Z211" s="201"/>
      <c r="AA211" s="201"/>
      <c r="AB211" s="201"/>
      <c r="AC211" s="201"/>
      <c r="AD211" s="201"/>
      <c r="AE211" s="201"/>
      <c r="AF211" s="201"/>
      <c r="AG211" s="201"/>
      <c r="AH211" s="201"/>
      <c r="AI211" s="201"/>
    </row>
    <row r="212" spans="1:35">
      <c r="A212" s="63" t="s">
        <v>57</v>
      </c>
      <c r="B212" s="63">
        <f xml:space="preserve"> (Mecanisms!$E$45 - B$78 - B$19)</f>
        <v>31</v>
      </c>
      <c r="C212" s="63">
        <f xml:space="preserve"> (Mecanisms!$E$45 - C$78 - C$19)</f>
        <v>26</v>
      </c>
      <c r="D212" s="63">
        <f xml:space="preserve"> (Mecanisms!$E$45 - D$78 - D$19)</f>
        <v>25</v>
      </c>
      <c r="E212" s="63">
        <f xml:space="preserve"> (Mecanisms!$E$45 - E$78 - E$19)</f>
        <v>24</v>
      </c>
      <c r="F212" s="63">
        <f xml:space="preserve"> (Mecanisms!$E$45 - F$78 - F$19)</f>
        <v>23</v>
      </c>
      <c r="G212" s="63">
        <f xml:space="preserve"> (Mecanisms!$E$45 - G$78 - G$19)</f>
        <v>20</v>
      </c>
      <c r="H212" s="63">
        <f xml:space="preserve"> (Mecanisms!$E$45 - H$78 - H$19)</f>
        <v>20</v>
      </c>
      <c r="I212" s="63">
        <f xml:space="preserve"> (Mecanisms!$E$45 - I$78 - I$19)</f>
        <v>16</v>
      </c>
      <c r="J212" s="63">
        <f xml:space="preserve"> (Mecanisms!$E$45 - J$78 - J$19)</f>
        <v>15</v>
      </c>
      <c r="Y212" s="63">
        <f xml:space="preserve"> (Mecanisms!$E$45 - Y$78 - Y$19)</f>
        <v>14</v>
      </c>
      <c r="Z212" s="63">
        <f xml:space="preserve"> (Mecanisms!$E$45 - Z$78 - Z$19)</f>
        <v>14</v>
      </c>
      <c r="AA212" s="63">
        <f xml:space="preserve"> (Mecanisms!$E$45 - AA$78 - AA$19)</f>
        <v>13</v>
      </c>
      <c r="AB212" s="63">
        <f xml:space="preserve"> (Mecanisms!$E$45 - AB$78 - AB$19)</f>
        <v>13</v>
      </c>
      <c r="AC212" s="63">
        <f xml:space="preserve"> (Mecanisms!$E$45 - AC$78 - AC$19)</f>
        <v>11</v>
      </c>
      <c r="AD212" s="63">
        <f xml:space="preserve"> (Mecanisms!$E$45 - AD$78 - AD$19)</f>
        <v>11</v>
      </c>
      <c r="AE212" s="63">
        <f xml:space="preserve"> (Mecanisms!$E$45 - AE$78 - AE$19)</f>
        <v>10</v>
      </c>
      <c r="AF212" s="63">
        <f xml:space="preserve"> (Mecanisms!$E$45 - AF$78 - AF$19)</f>
        <v>10</v>
      </c>
      <c r="AG212" s="63">
        <f xml:space="preserve"> (Mecanisms!$E$45 - AG$78 - AG$19)</f>
        <v>10</v>
      </c>
      <c r="AH212" s="63">
        <f xml:space="preserve"> (Mecanisms!$E$45 - AH$78 - AH$19)</f>
        <v>9</v>
      </c>
      <c r="AI212" s="63">
        <f xml:space="preserve"> (Mecanisms!$E$45 - AI$78 - AI$19)</f>
        <v>9</v>
      </c>
    </row>
    <row r="213" spans="1:35">
      <c r="A213" s="63" t="s">
        <v>64</v>
      </c>
      <c r="B213" s="63">
        <f xml:space="preserve"> (Mecanisms!$E$45 - B$77 - B$19)</f>
        <v>32</v>
      </c>
      <c r="C213" s="63">
        <f xml:space="preserve"> (Mecanisms!$E$45 - C$77 - C$19)</f>
        <v>27</v>
      </c>
      <c r="D213" s="63">
        <f xml:space="preserve"> (Mecanisms!$E$45 - D$77 - D$19)</f>
        <v>26</v>
      </c>
      <c r="E213" s="63">
        <f xml:space="preserve"> (Mecanisms!$E$45 - E$77 - E$19)</f>
        <v>25</v>
      </c>
      <c r="F213" s="63">
        <f xml:space="preserve"> (Mecanisms!$E$45 - F$77 - F$19)</f>
        <v>24</v>
      </c>
      <c r="G213" s="63">
        <f xml:space="preserve"> (Mecanisms!$E$45 - G$77 - G$19)</f>
        <v>21</v>
      </c>
      <c r="H213" s="63">
        <f xml:space="preserve"> (Mecanisms!$E$45 - H$77 - H$19)</f>
        <v>21</v>
      </c>
      <c r="I213" s="63">
        <f xml:space="preserve"> (Mecanisms!$E$45 - I$77 - I$19)</f>
        <v>17</v>
      </c>
      <c r="J213" s="63">
        <f xml:space="preserve"> (Mecanisms!$E$45 - J$77 - J$19)</f>
        <v>16</v>
      </c>
      <c r="Y213" s="63">
        <f xml:space="preserve"> (Mecanisms!$E$45 - Y$77 - Y$19)</f>
        <v>14</v>
      </c>
      <c r="Z213" s="63">
        <f xml:space="preserve"> (Mecanisms!$E$45 - Z$77 - Z$19)</f>
        <v>14</v>
      </c>
      <c r="AA213" s="63">
        <f xml:space="preserve"> (Mecanisms!$E$45 - AA$77 - AA$19)</f>
        <v>13</v>
      </c>
      <c r="AB213" s="63">
        <f xml:space="preserve"> (Mecanisms!$E$45 - AB$77 - AB$19)</f>
        <v>12</v>
      </c>
      <c r="AC213" s="63">
        <f xml:space="preserve"> (Mecanisms!$E$45 - AC$77 - AC$19)</f>
        <v>12</v>
      </c>
      <c r="AD213" s="63">
        <f xml:space="preserve"> (Mecanisms!$E$45 - AD$77 - AD$19)</f>
        <v>11</v>
      </c>
      <c r="AE213" s="63">
        <f xml:space="preserve"> (Mecanisms!$E$45 - AE$77 - AE$19)</f>
        <v>11</v>
      </c>
      <c r="AF213" s="63">
        <f xml:space="preserve"> (Mecanisms!$E$45 - AF$77 - AF$19)</f>
        <v>10</v>
      </c>
      <c r="AG213" s="63">
        <f xml:space="preserve"> (Mecanisms!$E$45 - AG$77 - AG$19)</f>
        <v>10</v>
      </c>
      <c r="AH213" s="63">
        <f xml:space="preserve"> (Mecanisms!$E$45 - AH$77 - AH$19)</f>
        <v>9</v>
      </c>
      <c r="AI213" s="63">
        <f xml:space="preserve"> (Mecanisms!$E$45 - AI$77 - AI$19)</f>
        <v>9</v>
      </c>
    </row>
    <row r="214" spans="1:35">
      <c r="A214" s="63" t="s">
        <v>65</v>
      </c>
      <c r="B214" s="63">
        <f xml:space="preserve"> (Mecanisms!$E$45 - B$77 - B$19)</f>
        <v>32</v>
      </c>
      <c r="C214" s="63">
        <f xml:space="preserve"> (Mecanisms!$E$45 - C$77 - C$19)</f>
        <v>27</v>
      </c>
      <c r="D214" s="63">
        <f xml:space="preserve"> (Mecanisms!$E$45 - D$77 - D$19)</f>
        <v>26</v>
      </c>
      <c r="E214" s="63">
        <f xml:space="preserve"> (Mecanisms!$E$45 - E$77 - E$19)</f>
        <v>25</v>
      </c>
      <c r="F214" s="63">
        <f xml:space="preserve"> (Mecanisms!$E$45 - F$77 - F$19)</f>
        <v>24</v>
      </c>
      <c r="G214" s="63">
        <f xml:space="preserve"> (Mecanisms!$E$45 - G$77 - G$19)</f>
        <v>21</v>
      </c>
      <c r="H214" s="63">
        <f xml:space="preserve"> (Mecanisms!$E$45 - H$77 - H$19)</f>
        <v>21</v>
      </c>
      <c r="I214" s="63">
        <f xml:space="preserve"> (Mecanisms!$E$45 - I$77 - I$19)</f>
        <v>17</v>
      </c>
      <c r="J214" s="63">
        <f xml:space="preserve"> (Mecanisms!$E$45 - J$77 - J$19)</f>
        <v>16</v>
      </c>
      <c r="Y214" s="63">
        <f xml:space="preserve"> (Mecanisms!$E$45 - Y$77 - Y$19)</f>
        <v>14</v>
      </c>
      <c r="Z214" s="63">
        <f xml:space="preserve"> (Mecanisms!$E$45 - Z$77 - Z$19)</f>
        <v>14</v>
      </c>
      <c r="AA214" s="63">
        <f xml:space="preserve"> (Mecanisms!$E$45 - AA$77 - AA$19)</f>
        <v>13</v>
      </c>
      <c r="AB214" s="63">
        <f xml:space="preserve"> (Mecanisms!$E$45 - AB$77 - AB$19)</f>
        <v>12</v>
      </c>
      <c r="AC214" s="63">
        <f xml:space="preserve"> (Mecanisms!$E$45 - AC$77 - AC$19)</f>
        <v>12</v>
      </c>
      <c r="AD214" s="63">
        <f xml:space="preserve"> (Mecanisms!$E$45 - AD$77 - AD$19)</f>
        <v>11</v>
      </c>
      <c r="AE214" s="63">
        <f xml:space="preserve"> (Mecanisms!$E$45 - AE$77 - AE$19)</f>
        <v>11</v>
      </c>
      <c r="AF214" s="63">
        <f xml:space="preserve"> (Mecanisms!$E$45 - AF$77 - AF$19)</f>
        <v>10</v>
      </c>
      <c r="AG214" s="63">
        <f xml:space="preserve"> (Mecanisms!$E$45 - AG$77 - AG$19)</f>
        <v>10</v>
      </c>
      <c r="AH214" s="63">
        <f xml:space="preserve"> (Mecanisms!$E$45 - AH$77 - AH$19)</f>
        <v>9</v>
      </c>
      <c r="AI214" s="63">
        <f xml:space="preserve"> (Mecanisms!$E$45 - AI$77 - AI$19)</f>
        <v>9</v>
      </c>
    </row>
    <row r="215" spans="1:35">
      <c r="A215" s="63" t="s">
        <v>66</v>
      </c>
      <c r="B215" s="63">
        <f xml:space="preserve"> (Mecanisms!$E$45 - B$76 - B$19)</f>
        <v>31</v>
      </c>
      <c r="C215" s="63">
        <f xml:space="preserve"> (Mecanisms!$E$45 - C$76 - C$19)</f>
        <v>26</v>
      </c>
      <c r="D215" s="63">
        <f xml:space="preserve"> (Mecanisms!$E$45 - D$76 - D$19)</f>
        <v>25</v>
      </c>
      <c r="E215" s="63">
        <f xml:space="preserve"> (Mecanisms!$E$45 - E$76 - E$19)</f>
        <v>24</v>
      </c>
      <c r="F215" s="63">
        <f xml:space="preserve"> (Mecanisms!$E$45 - F$76 - F$19)</f>
        <v>23</v>
      </c>
      <c r="G215" s="63">
        <f xml:space="preserve"> (Mecanisms!$E$45 - G$76 - G$19)</f>
        <v>20</v>
      </c>
      <c r="H215" s="63">
        <f xml:space="preserve"> (Mecanisms!$E$45 - H$76 - H$19)</f>
        <v>20</v>
      </c>
      <c r="I215" s="63">
        <f xml:space="preserve"> (Mecanisms!$E$45 - I$76 - I$19)</f>
        <v>15</v>
      </c>
      <c r="J215" s="63">
        <f xml:space="preserve"> (Mecanisms!$E$45 - J$76 - J$19)</f>
        <v>14</v>
      </c>
      <c r="Y215" s="63">
        <f xml:space="preserve"> (Mecanisms!$E$45 - Y$76 - Y$19)</f>
        <v>12</v>
      </c>
      <c r="Z215" s="63">
        <f xml:space="preserve"> (Mecanisms!$E$45 - Z$76 - Z$19)</f>
        <v>12</v>
      </c>
      <c r="AA215" s="63">
        <f xml:space="preserve"> (Mecanisms!$E$45 - AA$76 - AA$19)</f>
        <v>11</v>
      </c>
      <c r="AB215" s="63">
        <f xml:space="preserve"> (Mecanisms!$E$45 - AB$76 - AB$19)</f>
        <v>9</v>
      </c>
      <c r="AC215" s="63">
        <f xml:space="preserve"> (Mecanisms!$E$45 - AC$76 - AC$19)</f>
        <v>10</v>
      </c>
      <c r="AD215" s="63">
        <f xml:space="preserve"> (Mecanisms!$E$45 - AD$76 - AD$19)</f>
        <v>9</v>
      </c>
      <c r="AE215" s="63">
        <f xml:space="preserve"> (Mecanisms!$E$45 - AE$76 - AE$19)</f>
        <v>9</v>
      </c>
      <c r="AF215" s="63">
        <f xml:space="preserve"> (Mecanisms!$E$45 - AF$76 - AF$19)</f>
        <v>8</v>
      </c>
      <c r="AG215" s="63">
        <f xml:space="preserve"> (Mecanisms!$E$45 - AG$76 - AG$19)</f>
        <v>8</v>
      </c>
      <c r="AH215" s="63">
        <f xml:space="preserve"> (Mecanisms!$E$45 - AH$76 - AH$19)</f>
        <v>7</v>
      </c>
      <c r="AI215" s="63">
        <f xml:space="preserve"> (Mecanisms!$E$45 - AI$76 - AI$19)</f>
        <v>7</v>
      </c>
    </row>
    <row r="216" spans="1:35">
      <c r="A216" s="228" t="s">
        <v>59</v>
      </c>
      <c r="B216" s="201"/>
      <c r="C216" s="201"/>
      <c r="D216" s="201"/>
      <c r="E216" s="201"/>
      <c r="F216" s="201"/>
      <c r="G216" s="201"/>
      <c r="H216" s="201"/>
      <c r="I216" s="201"/>
      <c r="J216" s="201"/>
      <c r="Y216" s="201"/>
      <c r="Z216" s="201"/>
      <c r="AA216" s="201"/>
      <c r="AB216" s="201"/>
      <c r="AC216" s="201"/>
      <c r="AD216" s="201"/>
      <c r="AE216" s="201"/>
      <c r="AF216" s="201"/>
      <c r="AG216" s="201"/>
      <c r="AH216" s="201"/>
      <c r="AI216" s="201"/>
    </row>
    <row r="217" spans="1:35">
      <c r="A217" s="63" t="s">
        <v>57</v>
      </c>
      <c r="B217" s="63">
        <f xml:space="preserve"> (Mecanisms!$E$46 - B$78 - B$19)</f>
        <v>36</v>
      </c>
      <c r="C217" s="63">
        <f xml:space="preserve"> (Mecanisms!$E$46 - C$78 - C$19)</f>
        <v>31</v>
      </c>
      <c r="D217" s="63">
        <f xml:space="preserve"> (Mecanisms!$E$46 - D$78 - D$19)</f>
        <v>30</v>
      </c>
      <c r="E217" s="63">
        <f xml:space="preserve"> (Mecanisms!$E$46 - E$78 - E$19)</f>
        <v>29</v>
      </c>
      <c r="F217" s="63">
        <f xml:space="preserve"> (Mecanisms!$E$46 - F$78 - F$19)</f>
        <v>28</v>
      </c>
      <c r="G217" s="63">
        <f xml:space="preserve"> (Mecanisms!$E$46 - G$78 - G$19)</f>
        <v>25</v>
      </c>
      <c r="H217" s="63">
        <f xml:space="preserve"> (Mecanisms!$E$46 - H$78 - H$19)</f>
        <v>25</v>
      </c>
      <c r="I217" s="63">
        <f xml:space="preserve"> (Mecanisms!$E$46 - I$78 - I$19)</f>
        <v>21</v>
      </c>
      <c r="J217" s="63">
        <f xml:space="preserve"> (Mecanisms!$E$46 - J$78 - J$19)</f>
        <v>20</v>
      </c>
      <c r="Y217" s="63">
        <f xml:space="preserve"> (Mecanisms!$E$46 - Y$78 - Y$19)</f>
        <v>19</v>
      </c>
      <c r="Z217" s="63">
        <f xml:space="preserve"> (Mecanisms!$E$46 - Z$78 - Z$19)</f>
        <v>19</v>
      </c>
      <c r="AA217" s="63">
        <f xml:space="preserve"> (Mecanisms!$E$46 - AA$78 - AA$19)</f>
        <v>18</v>
      </c>
      <c r="AB217" s="63">
        <f xml:space="preserve"> (Mecanisms!$E$46 - AB$78 - AB$19)</f>
        <v>18</v>
      </c>
      <c r="AC217" s="63">
        <f xml:space="preserve"> (Mecanisms!$E$46 - AC$78 - AC$19)</f>
        <v>16</v>
      </c>
      <c r="AD217" s="63">
        <f xml:space="preserve"> (Mecanisms!$E$46 - AD$78 - AD$19)</f>
        <v>16</v>
      </c>
      <c r="AE217" s="63">
        <f xml:space="preserve"> (Mecanisms!$E$46 - AE$78 - AE$19)</f>
        <v>15</v>
      </c>
      <c r="AF217" s="63">
        <f xml:space="preserve"> (Mecanisms!$E$46 - AF$78 - AF$19)</f>
        <v>15</v>
      </c>
      <c r="AG217" s="63">
        <f xml:space="preserve"> (Mecanisms!$E$46 - AG$78 - AG$19)</f>
        <v>15</v>
      </c>
      <c r="AH217" s="63">
        <f xml:space="preserve"> (Mecanisms!$E$46 - AH$78 - AH$19)</f>
        <v>14</v>
      </c>
      <c r="AI217" s="63">
        <f xml:space="preserve"> (Mecanisms!$E$46 - AI$78 - AI$19)</f>
        <v>14</v>
      </c>
    </row>
    <row r="218" spans="1:35">
      <c r="A218" s="63" t="s">
        <v>64</v>
      </c>
      <c r="B218" s="63">
        <f xml:space="preserve"> (Mecanisms!$E$46 - B$77 - B$19)</f>
        <v>37</v>
      </c>
      <c r="C218" s="63">
        <f xml:space="preserve"> (Mecanisms!$E$46 - C$77 - C$19)</f>
        <v>32</v>
      </c>
      <c r="D218" s="63">
        <f xml:space="preserve"> (Mecanisms!$E$46 - D$77 - D$19)</f>
        <v>31</v>
      </c>
      <c r="E218" s="63">
        <f xml:space="preserve"> (Mecanisms!$E$46 - E$77 - E$19)</f>
        <v>30</v>
      </c>
      <c r="F218" s="63">
        <f xml:space="preserve"> (Mecanisms!$E$46 - F$77 - F$19)</f>
        <v>29</v>
      </c>
      <c r="G218" s="63">
        <f xml:space="preserve"> (Mecanisms!$E$46 - G$77 - G$19)</f>
        <v>26</v>
      </c>
      <c r="H218" s="63">
        <f xml:space="preserve"> (Mecanisms!$E$46 - H$77 - H$19)</f>
        <v>26</v>
      </c>
      <c r="I218" s="63">
        <f xml:space="preserve"> (Mecanisms!$E$46 - I$77 - I$19)</f>
        <v>22</v>
      </c>
      <c r="J218" s="63">
        <f xml:space="preserve"> (Mecanisms!$E$46 - J$77 - J$19)</f>
        <v>21</v>
      </c>
      <c r="Y218" s="63">
        <f xml:space="preserve"> (Mecanisms!$E$46 - Y$77 - Y$19)</f>
        <v>19</v>
      </c>
      <c r="Z218" s="63">
        <f xml:space="preserve"> (Mecanisms!$E$46 - Z$77 - Z$19)</f>
        <v>19</v>
      </c>
      <c r="AA218" s="63">
        <f xml:space="preserve"> (Mecanisms!$E$46 - AA$77 - AA$19)</f>
        <v>18</v>
      </c>
      <c r="AB218" s="63">
        <f xml:space="preserve"> (Mecanisms!$E$46 - AB$77 - AB$19)</f>
        <v>17</v>
      </c>
      <c r="AC218" s="63">
        <f xml:space="preserve"> (Mecanisms!$E$46 - AC$77 - AC$19)</f>
        <v>17</v>
      </c>
      <c r="AD218" s="63">
        <f xml:space="preserve"> (Mecanisms!$E$46 - AD$77 - AD$19)</f>
        <v>16</v>
      </c>
      <c r="AE218" s="63">
        <f xml:space="preserve"> (Mecanisms!$E$46 - AE$77 - AE$19)</f>
        <v>16</v>
      </c>
      <c r="AF218" s="63">
        <f xml:space="preserve"> (Mecanisms!$E$46 - AF$77 - AF$19)</f>
        <v>15</v>
      </c>
      <c r="AG218" s="63">
        <f xml:space="preserve"> (Mecanisms!$E$46 - AG$77 - AG$19)</f>
        <v>15</v>
      </c>
      <c r="AH218" s="63">
        <f xml:space="preserve"> (Mecanisms!$E$46 - AH$77 - AH$19)</f>
        <v>14</v>
      </c>
      <c r="AI218" s="63">
        <f xml:space="preserve"> (Mecanisms!$E$46 - AI$77 - AI$19)</f>
        <v>14</v>
      </c>
    </row>
    <row r="219" spans="1:35">
      <c r="A219" s="63" t="s">
        <v>65</v>
      </c>
      <c r="B219" s="63">
        <f xml:space="preserve"> (Mecanisms!$E$46 - B$77 - B$19)</f>
        <v>37</v>
      </c>
      <c r="C219" s="63">
        <f xml:space="preserve"> (Mecanisms!$E$46 - C$77 - C$19)</f>
        <v>32</v>
      </c>
      <c r="D219" s="63">
        <f xml:space="preserve"> (Mecanisms!$E$46 - D$77 - D$19)</f>
        <v>31</v>
      </c>
      <c r="E219" s="63">
        <f xml:space="preserve"> (Mecanisms!$E$46 - E$77 - E$19)</f>
        <v>30</v>
      </c>
      <c r="F219" s="63">
        <f xml:space="preserve"> (Mecanisms!$E$46 - F$77 - F$19)</f>
        <v>29</v>
      </c>
      <c r="G219" s="63">
        <f xml:space="preserve"> (Mecanisms!$E$46 - G$77 - G$19)</f>
        <v>26</v>
      </c>
      <c r="H219" s="63">
        <f xml:space="preserve"> (Mecanisms!$E$46 - H$77 - H$19)</f>
        <v>26</v>
      </c>
      <c r="I219" s="63">
        <f xml:space="preserve"> (Mecanisms!$E$46 - I$77 - I$19)</f>
        <v>22</v>
      </c>
      <c r="J219" s="63">
        <f xml:space="preserve"> (Mecanisms!$E$46 - J$77 - J$19)</f>
        <v>21</v>
      </c>
      <c r="Y219" s="63">
        <f xml:space="preserve"> (Mecanisms!$E$46 - Y$77 - Y$19)</f>
        <v>19</v>
      </c>
      <c r="Z219" s="63">
        <f xml:space="preserve"> (Mecanisms!$E$46 - Z$77 - Z$19)</f>
        <v>19</v>
      </c>
      <c r="AA219" s="63">
        <f xml:space="preserve"> (Mecanisms!$E$46 - AA$77 - AA$19)</f>
        <v>18</v>
      </c>
      <c r="AB219" s="63">
        <f xml:space="preserve"> (Mecanisms!$E$46 - AB$77 - AB$19)</f>
        <v>17</v>
      </c>
      <c r="AC219" s="63">
        <f xml:space="preserve"> (Mecanisms!$E$46 - AC$77 - AC$19)</f>
        <v>17</v>
      </c>
      <c r="AD219" s="63">
        <f xml:space="preserve"> (Mecanisms!$E$46 - AD$77 - AD$19)</f>
        <v>16</v>
      </c>
      <c r="AE219" s="63">
        <f xml:space="preserve"> (Mecanisms!$E$46 - AE$77 - AE$19)</f>
        <v>16</v>
      </c>
      <c r="AF219" s="63">
        <f xml:space="preserve"> (Mecanisms!$E$46 - AF$77 - AF$19)</f>
        <v>15</v>
      </c>
      <c r="AG219" s="63">
        <f xml:space="preserve"> (Mecanisms!$E$46 - AG$77 - AG$19)</f>
        <v>15</v>
      </c>
      <c r="AH219" s="63">
        <f xml:space="preserve"> (Mecanisms!$E$46 - AH$77 - AH$19)</f>
        <v>14</v>
      </c>
      <c r="AI219" s="63">
        <f xml:space="preserve"> (Mecanisms!$E$46 - AI$77 - AI$19)</f>
        <v>14</v>
      </c>
    </row>
    <row r="220" spans="1:35">
      <c r="A220" s="63" t="s">
        <v>66</v>
      </c>
      <c r="B220" s="63">
        <f xml:space="preserve"> (Mecanisms!$E$46 - B$76 - B$19)</f>
        <v>36</v>
      </c>
      <c r="C220" s="63">
        <f xml:space="preserve"> (Mecanisms!$E$46 - C$76 - C$19)</f>
        <v>31</v>
      </c>
      <c r="D220" s="63">
        <f xml:space="preserve"> (Mecanisms!$E$46 - D$76 - D$19)</f>
        <v>30</v>
      </c>
      <c r="E220" s="63">
        <f xml:space="preserve"> (Mecanisms!$E$46 - E$76 - E$19)</f>
        <v>29</v>
      </c>
      <c r="F220" s="63">
        <f xml:space="preserve"> (Mecanisms!$E$46 - F$76 - F$19)</f>
        <v>28</v>
      </c>
      <c r="G220" s="63">
        <f xml:space="preserve"> (Mecanisms!$E$46 - G$76 - G$19)</f>
        <v>25</v>
      </c>
      <c r="H220" s="63">
        <f xml:space="preserve"> (Mecanisms!$E$46 - H$76 - H$19)</f>
        <v>25</v>
      </c>
      <c r="I220" s="63">
        <f xml:space="preserve"> (Mecanisms!$E$46 - I$76 - I$19)</f>
        <v>20</v>
      </c>
      <c r="J220" s="63">
        <f xml:space="preserve"> (Mecanisms!$E$46 - J$76 - J$19)</f>
        <v>19</v>
      </c>
      <c r="Y220" s="63">
        <f xml:space="preserve"> (Mecanisms!$E$46 - Y$76 - Y$19)</f>
        <v>17</v>
      </c>
      <c r="Z220" s="63">
        <f xml:space="preserve"> (Mecanisms!$E$46 - Z$76 - Z$19)</f>
        <v>17</v>
      </c>
      <c r="AA220" s="63">
        <f xml:space="preserve"> (Mecanisms!$E$46 - AA$76 - AA$19)</f>
        <v>16</v>
      </c>
      <c r="AB220" s="63">
        <f xml:space="preserve"> (Mecanisms!$E$46 - AB$76 - AB$19)</f>
        <v>14</v>
      </c>
      <c r="AC220" s="63">
        <f xml:space="preserve"> (Mecanisms!$E$46 - AC$76 - AC$19)</f>
        <v>15</v>
      </c>
      <c r="AD220" s="63">
        <f xml:space="preserve"> (Mecanisms!$E$46 - AD$76 - AD$19)</f>
        <v>14</v>
      </c>
      <c r="AE220" s="63">
        <f xml:space="preserve"> (Mecanisms!$E$46 - AE$76 - AE$19)</f>
        <v>14</v>
      </c>
      <c r="AF220" s="63">
        <f xml:space="preserve"> (Mecanisms!$E$46 - AF$76 - AF$19)</f>
        <v>13</v>
      </c>
      <c r="AG220" s="63">
        <f xml:space="preserve"> (Mecanisms!$E$46 - AG$76 - AG$19)</f>
        <v>13</v>
      </c>
      <c r="AH220" s="63">
        <f xml:space="preserve"> (Mecanisms!$E$46 - AH$76 - AH$19)</f>
        <v>12</v>
      </c>
      <c r="AI220" s="63">
        <f xml:space="preserve"> (Mecanisms!$E$46 - AI$76 - AI$19)</f>
        <v>12</v>
      </c>
    </row>
  </sheetData>
  <conditionalFormatting sqref="B85:J88 Y85:AI88 B90:J93 Y90:AI93 B95:J99 Y95:AI99 B101:J105 Y101:AI105 B107:J116 Y107:AI116 B118:J122 Y118:AI122 B124:J133 Y124:AI133 B135:J139 Y135:AI139 B141:J150 Y141:AI150 B152:J155 Y152:AI155">
    <cfRule type="colorScale" priority="3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63:J65 Y63:AI65">
    <cfRule type="colorScale" priority="1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31AC6-8A8F-A24D-B91B-BEA8482F76B2}">
  <dimension ref="A1:AI216"/>
  <sheetViews>
    <sheetView zoomScale="60" workbookViewId="0">
      <selection activeCell="M31" sqref="M31"/>
    </sheetView>
  </sheetViews>
  <sheetFormatPr baseColWidth="10" defaultRowHeight="16"/>
  <cols>
    <col min="1" max="1" width="29.1640625" style="123" bestFit="1" customWidth="1"/>
    <col min="2" max="2" width="10.83203125" style="123"/>
    <col min="3" max="3" width="11.33203125" style="123" bestFit="1" customWidth="1"/>
    <col min="4" max="9" width="10.83203125" style="123"/>
    <col min="10" max="10" width="12" style="172" customWidth="1"/>
    <col min="11" max="11" width="10.83203125" style="171"/>
    <col min="12" max="16384" width="10.83203125" style="123"/>
  </cols>
  <sheetData>
    <row r="1" spans="1:34" ht="40" customHeight="1">
      <c r="A1" s="1" t="s">
        <v>113</v>
      </c>
      <c r="J1" s="124"/>
      <c r="K1" s="124"/>
    </row>
    <row r="2" spans="1:34" ht="139" customHeight="1">
      <c r="A2" s="12"/>
      <c r="J2" s="124"/>
      <c r="K2" s="124"/>
    </row>
    <row r="3" spans="1:34" ht="24">
      <c r="A3" s="125" t="s">
        <v>17</v>
      </c>
      <c r="B3" s="51" t="s">
        <v>75</v>
      </c>
      <c r="C3" s="126"/>
      <c r="D3" s="126"/>
      <c r="E3" s="126"/>
      <c r="F3" s="126"/>
      <c r="G3" s="126"/>
      <c r="H3" s="126"/>
      <c r="I3" s="126"/>
      <c r="J3" s="126"/>
      <c r="K3" s="101"/>
      <c r="L3" s="126"/>
      <c r="M3" s="126"/>
      <c r="N3" s="126"/>
      <c r="O3" s="126"/>
      <c r="P3" s="126"/>
      <c r="Q3" s="126"/>
      <c r="R3" s="126"/>
      <c r="S3" s="126"/>
      <c r="T3" s="126"/>
      <c r="U3" s="127"/>
      <c r="V3" s="128"/>
      <c r="W3" s="128"/>
      <c r="X3" s="128"/>
      <c r="Y3" s="128"/>
      <c r="Z3" s="128"/>
      <c r="AA3" s="128"/>
      <c r="AB3" s="128"/>
      <c r="AC3" s="128"/>
      <c r="AD3" s="128"/>
      <c r="AE3" s="128"/>
      <c r="AF3" s="128"/>
      <c r="AG3" s="128"/>
      <c r="AH3" s="128"/>
    </row>
    <row r="4" spans="1:34">
      <c r="A4" s="67" t="s">
        <v>45</v>
      </c>
      <c r="B4" s="129">
        <v>2</v>
      </c>
      <c r="C4" s="129">
        <v>2</v>
      </c>
      <c r="D4" s="129">
        <v>2</v>
      </c>
      <c r="E4" s="129">
        <v>2</v>
      </c>
      <c r="F4" s="129">
        <v>2</v>
      </c>
      <c r="G4" s="129">
        <v>2</v>
      </c>
      <c r="H4" s="129">
        <v>2</v>
      </c>
      <c r="I4" s="129">
        <v>2</v>
      </c>
      <c r="J4" s="129">
        <v>2</v>
      </c>
      <c r="K4" s="129">
        <v>2</v>
      </c>
      <c r="L4" s="129">
        <v>2</v>
      </c>
      <c r="M4" s="129">
        <v>2</v>
      </c>
      <c r="N4" s="129">
        <v>2</v>
      </c>
      <c r="O4" s="129">
        <v>2</v>
      </c>
      <c r="P4" s="129">
        <v>2</v>
      </c>
      <c r="Q4" s="129">
        <v>2</v>
      </c>
      <c r="R4" s="129">
        <v>2</v>
      </c>
      <c r="S4" s="129">
        <v>2</v>
      </c>
      <c r="T4" s="129">
        <v>2</v>
      </c>
      <c r="U4" s="129">
        <v>2</v>
      </c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</row>
    <row r="5" spans="1:34">
      <c r="J5" s="124"/>
      <c r="K5" s="124"/>
      <c r="V5" s="128"/>
      <c r="W5" s="128"/>
      <c r="X5" s="128"/>
      <c r="Y5" s="128"/>
      <c r="Z5" s="128"/>
      <c r="AA5" s="128"/>
      <c r="AB5" s="128"/>
      <c r="AC5" s="128"/>
      <c r="AD5" s="128"/>
      <c r="AE5" s="128"/>
      <c r="AF5" s="128"/>
      <c r="AG5" s="128"/>
      <c r="AH5" s="128"/>
    </row>
    <row r="6" spans="1:34">
      <c r="J6" s="124"/>
      <c r="K6" s="124"/>
      <c r="V6" s="128"/>
      <c r="W6" s="128"/>
      <c r="X6" s="128"/>
      <c r="Y6" s="128"/>
      <c r="Z6" s="128"/>
      <c r="AA6" s="128"/>
      <c r="AB6" s="128"/>
      <c r="AC6" s="128"/>
      <c r="AD6" s="128"/>
      <c r="AE6" s="128"/>
      <c r="AF6" s="128"/>
      <c r="AG6" s="128"/>
      <c r="AH6" s="128"/>
    </row>
    <row r="7" spans="1:34">
      <c r="J7" s="124"/>
      <c r="K7" s="124"/>
      <c r="V7" s="128"/>
      <c r="W7" s="128"/>
      <c r="X7" s="128"/>
      <c r="Y7" s="128"/>
      <c r="Z7" s="128"/>
      <c r="AA7" s="128"/>
      <c r="AB7" s="128"/>
      <c r="AC7" s="128"/>
      <c r="AD7" s="128"/>
      <c r="AE7" s="128"/>
      <c r="AF7" s="128"/>
      <c r="AG7" s="128"/>
      <c r="AH7" s="128"/>
    </row>
    <row r="8" spans="1:34">
      <c r="E8" s="123" t="s">
        <v>133</v>
      </c>
      <c r="J8" s="124"/>
      <c r="K8" s="124"/>
      <c r="V8" s="128"/>
      <c r="W8" s="128"/>
      <c r="X8" s="128"/>
      <c r="Y8" s="128"/>
      <c r="Z8" s="128"/>
      <c r="AA8" s="128"/>
      <c r="AB8" s="128"/>
      <c r="AC8" s="128"/>
      <c r="AD8" s="128"/>
      <c r="AE8" s="128"/>
      <c r="AF8" s="128"/>
      <c r="AG8" s="128"/>
      <c r="AH8" s="128"/>
    </row>
    <row r="9" spans="1:34" s="131" customFormat="1" ht="24">
      <c r="A9" s="87" t="s">
        <v>0</v>
      </c>
      <c r="B9" s="83">
        <v>1</v>
      </c>
      <c r="C9" s="83">
        <f>B9+1</f>
        <v>2</v>
      </c>
      <c r="D9" s="83">
        <f t="shared" ref="D9:U9" si="0">C9+1</f>
        <v>3</v>
      </c>
      <c r="E9" s="83">
        <f t="shared" si="0"/>
        <v>4</v>
      </c>
      <c r="F9" s="83">
        <f t="shared" si="0"/>
        <v>5</v>
      </c>
      <c r="G9" s="83">
        <f t="shared" si="0"/>
        <v>6</v>
      </c>
      <c r="H9" s="83">
        <f t="shared" si="0"/>
        <v>7</v>
      </c>
      <c r="I9" s="83">
        <f t="shared" si="0"/>
        <v>8</v>
      </c>
      <c r="J9" s="83">
        <f t="shared" si="0"/>
        <v>9</v>
      </c>
      <c r="K9" s="83">
        <f t="shared" si="0"/>
        <v>10</v>
      </c>
      <c r="L9" s="83">
        <f t="shared" si="0"/>
        <v>11</v>
      </c>
      <c r="M9" s="83">
        <f t="shared" si="0"/>
        <v>12</v>
      </c>
      <c r="N9" s="83">
        <f t="shared" si="0"/>
        <v>13</v>
      </c>
      <c r="O9" s="83">
        <f t="shared" si="0"/>
        <v>14</v>
      </c>
      <c r="P9" s="83">
        <f t="shared" si="0"/>
        <v>15</v>
      </c>
      <c r="Q9" s="83">
        <f t="shared" si="0"/>
        <v>16</v>
      </c>
      <c r="R9" s="83">
        <f t="shared" si="0"/>
        <v>17</v>
      </c>
      <c r="S9" s="83">
        <f t="shared" si="0"/>
        <v>18</v>
      </c>
      <c r="T9" s="83">
        <f t="shared" si="0"/>
        <v>19</v>
      </c>
      <c r="U9" s="83">
        <f t="shared" si="0"/>
        <v>20</v>
      </c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</row>
    <row r="10" spans="1:34" s="135" customFormat="1" ht="19">
      <c r="A10" s="132" t="s">
        <v>2</v>
      </c>
      <c r="B10" s="133">
        <v>78</v>
      </c>
      <c r="C10" s="133"/>
      <c r="D10" s="133"/>
      <c r="E10" s="133">
        <v>1</v>
      </c>
      <c r="F10" s="133"/>
      <c r="G10" s="133"/>
      <c r="H10" s="133"/>
      <c r="I10" s="133">
        <v>1</v>
      </c>
      <c r="J10" s="133"/>
      <c r="K10" s="133"/>
      <c r="L10" s="133"/>
      <c r="M10" s="133">
        <v>1</v>
      </c>
      <c r="N10" s="133"/>
      <c r="O10" s="133"/>
      <c r="P10" s="133"/>
      <c r="Q10" s="133">
        <v>1</v>
      </c>
      <c r="R10" s="133"/>
      <c r="S10" s="133"/>
      <c r="T10" s="133"/>
      <c r="U10" s="134">
        <v>1</v>
      </c>
      <c r="V10" s="128"/>
      <c r="W10" s="128"/>
      <c r="X10" s="128"/>
      <c r="Y10" s="128"/>
      <c r="Z10" s="128"/>
      <c r="AA10" s="128"/>
      <c r="AB10" s="128"/>
      <c r="AC10" s="128"/>
      <c r="AD10" s="128"/>
      <c r="AE10" s="128"/>
      <c r="AF10" s="128"/>
      <c r="AG10" s="128"/>
      <c r="AH10" s="128"/>
    </row>
    <row r="11" spans="1:34">
      <c r="A11" s="136" t="s">
        <v>1</v>
      </c>
      <c r="B11" s="137"/>
      <c r="C11" s="137"/>
      <c r="D11" s="137">
        <v>10</v>
      </c>
      <c r="E11" s="136">
        <v>10</v>
      </c>
      <c r="F11" s="136">
        <v>10</v>
      </c>
      <c r="G11" s="136">
        <v>10</v>
      </c>
      <c r="H11" s="136">
        <v>10</v>
      </c>
      <c r="I11" s="136">
        <v>10</v>
      </c>
      <c r="J11" s="136">
        <v>10</v>
      </c>
      <c r="K11" s="136">
        <v>10</v>
      </c>
      <c r="L11" s="136">
        <v>10</v>
      </c>
      <c r="M11" s="136">
        <v>10</v>
      </c>
      <c r="N11" s="136">
        <v>10</v>
      </c>
      <c r="O11" s="136">
        <v>10</v>
      </c>
      <c r="P11" s="136">
        <v>10</v>
      </c>
      <c r="Q11" s="136">
        <v>10</v>
      </c>
      <c r="R11" s="136">
        <v>10</v>
      </c>
      <c r="S11" s="136">
        <v>10</v>
      </c>
      <c r="T11" s="136">
        <v>10</v>
      </c>
      <c r="U11" s="136">
        <v>10</v>
      </c>
      <c r="V11" s="128"/>
      <c r="W11" s="128"/>
      <c r="X11" s="128"/>
      <c r="Y11" s="128"/>
      <c r="Z11" s="128"/>
      <c r="AA11" s="128"/>
      <c r="AB11" s="128"/>
      <c r="AC11" s="128"/>
      <c r="AD11" s="128"/>
      <c r="AE11" s="128"/>
      <c r="AF11" s="128"/>
      <c r="AG11" s="128"/>
      <c r="AH11" s="128"/>
    </row>
    <row r="12" spans="1:34">
      <c r="A12" s="138" t="s">
        <v>3</v>
      </c>
      <c r="B12" s="139"/>
      <c r="C12" s="139"/>
      <c r="D12" s="139">
        <v>16</v>
      </c>
      <c r="E12" s="140">
        <v>16</v>
      </c>
      <c r="F12" s="140">
        <v>16</v>
      </c>
      <c r="G12" s="140">
        <v>16</v>
      </c>
      <c r="H12" s="140">
        <v>16</v>
      </c>
      <c r="I12" s="140">
        <v>16</v>
      </c>
      <c r="J12" s="140">
        <v>16</v>
      </c>
      <c r="K12" s="140">
        <v>16</v>
      </c>
      <c r="L12" s="140">
        <v>16</v>
      </c>
      <c r="M12" s="140">
        <v>16</v>
      </c>
      <c r="N12" s="140">
        <v>16</v>
      </c>
      <c r="O12" s="140">
        <v>16</v>
      </c>
      <c r="P12" s="140">
        <v>16</v>
      </c>
      <c r="Q12" s="140">
        <v>16</v>
      </c>
      <c r="R12" s="140">
        <v>16</v>
      </c>
      <c r="S12" s="140">
        <v>16</v>
      </c>
      <c r="T12" s="140">
        <v>16</v>
      </c>
      <c r="U12" s="140">
        <v>16</v>
      </c>
      <c r="V12" s="128"/>
      <c r="W12" s="128"/>
      <c r="X12" s="128"/>
      <c r="Y12" s="128"/>
      <c r="Z12" s="128"/>
      <c r="AA12" s="128"/>
      <c r="AB12" s="128"/>
      <c r="AC12" s="128"/>
      <c r="AD12" s="128"/>
      <c r="AE12" s="128"/>
      <c r="AF12" s="128"/>
      <c r="AG12" s="128"/>
      <c r="AH12" s="128"/>
    </row>
    <row r="13" spans="1:34">
      <c r="A13" s="138" t="s">
        <v>4</v>
      </c>
      <c r="B13" s="139"/>
      <c r="C13" s="139"/>
      <c r="D13" s="139">
        <v>16</v>
      </c>
      <c r="E13" s="140">
        <v>16</v>
      </c>
      <c r="F13" s="140">
        <v>16</v>
      </c>
      <c r="G13" s="140">
        <v>16</v>
      </c>
      <c r="H13" s="140">
        <v>16</v>
      </c>
      <c r="I13" s="140">
        <v>16</v>
      </c>
      <c r="J13" s="140">
        <v>16</v>
      </c>
      <c r="K13" s="140">
        <v>16</v>
      </c>
      <c r="L13" s="140">
        <v>16</v>
      </c>
      <c r="M13" s="140">
        <v>16</v>
      </c>
      <c r="N13" s="140">
        <v>16</v>
      </c>
      <c r="O13" s="140">
        <v>16</v>
      </c>
      <c r="P13" s="140">
        <v>16</v>
      </c>
      <c r="Q13" s="140">
        <v>16</v>
      </c>
      <c r="R13" s="140">
        <v>16</v>
      </c>
      <c r="S13" s="140">
        <v>16</v>
      </c>
      <c r="T13" s="140">
        <v>16</v>
      </c>
      <c r="U13" s="140">
        <v>16</v>
      </c>
      <c r="V13" s="128"/>
      <c r="W13" s="128"/>
      <c r="X13" s="128"/>
      <c r="Y13" s="128"/>
      <c r="Z13" s="128"/>
      <c r="AA13" s="128"/>
      <c r="AB13" s="128"/>
      <c r="AC13" s="128"/>
      <c r="AD13" s="128"/>
      <c r="AE13" s="128"/>
      <c r="AF13" s="128"/>
      <c r="AG13" s="128"/>
      <c r="AH13" s="128"/>
    </row>
    <row r="14" spans="1:34">
      <c r="A14" s="138" t="s">
        <v>5</v>
      </c>
      <c r="B14" s="139"/>
      <c r="C14" s="139"/>
      <c r="D14" s="139">
        <v>14</v>
      </c>
      <c r="E14" s="141">
        <v>15</v>
      </c>
      <c r="F14" s="140">
        <v>15</v>
      </c>
      <c r="G14" s="140">
        <v>15</v>
      </c>
      <c r="H14" s="140">
        <v>15</v>
      </c>
      <c r="I14" s="141">
        <v>16</v>
      </c>
      <c r="J14" s="140">
        <v>16</v>
      </c>
      <c r="K14" s="140">
        <v>16</v>
      </c>
      <c r="L14" s="140">
        <v>16</v>
      </c>
      <c r="M14" s="140">
        <v>16</v>
      </c>
      <c r="N14" s="140">
        <v>16</v>
      </c>
      <c r="O14" s="140">
        <v>16</v>
      </c>
      <c r="P14" s="140">
        <v>16</v>
      </c>
      <c r="Q14" s="140">
        <v>16</v>
      </c>
      <c r="R14" s="140">
        <v>16</v>
      </c>
      <c r="S14" s="140">
        <v>16</v>
      </c>
      <c r="T14" s="140">
        <v>16</v>
      </c>
      <c r="U14" s="140">
        <v>16</v>
      </c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</row>
    <row r="15" spans="1:34">
      <c r="A15" s="138" t="s">
        <v>6</v>
      </c>
      <c r="B15" s="139"/>
      <c r="C15" s="139"/>
      <c r="D15" s="139">
        <v>16</v>
      </c>
      <c r="E15" s="140">
        <v>16</v>
      </c>
      <c r="F15" s="140">
        <v>16</v>
      </c>
      <c r="G15" s="140">
        <v>16</v>
      </c>
      <c r="H15" s="140">
        <v>16</v>
      </c>
      <c r="I15" s="140">
        <v>16</v>
      </c>
      <c r="J15" s="140">
        <v>16</v>
      </c>
      <c r="K15" s="140">
        <v>16</v>
      </c>
      <c r="L15" s="140">
        <v>16</v>
      </c>
      <c r="M15" s="140">
        <v>16</v>
      </c>
      <c r="N15" s="140">
        <v>16</v>
      </c>
      <c r="O15" s="140">
        <v>16</v>
      </c>
      <c r="P15" s="140">
        <v>16</v>
      </c>
      <c r="Q15" s="140">
        <v>16</v>
      </c>
      <c r="R15" s="140">
        <v>16</v>
      </c>
      <c r="S15" s="140">
        <v>16</v>
      </c>
      <c r="T15" s="140">
        <v>16</v>
      </c>
      <c r="U15" s="140">
        <v>16</v>
      </c>
      <c r="V15" s="128"/>
      <c r="W15" s="128"/>
      <c r="X15" s="128"/>
      <c r="Y15" s="128"/>
      <c r="Z15" s="128"/>
      <c r="AA15" s="128"/>
      <c r="AB15" s="128"/>
      <c r="AC15" s="128"/>
      <c r="AD15" s="128"/>
      <c r="AE15" s="128"/>
      <c r="AF15" s="128"/>
      <c r="AG15" s="128"/>
      <c r="AH15" s="128"/>
    </row>
    <row r="16" spans="1:34">
      <c r="A16" s="142" t="s">
        <v>7</v>
      </c>
      <c r="B16" s="143"/>
      <c r="C16" s="143"/>
      <c r="D16" s="143">
        <v>12</v>
      </c>
      <c r="E16" s="144">
        <v>12</v>
      </c>
      <c r="F16" s="144">
        <v>12</v>
      </c>
      <c r="G16" s="144">
        <v>12</v>
      </c>
      <c r="H16" s="144">
        <v>12</v>
      </c>
      <c r="I16" s="144">
        <v>12</v>
      </c>
      <c r="J16" s="144">
        <v>12</v>
      </c>
      <c r="K16" s="144">
        <v>12</v>
      </c>
      <c r="L16" s="144">
        <v>12</v>
      </c>
      <c r="M16" s="144">
        <v>12</v>
      </c>
      <c r="N16" s="144">
        <v>12</v>
      </c>
      <c r="O16" s="144">
        <v>12</v>
      </c>
      <c r="P16" s="144">
        <v>12</v>
      </c>
      <c r="Q16" s="144">
        <v>12</v>
      </c>
      <c r="R16" s="144">
        <v>12</v>
      </c>
      <c r="S16" s="144">
        <v>12</v>
      </c>
      <c r="T16" s="144">
        <v>12</v>
      </c>
      <c r="U16" s="144">
        <v>12</v>
      </c>
      <c r="V16" s="128"/>
      <c r="W16" s="128"/>
      <c r="X16" s="128"/>
      <c r="Y16" s="128"/>
      <c r="Z16" s="128"/>
      <c r="AA16" s="128"/>
      <c r="AB16" s="128"/>
      <c r="AC16" s="128"/>
      <c r="AD16" s="128"/>
      <c r="AE16" s="128"/>
      <c r="AF16" s="128"/>
      <c r="AG16" s="128"/>
      <c r="AH16" s="128"/>
    </row>
    <row r="17" spans="1:35" s="133" customFormat="1" ht="19">
      <c r="A17" s="132" t="s">
        <v>8</v>
      </c>
      <c r="E17" s="133">
        <f t="shared" ref="E17:G17" si="1">SUM(E18:E25) - SUM(D18:D25)</f>
        <v>4</v>
      </c>
      <c r="F17" s="133">
        <f t="shared" si="1"/>
        <v>4</v>
      </c>
      <c r="G17" s="133">
        <f t="shared" si="1"/>
        <v>4</v>
      </c>
      <c r="H17" s="133">
        <f t="shared" ref="H17" si="2">SUM(H18:H25) - SUM(G18:G25)</f>
        <v>4</v>
      </c>
      <c r="I17" s="133">
        <f t="shared" ref="I17" si="3">SUM(I18:I25) - SUM(H18:H25)</f>
        <v>5</v>
      </c>
      <c r="J17" s="133">
        <f t="shared" ref="J17" si="4">SUM(J18:J25) - SUM(I18:I25)</f>
        <v>5</v>
      </c>
      <c r="K17" s="133">
        <f t="shared" ref="K17" si="5">SUM(K18:K25) - SUM(J18:J25)</f>
        <v>5</v>
      </c>
      <c r="L17" s="133">
        <f t="shared" ref="L17" si="6">SUM(L18:L25) - SUM(K18:K25)</f>
        <v>5</v>
      </c>
      <c r="M17" s="133">
        <f t="shared" ref="M17" si="7">SUM(M18:M25) - SUM(L18:L25)</f>
        <v>0</v>
      </c>
      <c r="N17" s="133">
        <f t="shared" ref="N17" si="8">SUM(N18:N25) - SUM(M18:M25)</f>
        <v>0</v>
      </c>
      <c r="O17" s="133">
        <f t="shared" ref="O17" si="9">SUM(O18:O25) - SUM(N18:N25)</f>
        <v>0</v>
      </c>
      <c r="P17" s="133">
        <f t="shared" ref="P17" si="10">SUM(P18:P25) - SUM(O18:O25)</f>
        <v>0</v>
      </c>
      <c r="Q17" s="133">
        <f t="shared" ref="Q17" si="11">SUM(Q18:Q25) - SUM(P18:P25)</f>
        <v>0</v>
      </c>
      <c r="R17" s="133">
        <f t="shared" ref="R17" si="12">SUM(R18:R25) - SUM(Q18:Q25)</f>
        <v>0</v>
      </c>
      <c r="S17" s="133">
        <f t="shared" ref="S17" si="13">SUM(S18:S25) - SUM(R18:R25)</f>
        <v>0</v>
      </c>
      <c r="T17" s="133">
        <f t="shared" ref="T17" si="14">SUM(T18:T25) - SUM(S18:S25)</f>
        <v>0</v>
      </c>
      <c r="U17" s="133">
        <f t="shared" ref="U17" si="15">SUM(U18:U25) - SUM(T18:T25)</f>
        <v>0</v>
      </c>
      <c r="V17" s="128"/>
      <c r="W17" s="128"/>
      <c r="X17" s="128"/>
      <c r="Y17" s="128"/>
      <c r="Z17" s="128"/>
      <c r="AA17" s="128"/>
      <c r="AB17" s="128"/>
      <c r="AC17" s="128"/>
      <c r="AD17" s="128"/>
      <c r="AE17" s="128"/>
      <c r="AF17" s="128"/>
      <c r="AG17" s="128"/>
      <c r="AH17" s="128"/>
    </row>
    <row r="18" spans="1:35" s="149" customFormat="1">
      <c r="A18" s="145" t="s">
        <v>9</v>
      </c>
      <c r="B18" s="146"/>
      <c r="C18" s="146"/>
      <c r="D18" s="146">
        <v>0</v>
      </c>
      <c r="E18" s="147">
        <v>0</v>
      </c>
      <c r="F18" s="147">
        <v>0</v>
      </c>
      <c r="G18" s="147">
        <v>0</v>
      </c>
      <c r="H18" s="147">
        <v>0</v>
      </c>
      <c r="I18" s="147">
        <v>0</v>
      </c>
      <c r="J18" s="147">
        <v>0</v>
      </c>
      <c r="K18" s="147">
        <v>0</v>
      </c>
      <c r="L18" s="147">
        <v>0</v>
      </c>
      <c r="M18" s="147">
        <v>0</v>
      </c>
      <c r="N18" s="147">
        <v>0</v>
      </c>
      <c r="O18" s="147">
        <v>0</v>
      </c>
      <c r="P18" s="147">
        <v>0</v>
      </c>
      <c r="Q18" s="147">
        <v>0</v>
      </c>
      <c r="R18" s="147">
        <v>0</v>
      </c>
      <c r="S18" s="147">
        <v>0</v>
      </c>
      <c r="T18" s="147">
        <v>0</v>
      </c>
      <c r="U18" s="147">
        <v>0</v>
      </c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8"/>
      <c r="AI18" s="148"/>
    </row>
    <row r="19" spans="1:35" s="149" customFormat="1">
      <c r="A19" s="150" t="s">
        <v>10</v>
      </c>
      <c r="B19" s="151"/>
      <c r="C19" s="151"/>
      <c r="D19" s="151">
        <v>0</v>
      </c>
      <c r="E19" s="152">
        <v>0</v>
      </c>
      <c r="F19" s="152">
        <v>0</v>
      </c>
      <c r="G19" s="152">
        <v>0</v>
      </c>
      <c r="H19" s="152">
        <v>0</v>
      </c>
      <c r="I19" s="152">
        <v>0</v>
      </c>
      <c r="J19" s="152">
        <v>0</v>
      </c>
      <c r="K19" s="152">
        <v>0</v>
      </c>
      <c r="L19" s="152">
        <v>0</v>
      </c>
      <c r="M19" s="152">
        <v>0</v>
      </c>
      <c r="N19" s="152">
        <v>0</v>
      </c>
      <c r="O19" s="152">
        <v>0</v>
      </c>
      <c r="P19" s="152">
        <v>0</v>
      </c>
      <c r="Q19" s="152">
        <v>0</v>
      </c>
      <c r="R19" s="152">
        <v>0</v>
      </c>
      <c r="S19" s="152">
        <v>0</v>
      </c>
      <c r="T19" s="152">
        <v>0</v>
      </c>
      <c r="U19" s="152">
        <v>0</v>
      </c>
      <c r="V19" s="128"/>
      <c r="W19" s="128"/>
      <c r="X19" s="128"/>
      <c r="Y19" s="128"/>
      <c r="Z19" s="128"/>
      <c r="AA19" s="128"/>
      <c r="AB19" s="128"/>
      <c r="AC19" s="128"/>
      <c r="AD19" s="128"/>
      <c r="AE19" s="128"/>
      <c r="AF19" s="128"/>
      <c r="AG19" s="128"/>
      <c r="AH19" s="128"/>
      <c r="AI19" s="148"/>
    </row>
    <row r="20" spans="1:35" s="140" customFormat="1">
      <c r="A20" s="153" t="s">
        <v>11</v>
      </c>
      <c r="B20" s="151"/>
      <c r="C20" s="151"/>
      <c r="D20" s="151">
        <v>5</v>
      </c>
      <c r="E20" s="154">
        <v>7</v>
      </c>
      <c r="F20" s="154">
        <v>8</v>
      </c>
      <c r="G20" s="154">
        <v>9</v>
      </c>
      <c r="H20" s="154">
        <v>10</v>
      </c>
      <c r="I20" s="154">
        <v>11</v>
      </c>
      <c r="J20" s="154">
        <v>12</v>
      </c>
      <c r="K20" s="154">
        <v>13</v>
      </c>
      <c r="L20" s="154">
        <v>14</v>
      </c>
      <c r="M20" s="155">
        <v>14</v>
      </c>
      <c r="N20" s="155">
        <v>14</v>
      </c>
      <c r="O20" s="155">
        <v>14</v>
      </c>
      <c r="P20" s="155">
        <v>14</v>
      </c>
      <c r="Q20" s="155">
        <v>14</v>
      </c>
      <c r="R20" s="155">
        <v>14</v>
      </c>
      <c r="S20" s="155">
        <v>14</v>
      </c>
      <c r="T20" s="155">
        <v>14</v>
      </c>
      <c r="U20" s="155">
        <v>14</v>
      </c>
      <c r="V20" s="128"/>
      <c r="W20" s="128"/>
      <c r="X20" s="128"/>
      <c r="Y20" s="128"/>
      <c r="Z20" s="128"/>
      <c r="AA20" s="128"/>
      <c r="AB20" s="128"/>
      <c r="AC20" s="128"/>
      <c r="AD20" s="128"/>
      <c r="AE20" s="128"/>
      <c r="AF20" s="128"/>
      <c r="AG20" s="128"/>
      <c r="AH20" s="128"/>
      <c r="AI20" s="127"/>
    </row>
    <row r="21" spans="1:35" s="149" customFormat="1">
      <c r="A21" s="153" t="s">
        <v>12</v>
      </c>
      <c r="B21" s="151"/>
      <c r="C21" s="151"/>
      <c r="D21" s="151">
        <v>6</v>
      </c>
      <c r="E21" s="154">
        <v>7</v>
      </c>
      <c r="F21" s="154">
        <v>8</v>
      </c>
      <c r="G21" s="154">
        <v>9</v>
      </c>
      <c r="H21" s="154">
        <v>10</v>
      </c>
      <c r="I21" s="154">
        <v>11</v>
      </c>
      <c r="J21" s="154">
        <v>12</v>
      </c>
      <c r="K21" s="154">
        <v>13</v>
      </c>
      <c r="L21" s="154">
        <v>14</v>
      </c>
      <c r="M21" s="155">
        <v>14</v>
      </c>
      <c r="N21" s="155">
        <v>14</v>
      </c>
      <c r="O21" s="155">
        <v>14</v>
      </c>
      <c r="P21" s="155">
        <v>14</v>
      </c>
      <c r="Q21" s="155">
        <v>14</v>
      </c>
      <c r="R21" s="155">
        <v>14</v>
      </c>
      <c r="S21" s="155">
        <v>14</v>
      </c>
      <c r="T21" s="155">
        <v>14</v>
      </c>
      <c r="U21" s="155">
        <v>14</v>
      </c>
      <c r="V21" s="128"/>
      <c r="W21" s="128"/>
      <c r="X21" s="128"/>
      <c r="Y21" s="128"/>
      <c r="Z21" s="128"/>
      <c r="AA21" s="128"/>
      <c r="AB21" s="128"/>
      <c r="AC21" s="128"/>
      <c r="AD21" s="128"/>
      <c r="AE21" s="128"/>
      <c r="AF21" s="128"/>
      <c r="AG21" s="128"/>
      <c r="AH21" s="128"/>
      <c r="AI21" s="148"/>
    </row>
    <row r="22" spans="1:35" s="158" customFormat="1">
      <c r="A22" s="156" t="s">
        <v>22</v>
      </c>
      <c r="B22" s="151"/>
      <c r="C22" s="151"/>
      <c r="D22" s="151">
        <v>5</v>
      </c>
      <c r="E22" s="152">
        <v>5</v>
      </c>
      <c r="F22" s="152">
        <v>5</v>
      </c>
      <c r="G22" s="152">
        <v>5</v>
      </c>
      <c r="H22" s="152">
        <v>5</v>
      </c>
      <c r="I22" s="152">
        <v>5</v>
      </c>
      <c r="J22" s="152">
        <v>5</v>
      </c>
      <c r="K22" s="152">
        <v>5</v>
      </c>
      <c r="L22" s="152">
        <v>5</v>
      </c>
      <c r="M22" s="152">
        <v>5</v>
      </c>
      <c r="N22" s="152">
        <v>5</v>
      </c>
      <c r="O22" s="152">
        <v>5</v>
      </c>
      <c r="P22" s="152">
        <v>5</v>
      </c>
      <c r="Q22" s="152">
        <v>5</v>
      </c>
      <c r="R22" s="152">
        <v>5</v>
      </c>
      <c r="S22" s="152">
        <v>5</v>
      </c>
      <c r="T22" s="152">
        <v>5</v>
      </c>
      <c r="U22" s="152">
        <v>5</v>
      </c>
      <c r="V22" s="128"/>
      <c r="W22" s="128"/>
      <c r="X22" s="128"/>
      <c r="Y22" s="128"/>
      <c r="Z22" s="128"/>
      <c r="AA22" s="128"/>
      <c r="AB22" s="128"/>
      <c r="AC22" s="128"/>
      <c r="AD22" s="128"/>
      <c r="AE22" s="128"/>
      <c r="AF22" s="128"/>
      <c r="AG22" s="128"/>
      <c r="AH22" s="128"/>
      <c r="AI22" s="157"/>
    </row>
    <row r="23" spans="1:35" s="149" customFormat="1">
      <c r="A23" s="153" t="s">
        <v>13</v>
      </c>
      <c r="B23" s="151"/>
      <c r="C23" s="151"/>
      <c r="D23" s="151">
        <v>0</v>
      </c>
      <c r="E23" s="155">
        <v>0</v>
      </c>
      <c r="F23" s="154">
        <v>1</v>
      </c>
      <c r="G23" s="154">
        <v>2</v>
      </c>
      <c r="H23" s="154">
        <v>3</v>
      </c>
      <c r="I23" s="154">
        <v>5</v>
      </c>
      <c r="J23" s="154">
        <v>7</v>
      </c>
      <c r="K23" s="154">
        <v>9</v>
      </c>
      <c r="L23" s="154">
        <v>11</v>
      </c>
      <c r="M23" s="155">
        <v>11</v>
      </c>
      <c r="N23" s="155">
        <v>11</v>
      </c>
      <c r="O23" s="155">
        <v>11</v>
      </c>
      <c r="P23" s="155">
        <v>11</v>
      </c>
      <c r="Q23" s="155">
        <v>11</v>
      </c>
      <c r="R23" s="155">
        <v>11</v>
      </c>
      <c r="S23" s="155">
        <v>11</v>
      </c>
      <c r="T23" s="155">
        <v>11</v>
      </c>
      <c r="U23" s="155">
        <v>11</v>
      </c>
      <c r="V23" s="128"/>
      <c r="W23" s="128"/>
      <c r="X23" s="128"/>
      <c r="Y23" s="128"/>
      <c r="Z23" s="128"/>
      <c r="AA23" s="128"/>
      <c r="AB23" s="128"/>
      <c r="AC23" s="128"/>
      <c r="AD23" s="128"/>
      <c r="AE23" s="128"/>
      <c r="AF23" s="128"/>
      <c r="AG23" s="128"/>
      <c r="AH23" s="128"/>
      <c r="AI23" s="148"/>
    </row>
    <row r="24" spans="1:35" s="140" customFormat="1">
      <c r="A24" s="138" t="s">
        <v>14</v>
      </c>
      <c r="B24" s="151"/>
      <c r="C24" s="151"/>
      <c r="D24" s="151">
        <v>0</v>
      </c>
      <c r="E24" s="152">
        <v>0</v>
      </c>
      <c r="F24" s="152">
        <v>0</v>
      </c>
      <c r="G24" s="152">
        <v>0</v>
      </c>
      <c r="H24" s="152">
        <v>0</v>
      </c>
      <c r="I24" s="152">
        <v>0</v>
      </c>
      <c r="J24" s="152">
        <v>0</v>
      </c>
      <c r="K24" s="152">
        <v>0</v>
      </c>
      <c r="L24" s="152">
        <v>0</v>
      </c>
      <c r="M24" s="152">
        <v>0</v>
      </c>
      <c r="N24" s="152">
        <v>0</v>
      </c>
      <c r="O24" s="152">
        <v>0</v>
      </c>
      <c r="P24" s="152">
        <v>0</v>
      </c>
      <c r="Q24" s="152">
        <v>0</v>
      </c>
      <c r="R24" s="152">
        <v>0</v>
      </c>
      <c r="S24" s="152">
        <v>0</v>
      </c>
      <c r="T24" s="152">
        <v>0</v>
      </c>
      <c r="U24" s="152">
        <v>0</v>
      </c>
      <c r="V24" s="128"/>
      <c r="W24" s="128"/>
      <c r="X24" s="128"/>
      <c r="Y24" s="128"/>
      <c r="Z24" s="128"/>
      <c r="AA24" s="128"/>
      <c r="AB24" s="128"/>
      <c r="AC24" s="128"/>
      <c r="AD24" s="128"/>
      <c r="AE24" s="128"/>
      <c r="AF24" s="128"/>
      <c r="AG24" s="128"/>
      <c r="AH24" s="128"/>
      <c r="AI24" s="127"/>
    </row>
    <row r="25" spans="1:35" s="149" customFormat="1">
      <c r="A25" s="159" t="s">
        <v>15</v>
      </c>
      <c r="B25" s="160"/>
      <c r="C25" s="160"/>
      <c r="D25" s="160">
        <v>6</v>
      </c>
      <c r="E25" s="161">
        <v>7</v>
      </c>
      <c r="F25" s="161">
        <v>8</v>
      </c>
      <c r="G25" s="161">
        <v>9</v>
      </c>
      <c r="H25" s="161">
        <v>10</v>
      </c>
      <c r="I25" s="161">
        <v>11</v>
      </c>
      <c r="J25" s="161">
        <v>12</v>
      </c>
      <c r="K25" s="161">
        <v>13</v>
      </c>
      <c r="L25" s="161">
        <v>14</v>
      </c>
      <c r="M25" s="162">
        <v>14</v>
      </c>
      <c r="N25" s="162">
        <v>14</v>
      </c>
      <c r="O25" s="162">
        <v>14</v>
      </c>
      <c r="P25" s="162">
        <v>14</v>
      </c>
      <c r="Q25" s="162">
        <v>14</v>
      </c>
      <c r="R25" s="162">
        <v>14</v>
      </c>
      <c r="S25" s="162">
        <v>14</v>
      </c>
      <c r="T25" s="162">
        <v>14</v>
      </c>
      <c r="U25" s="162">
        <v>14</v>
      </c>
      <c r="V25" s="128"/>
      <c r="W25" s="128"/>
      <c r="X25" s="128"/>
      <c r="Y25" s="128"/>
      <c r="Z25" s="128"/>
      <c r="AA25" s="128"/>
      <c r="AB25" s="128"/>
      <c r="AC25" s="128"/>
      <c r="AD25" s="128"/>
      <c r="AE25" s="128"/>
      <c r="AF25" s="128"/>
      <c r="AG25" s="128"/>
      <c r="AH25" s="128"/>
      <c r="AI25" s="148"/>
    </row>
    <row r="26" spans="1:35" s="133" customFormat="1" ht="19">
      <c r="A26" s="163" t="s">
        <v>16</v>
      </c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  <c r="Q26" s="164"/>
      <c r="R26" s="164"/>
      <c r="S26" s="164"/>
      <c r="T26" s="164"/>
      <c r="U26" s="165"/>
      <c r="V26" s="128"/>
      <c r="W26" s="128"/>
      <c r="X26" s="128"/>
      <c r="Y26" s="128"/>
      <c r="Z26" s="128"/>
      <c r="AA26" s="128"/>
      <c r="AB26" s="128"/>
      <c r="AC26" s="128"/>
      <c r="AD26" s="128"/>
      <c r="AE26" s="128"/>
      <c r="AF26" s="128"/>
      <c r="AG26" s="128"/>
      <c r="AH26" s="128"/>
    </row>
    <row r="27" spans="1:35" s="19" customFormat="1">
      <c r="A27" s="94"/>
      <c r="B27" s="95"/>
      <c r="C27" s="95"/>
      <c r="D27" s="95"/>
      <c r="E27" s="96"/>
      <c r="F27" s="95"/>
      <c r="G27" s="98" t="s">
        <v>23</v>
      </c>
      <c r="H27" s="96"/>
      <c r="I27" s="95"/>
      <c r="J27" s="98" t="s">
        <v>108</v>
      </c>
      <c r="K27" s="95"/>
      <c r="L27" s="96"/>
      <c r="M27" s="98"/>
      <c r="N27" s="96"/>
      <c r="O27" s="96"/>
      <c r="P27" s="98"/>
      <c r="Q27" s="96"/>
      <c r="R27" s="96"/>
      <c r="S27" s="98"/>
      <c r="T27" s="96"/>
      <c r="U27" s="99"/>
      <c r="V27" s="192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</row>
    <row r="28" spans="1:35" s="133" customFormat="1" ht="19">
      <c r="A28" s="132" t="s">
        <v>33</v>
      </c>
      <c r="U28" s="134"/>
      <c r="V28" s="128"/>
      <c r="W28" s="128"/>
      <c r="X28" s="128"/>
      <c r="Y28" s="128"/>
      <c r="Z28" s="128"/>
      <c r="AA28" s="128"/>
      <c r="AB28" s="128"/>
      <c r="AC28" s="128"/>
      <c r="AD28" s="128"/>
      <c r="AE28" s="128"/>
      <c r="AF28" s="128"/>
      <c r="AG28" s="128"/>
      <c r="AH28" s="128"/>
    </row>
    <row r="29" spans="1:35" s="19" customFormat="1">
      <c r="A29" s="29"/>
      <c r="B29" s="122"/>
      <c r="C29" s="122"/>
      <c r="D29" s="122"/>
      <c r="E29" s="19" t="s">
        <v>105</v>
      </c>
      <c r="F29" s="19" t="s">
        <v>81</v>
      </c>
      <c r="G29" s="19" t="s">
        <v>131</v>
      </c>
      <c r="H29" s="19" t="s">
        <v>118</v>
      </c>
      <c r="I29" s="19" t="s">
        <v>116</v>
      </c>
      <c r="J29" s="19" t="s">
        <v>126</v>
      </c>
      <c r="K29" s="19" t="s">
        <v>107</v>
      </c>
      <c r="L29" s="19" t="s">
        <v>136</v>
      </c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</row>
    <row r="30" spans="1:35">
      <c r="G30" s="124" t="s">
        <v>132</v>
      </c>
      <c r="J30" s="124"/>
      <c r="V30" s="128"/>
      <c r="W30" s="128"/>
      <c r="X30" s="128"/>
      <c r="Y30" s="128"/>
      <c r="Z30" s="128"/>
      <c r="AA30" s="128"/>
      <c r="AB30" s="128"/>
      <c r="AC30" s="128"/>
      <c r="AD30" s="128"/>
      <c r="AE30" s="128"/>
      <c r="AF30" s="128"/>
      <c r="AG30" s="128"/>
      <c r="AH30" s="128"/>
    </row>
    <row r="31" spans="1:35" s="131" customFormat="1" ht="24">
      <c r="A31" s="74" t="s">
        <v>69</v>
      </c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7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</row>
    <row r="32" spans="1:35" s="135" customFormat="1">
      <c r="A32" s="123" t="s">
        <v>68</v>
      </c>
      <c r="B32" s="123">
        <v>0</v>
      </c>
      <c r="C32" s="123">
        <v>0</v>
      </c>
      <c r="D32" s="123">
        <v>0</v>
      </c>
      <c r="E32" s="123">
        <v>0</v>
      </c>
      <c r="F32" s="123">
        <v>0</v>
      </c>
      <c r="G32" s="123">
        <v>0</v>
      </c>
      <c r="H32" s="123">
        <v>0</v>
      </c>
      <c r="I32" s="123">
        <v>0</v>
      </c>
      <c r="J32" s="123">
        <v>0</v>
      </c>
      <c r="K32" s="123">
        <v>0</v>
      </c>
      <c r="L32" s="123">
        <v>0</v>
      </c>
      <c r="M32" s="123">
        <v>0</v>
      </c>
      <c r="N32" s="123">
        <v>0</v>
      </c>
      <c r="O32" s="123">
        <v>0</v>
      </c>
      <c r="P32" s="123">
        <v>0</v>
      </c>
      <c r="Q32" s="123">
        <v>0</v>
      </c>
      <c r="R32" s="123">
        <v>0</v>
      </c>
      <c r="S32" s="123">
        <v>0</v>
      </c>
      <c r="T32" s="123">
        <v>0</v>
      </c>
      <c r="U32" s="123">
        <v>0</v>
      </c>
      <c r="V32" s="123"/>
      <c r="W32" s="128"/>
      <c r="X32" s="128"/>
      <c r="Y32" s="128"/>
      <c r="Z32" s="128"/>
      <c r="AA32" s="128"/>
      <c r="AB32" s="128"/>
      <c r="AC32" s="128"/>
      <c r="AD32" s="128"/>
      <c r="AE32" s="128"/>
      <c r="AF32" s="128"/>
      <c r="AG32" s="128"/>
      <c r="AH32" s="128"/>
    </row>
    <row r="33" spans="1:34">
      <c r="A33" s="123" t="s">
        <v>79</v>
      </c>
      <c r="B33" s="123">
        <v>0</v>
      </c>
      <c r="C33" s="123">
        <v>0</v>
      </c>
      <c r="D33" s="123">
        <v>0</v>
      </c>
      <c r="E33" s="123">
        <v>0</v>
      </c>
      <c r="F33" s="123">
        <v>0</v>
      </c>
      <c r="G33" s="123">
        <v>0</v>
      </c>
      <c r="H33" s="123">
        <v>1</v>
      </c>
      <c r="I33" s="123">
        <v>1</v>
      </c>
      <c r="J33" s="123">
        <v>1</v>
      </c>
      <c r="K33" s="123">
        <v>1</v>
      </c>
      <c r="L33" s="123">
        <v>1</v>
      </c>
      <c r="M33" s="123">
        <v>1</v>
      </c>
      <c r="N33" s="123">
        <v>1</v>
      </c>
      <c r="O33" s="123">
        <v>1</v>
      </c>
      <c r="P33" s="123">
        <v>1</v>
      </c>
      <c r="Q33" s="123">
        <v>1</v>
      </c>
      <c r="R33" s="123">
        <v>1</v>
      </c>
      <c r="S33" s="123">
        <v>1</v>
      </c>
      <c r="T33" s="123">
        <v>1</v>
      </c>
      <c r="U33" s="123">
        <v>1</v>
      </c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28"/>
    </row>
    <row r="34" spans="1:34">
      <c r="J34" s="124"/>
      <c r="K34" s="124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</row>
    <row r="35" spans="1:34">
      <c r="J35" s="124"/>
      <c r="K35" s="124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28"/>
    </row>
    <row r="36" spans="1:34" ht="24">
      <c r="A36" s="72" t="s">
        <v>0</v>
      </c>
      <c r="B36" s="73">
        <v>1</v>
      </c>
      <c r="C36" s="73">
        <f>B36+1</f>
        <v>2</v>
      </c>
      <c r="D36" s="73">
        <f t="shared" ref="D36:U36" si="16">C36+1</f>
        <v>3</v>
      </c>
      <c r="E36" s="73">
        <f t="shared" si="16"/>
        <v>4</v>
      </c>
      <c r="F36" s="73">
        <f t="shared" si="16"/>
        <v>5</v>
      </c>
      <c r="G36" s="73">
        <f t="shared" si="16"/>
        <v>6</v>
      </c>
      <c r="H36" s="73">
        <f t="shared" si="16"/>
        <v>7</v>
      </c>
      <c r="I36" s="73">
        <f t="shared" si="16"/>
        <v>8</v>
      </c>
      <c r="J36" s="73">
        <f t="shared" si="16"/>
        <v>9</v>
      </c>
      <c r="K36" s="83">
        <f t="shared" si="16"/>
        <v>10</v>
      </c>
      <c r="L36" s="73">
        <f t="shared" si="16"/>
        <v>11</v>
      </c>
      <c r="M36" s="73">
        <f t="shared" si="16"/>
        <v>12</v>
      </c>
      <c r="N36" s="73">
        <f t="shared" si="16"/>
        <v>13</v>
      </c>
      <c r="O36" s="73">
        <f t="shared" si="16"/>
        <v>14</v>
      </c>
      <c r="P36" s="73">
        <f t="shared" si="16"/>
        <v>15</v>
      </c>
      <c r="Q36" s="73">
        <f t="shared" si="16"/>
        <v>16</v>
      </c>
      <c r="R36" s="73">
        <f t="shared" si="16"/>
        <v>17</v>
      </c>
      <c r="S36" s="73">
        <f t="shared" si="16"/>
        <v>18</v>
      </c>
      <c r="T36" s="73">
        <f t="shared" si="16"/>
        <v>19</v>
      </c>
      <c r="U36" s="73">
        <f t="shared" si="16"/>
        <v>20</v>
      </c>
      <c r="V36" s="130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28"/>
    </row>
    <row r="37" spans="1:34" ht="19">
      <c r="A37" s="168" t="s">
        <v>25</v>
      </c>
      <c r="B37" s="169">
        <v>78</v>
      </c>
      <c r="C37" s="169"/>
      <c r="D37" s="169"/>
      <c r="E37" s="169">
        <v>1</v>
      </c>
      <c r="F37" s="169"/>
      <c r="G37" s="169"/>
      <c r="H37" s="169"/>
      <c r="I37" s="169">
        <v>1</v>
      </c>
      <c r="J37" s="169"/>
      <c r="K37" s="164"/>
      <c r="L37" s="169"/>
      <c r="M37" s="169">
        <v>1</v>
      </c>
      <c r="N37" s="169"/>
      <c r="O37" s="169"/>
      <c r="P37" s="169"/>
      <c r="Q37" s="169">
        <v>1</v>
      </c>
      <c r="R37" s="169"/>
      <c r="S37" s="169"/>
      <c r="T37" s="169"/>
      <c r="U37" s="170">
        <v>1</v>
      </c>
      <c r="V37" s="128"/>
      <c r="W37" s="128"/>
      <c r="X37" s="128"/>
      <c r="Y37" s="128"/>
      <c r="Z37" s="128"/>
      <c r="AA37" s="128"/>
      <c r="AB37" s="128"/>
      <c r="AC37" s="128"/>
      <c r="AD37" s="128"/>
      <c r="AE37" s="128"/>
      <c r="AF37" s="128"/>
      <c r="AG37" s="128"/>
      <c r="AH37" s="128"/>
    </row>
    <row r="38" spans="1:34">
      <c r="A38" s="171" t="s">
        <v>1</v>
      </c>
      <c r="B38" s="124">
        <f t="shared" ref="B38:U38" si="17" xml:space="preserve"> INT((B11-10)/2)</f>
        <v>-5</v>
      </c>
      <c r="C38" s="124">
        <f t="shared" si="17"/>
        <v>-5</v>
      </c>
      <c r="D38" s="124">
        <f t="shared" si="17"/>
        <v>0</v>
      </c>
      <c r="E38" s="124">
        <f t="shared" si="17"/>
        <v>0</v>
      </c>
      <c r="F38" s="124">
        <f t="shared" si="17"/>
        <v>0</v>
      </c>
      <c r="G38" s="124">
        <f t="shared" si="17"/>
        <v>0</v>
      </c>
      <c r="H38" s="124">
        <f t="shared" si="17"/>
        <v>0</v>
      </c>
      <c r="I38" s="124">
        <f t="shared" si="17"/>
        <v>0</v>
      </c>
      <c r="J38" s="124">
        <f t="shared" si="17"/>
        <v>0</v>
      </c>
      <c r="K38" s="124">
        <f t="shared" si="17"/>
        <v>0</v>
      </c>
      <c r="L38" s="124">
        <f t="shared" si="17"/>
        <v>0</v>
      </c>
      <c r="M38" s="124">
        <f t="shared" si="17"/>
        <v>0</v>
      </c>
      <c r="N38" s="124">
        <f t="shared" si="17"/>
        <v>0</v>
      </c>
      <c r="O38" s="124">
        <f t="shared" si="17"/>
        <v>0</v>
      </c>
      <c r="P38" s="124">
        <f t="shared" si="17"/>
        <v>0</v>
      </c>
      <c r="Q38" s="124">
        <f t="shared" si="17"/>
        <v>0</v>
      </c>
      <c r="R38" s="124">
        <f t="shared" si="17"/>
        <v>0</v>
      </c>
      <c r="S38" s="124">
        <f t="shared" si="17"/>
        <v>0</v>
      </c>
      <c r="T38" s="124">
        <f t="shared" si="17"/>
        <v>0</v>
      </c>
      <c r="U38" s="172">
        <f t="shared" si="17"/>
        <v>0</v>
      </c>
      <c r="V38" s="128"/>
      <c r="W38" s="128"/>
      <c r="X38" s="128"/>
      <c r="Y38" s="128"/>
      <c r="Z38" s="128"/>
      <c r="AA38" s="128"/>
      <c r="AB38" s="128"/>
      <c r="AC38" s="128"/>
      <c r="AD38" s="128"/>
      <c r="AE38" s="128"/>
      <c r="AF38" s="128"/>
      <c r="AG38" s="128"/>
      <c r="AH38" s="128"/>
    </row>
    <row r="39" spans="1:34" s="135" customFormat="1">
      <c r="A39" s="173" t="s">
        <v>3</v>
      </c>
      <c r="B39" s="124">
        <f t="shared" ref="B39:U39" si="18" xml:space="preserve"> INT((B12-10)/2)</f>
        <v>-5</v>
      </c>
      <c r="C39" s="124">
        <f t="shared" si="18"/>
        <v>-5</v>
      </c>
      <c r="D39" s="124">
        <f t="shared" si="18"/>
        <v>3</v>
      </c>
      <c r="E39" s="124">
        <f t="shared" si="18"/>
        <v>3</v>
      </c>
      <c r="F39" s="124">
        <f t="shared" si="18"/>
        <v>3</v>
      </c>
      <c r="G39" s="124">
        <f t="shared" si="18"/>
        <v>3</v>
      </c>
      <c r="H39" s="124">
        <f t="shared" si="18"/>
        <v>3</v>
      </c>
      <c r="I39" s="124">
        <f t="shared" si="18"/>
        <v>3</v>
      </c>
      <c r="J39" s="124">
        <f t="shared" si="18"/>
        <v>3</v>
      </c>
      <c r="K39" s="124">
        <f t="shared" si="18"/>
        <v>3</v>
      </c>
      <c r="L39" s="124">
        <f t="shared" si="18"/>
        <v>3</v>
      </c>
      <c r="M39" s="124">
        <f t="shared" si="18"/>
        <v>3</v>
      </c>
      <c r="N39" s="124">
        <f t="shared" si="18"/>
        <v>3</v>
      </c>
      <c r="O39" s="124">
        <f t="shared" si="18"/>
        <v>3</v>
      </c>
      <c r="P39" s="124">
        <f t="shared" si="18"/>
        <v>3</v>
      </c>
      <c r="Q39" s="124">
        <f t="shared" si="18"/>
        <v>3</v>
      </c>
      <c r="R39" s="124">
        <f t="shared" si="18"/>
        <v>3</v>
      </c>
      <c r="S39" s="124">
        <f t="shared" si="18"/>
        <v>3</v>
      </c>
      <c r="T39" s="124">
        <f t="shared" si="18"/>
        <v>3</v>
      </c>
      <c r="U39" s="172">
        <f t="shared" si="18"/>
        <v>3</v>
      </c>
      <c r="V39" s="128"/>
      <c r="W39" s="128"/>
      <c r="X39" s="128"/>
      <c r="Y39" s="128"/>
      <c r="Z39" s="128"/>
      <c r="AA39" s="128"/>
      <c r="AB39" s="128"/>
      <c r="AC39" s="128"/>
      <c r="AD39" s="128"/>
      <c r="AE39" s="128"/>
      <c r="AF39" s="128"/>
      <c r="AG39" s="128"/>
      <c r="AH39" s="128"/>
    </row>
    <row r="40" spans="1:34" s="135" customFormat="1">
      <c r="A40" s="173" t="s">
        <v>4</v>
      </c>
      <c r="B40" s="124">
        <f t="shared" ref="B40:U40" si="19" xml:space="preserve"> INT((B13-10)/2)</f>
        <v>-5</v>
      </c>
      <c r="C40" s="124">
        <f t="shared" si="19"/>
        <v>-5</v>
      </c>
      <c r="D40" s="124">
        <f t="shared" si="19"/>
        <v>3</v>
      </c>
      <c r="E40" s="124">
        <f t="shared" si="19"/>
        <v>3</v>
      </c>
      <c r="F40" s="124">
        <f t="shared" si="19"/>
        <v>3</v>
      </c>
      <c r="G40" s="124">
        <f t="shared" si="19"/>
        <v>3</v>
      </c>
      <c r="H40" s="124">
        <f t="shared" si="19"/>
        <v>3</v>
      </c>
      <c r="I40" s="124">
        <f t="shared" si="19"/>
        <v>3</v>
      </c>
      <c r="J40" s="124">
        <f t="shared" si="19"/>
        <v>3</v>
      </c>
      <c r="K40" s="124">
        <f t="shared" si="19"/>
        <v>3</v>
      </c>
      <c r="L40" s="124">
        <f t="shared" si="19"/>
        <v>3</v>
      </c>
      <c r="M40" s="124">
        <f t="shared" si="19"/>
        <v>3</v>
      </c>
      <c r="N40" s="124">
        <f t="shared" si="19"/>
        <v>3</v>
      </c>
      <c r="O40" s="124">
        <f t="shared" si="19"/>
        <v>3</v>
      </c>
      <c r="P40" s="124">
        <f t="shared" si="19"/>
        <v>3</v>
      </c>
      <c r="Q40" s="124">
        <f t="shared" si="19"/>
        <v>3</v>
      </c>
      <c r="R40" s="124">
        <f t="shared" si="19"/>
        <v>3</v>
      </c>
      <c r="S40" s="124">
        <f t="shared" si="19"/>
        <v>3</v>
      </c>
      <c r="T40" s="124">
        <f t="shared" si="19"/>
        <v>3</v>
      </c>
      <c r="U40" s="172">
        <f t="shared" si="19"/>
        <v>3</v>
      </c>
      <c r="V40" s="128"/>
      <c r="W40" s="128"/>
      <c r="X40" s="128"/>
      <c r="Y40" s="128"/>
      <c r="Z40" s="128"/>
      <c r="AA40" s="128"/>
      <c r="AB40" s="128"/>
      <c r="AC40" s="128"/>
      <c r="AD40" s="128"/>
      <c r="AE40" s="128"/>
      <c r="AF40" s="128"/>
      <c r="AG40" s="128"/>
      <c r="AH40" s="128"/>
    </row>
    <row r="41" spans="1:34" s="135" customFormat="1">
      <c r="A41" s="173" t="s">
        <v>5</v>
      </c>
      <c r="B41" s="124">
        <f t="shared" ref="B41:U41" si="20" xml:space="preserve"> INT((B14-10)/2)</f>
        <v>-5</v>
      </c>
      <c r="C41" s="124">
        <f t="shared" si="20"/>
        <v>-5</v>
      </c>
      <c r="D41" s="124">
        <f t="shared" si="20"/>
        <v>2</v>
      </c>
      <c r="E41" s="124">
        <f t="shared" si="20"/>
        <v>2</v>
      </c>
      <c r="F41" s="124">
        <f t="shared" si="20"/>
        <v>2</v>
      </c>
      <c r="G41" s="124">
        <f t="shared" si="20"/>
        <v>2</v>
      </c>
      <c r="H41" s="124">
        <f t="shared" si="20"/>
        <v>2</v>
      </c>
      <c r="I41" s="124">
        <f t="shared" si="20"/>
        <v>3</v>
      </c>
      <c r="J41" s="124">
        <f t="shared" si="20"/>
        <v>3</v>
      </c>
      <c r="K41" s="124">
        <f t="shared" si="20"/>
        <v>3</v>
      </c>
      <c r="L41" s="124">
        <f t="shared" si="20"/>
        <v>3</v>
      </c>
      <c r="M41" s="124">
        <f t="shared" si="20"/>
        <v>3</v>
      </c>
      <c r="N41" s="124">
        <f t="shared" si="20"/>
        <v>3</v>
      </c>
      <c r="O41" s="124">
        <f t="shared" si="20"/>
        <v>3</v>
      </c>
      <c r="P41" s="124">
        <f t="shared" si="20"/>
        <v>3</v>
      </c>
      <c r="Q41" s="124">
        <f t="shared" si="20"/>
        <v>3</v>
      </c>
      <c r="R41" s="124">
        <f t="shared" si="20"/>
        <v>3</v>
      </c>
      <c r="S41" s="124">
        <f t="shared" si="20"/>
        <v>3</v>
      </c>
      <c r="T41" s="124">
        <f t="shared" si="20"/>
        <v>3</v>
      </c>
      <c r="U41" s="172">
        <f t="shared" si="20"/>
        <v>3</v>
      </c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</row>
    <row r="42" spans="1:34">
      <c r="A42" s="173" t="s">
        <v>6</v>
      </c>
      <c r="B42" s="124">
        <f t="shared" ref="B42:U42" si="21" xml:space="preserve"> INT((B15-10)/2)</f>
        <v>-5</v>
      </c>
      <c r="C42" s="124">
        <f t="shared" si="21"/>
        <v>-5</v>
      </c>
      <c r="D42" s="124">
        <f t="shared" si="21"/>
        <v>3</v>
      </c>
      <c r="E42" s="124">
        <f t="shared" si="21"/>
        <v>3</v>
      </c>
      <c r="F42" s="124">
        <f t="shared" si="21"/>
        <v>3</v>
      </c>
      <c r="G42" s="124">
        <f t="shared" si="21"/>
        <v>3</v>
      </c>
      <c r="H42" s="124">
        <f t="shared" si="21"/>
        <v>3</v>
      </c>
      <c r="I42" s="124">
        <f t="shared" si="21"/>
        <v>3</v>
      </c>
      <c r="J42" s="124">
        <f t="shared" si="21"/>
        <v>3</v>
      </c>
      <c r="K42" s="124">
        <f t="shared" si="21"/>
        <v>3</v>
      </c>
      <c r="L42" s="124">
        <f t="shared" si="21"/>
        <v>3</v>
      </c>
      <c r="M42" s="124">
        <f t="shared" si="21"/>
        <v>3</v>
      </c>
      <c r="N42" s="124">
        <f t="shared" si="21"/>
        <v>3</v>
      </c>
      <c r="O42" s="124">
        <f t="shared" si="21"/>
        <v>3</v>
      </c>
      <c r="P42" s="124">
        <f t="shared" si="21"/>
        <v>3</v>
      </c>
      <c r="Q42" s="124">
        <f t="shared" si="21"/>
        <v>3</v>
      </c>
      <c r="R42" s="124">
        <f t="shared" si="21"/>
        <v>3</v>
      </c>
      <c r="S42" s="124">
        <f t="shared" si="21"/>
        <v>3</v>
      </c>
      <c r="T42" s="124">
        <f t="shared" si="21"/>
        <v>3</v>
      </c>
      <c r="U42" s="172">
        <f t="shared" si="21"/>
        <v>3</v>
      </c>
      <c r="V42" s="128"/>
      <c r="W42" s="128"/>
      <c r="X42" s="128"/>
      <c r="Y42" s="128"/>
      <c r="Z42" s="128"/>
      <c r="AA42" s="128"/>
      <c r="AB42" s="128"/>
      <c r="AC42" s="128"/>
      <c r="AD42" s="128"/>
      <c r="AE42" s="128"/>
      <c r="AF42" s="128"/>
      <c r="AG42" s="128"/>
      <c r="AH42" s="128"/>
    </row>
    <row r="43" spans="1:34">
      <c r="A43" s="173" t="s">
        <v>7</v>
      </c>
      <c r="B43" s="124">
        <f t="shared" ref="B43:U43" si="22" xml:space="preserve"> INT((B16-10)/2)</f>
        <v>-5</v>
      </c>
      <c r="C43" s="124">
        <f t="shared" si="22"/>
        <v>-5</v>
      </c>
      <c r="D43" s="124">
        <f t="shared" si="22"/>
        <v>1</v>
      </c>
      <c r="E43" s="124">
        <f t="shared" si="22"/>
        <v>1</v>
      </c>
      <c r="F43" s="124">
        <f t="shared" si="22"/>
        <v>1</v>
      </c>
      <c r="G43" s="124">
        <f t="shared" si="22"/>
        <v>1</v>
      </c>
      <c r="H43" s="124">
        <f t="shared" si="22"/>
        <v>1</v>
      </c>
      <c r="I43" s="124">
        <f t="shared" si="22"/>
        <v>1</v>
      </c>
      <c r="J43" s="124">
        <f t="shared" si="22"/>
        <v>1</v>
      </c>
      <c r="K43" s="124">
        <f t="shared" si="22"/>
        <v>1</v>
      </c>
      <c r="L43" s="124">
        <f t="shared" si="22"/>
        <v>1</v>
      </c>
      <c r="M43" s="124">
        <f t="shared" si="22"/>
        <v>1</v>
      </c>
      <c r="N43" s="124">
        <f t="shared" si="22"/>
        <v>1</v>
      </c>
      <c r="O43" s="124">
        <f t="shared" si="22"/>
        <v>1</v>
      </c>
      <c r="P43" s="124">
        <f t="shared" si="22"/>
        <v>1</v>
      </c>
      <c r="Q43" s="124">
        <f t="shared" si="22"/>
        <v>1</v>
      </c>
      <c r="R43" s="124">
        <f t="shared" si="22"/>
        <v>1</v>
      </c>
      <c r="S43" s="124">
        <f t="shared" si="22"/>
        <v>1</v>
      </c>
      <c r="T43" s="124">
        <f t="shared" si="22"/>
        <v>1</v>
      </c>
      <c r="U43" s="172">
        <f t="shared" si="22"/>
        <v>1</v>
      </c>
      <c r="V43" s="128"/>
      <c r="W43" s="128"/>
      <c r="X43" s="128"/>
      <c r="Y43" s="128"/>
      <c r="Z43" s="128"/>
      <c r="AA43" s="128"/>
      <c r="AB43" s="128"/>
      <c r="AC43" s="128"/>
      <c r="AD43" s="128"/>
      <c r="AE43" s="128"/>
      <c r="AF43" s="128"/>
      <c r="AG43" s="128"/>
      <c r="AH43" s="128"/>
    </row>
    <row r="44" spans="1:34" ht="19">
      <c r="A44" s="174" t="s">
        <v>26</v>
      </c>
      <c r="B44" s="175">
        <f t="shared" ref="B44:Q44" si="23" xml:space="preserve"> B4 + INT(B41/2)</f>
        <v>-1</v>
      </c>
      <c r="C44" s="175">
        <f t="shared" si="23"/>
        <v>-1</v>
      </c>
      <c r="D44" s="175">
        <f t="shared" si="23"/>
        <v>3</v>
      </c>
      <c r="E44" s="175">
        <f t="shared" si="23"/>
        <v>3</v>
      </c>
      <c r="F44" s="175">
        <f t="shared" si="23"/>
        <v>3</v>
      </c>
      <c r="G44" s="175">
        <f t="shared" si="23"/>
        <v>3</v>
      </c>
      <c r="H44" s="175">
        <f t="shared" si="23"/>
        <v>3</v>
      </c>
      <c r="I44" s="175">
        <f t="shared" si="23"/>
        <v>3</v>
      </c>
      <c r="J44" s="175">
        <f t="shared" si="23"/>
        <v>3</v>
      </c>
      <c r="K44" s="175">
        <f t="shared" si="23"/>
        <v>3</v>
      </c>
      <c r="L44" s="175">
        <f t="shared" si="23"/>
        <v>3</v>
      </c>
      <c r="M44" s="175">
        <f t="shared" si="23"/>
        <v>3</v>
      </c>
      <c r="N44" s="175">
        <f t="shared" si="23"/>
        <v>3</v>
      </c>
      <c r="O44" s="175">
        <f t="shared" si="23"/>
        <v>3</v>
      </c>
      <c r="P44" s="175">
        <f t="shared" si="23"/>
        <v>3</v>
      </c>
      <c r="Q44" s="175">
        <f t="shared" si="23"/>
        <v>3</v>
      </c>
      <c r="R44" s="175">
        <f xml:space="preserve"> S3 + INT(R41/2)</f>
        <v>1</v>
      </c>
      <c r="S44" s="175">
        <f xml:space="preserve"> T3 + INT(S41/2)</f>
        <v>1</v>
      </c>
      <c r="T44" s="175">
        <f xml:space="preserve"> U3 + INT(T41/2)</f>
        <v>1</v>
      </c>
      <c r="U44" s="176">
        <f xml:space="preserve"> V3 + INT(U41/2)</f>
        <v>1</v>
      </c>
      <c r="V44" s="128"/>
      <c r="W44" s="128"/>
      <c r="X44" s="128"/>
      <c r="Y44" s="128"/>
      <c r="Z44" s="128"/>
      <c r="AA44" s="128"/>
      <c r="AB44" s="128"/>
      <c r="AC44" s="128"/>
      <c r="AD44" s="128"/>
      <c r="AE44" s="128"/>
      <c r="AF44" s="128"/>
      <c r="AG44" s="128"/>
      <c r="AH44" s="128"/>
    </row>
    <row r="45" spans="1:34" s="135" customFormat="1">
      <c r="A45" s="177"/>
      <c r="B45" s="177"/>
      <c r="C45" s="177"/>
      <c r="D45" s="177"/>
      <c r="E45" s="177"/>
      <c r="F45" s="177"/>
      <c r="G45" s="177"/>
      <c r="H45" s="177"/>
      <c r="I45" s="177"/>
      <c r="J45" s="128"/>
      <c r="K45" s="128"/>
      <c r="L45" s="177"/>
      <c r="M45" s="177"/>
      <c r="N45" s="177"/>
      <c r="O45" s="177"/>
      <c r="P45" s="177"/>
      <c r="Q45" s="177"/>
      <c r="R45" s="177"/>
      <c r="S45" s="177"/>
      <c r="T45" s="177"/>
      <c r="U45" s="177"/>
      <c r="V45" s="128"/>
      <c r="W45" s="128"/>
      <c r="X45" s="128"/>
      <c r="Y45" s="128"/>
      <c r="Z45" s="128"/>
      <c r="AA45" s="128"/>
      <c r="AB45" s="128"/>
      <c r="AC45" s="128"/>
      <c r="AD45" s="128"/>
      <c r="AE45" s="128"/>
      <c r="AF45" s="128"/>
      <c r="AG45" s="128"/>
      <c r="AH45" s="128"/>
    </row>
    <row r="46" spans="1:34" s="135" customFormat="1">
      <c r="A46" s="177"/>
      <c r="B46" s="177"/>
      <c r="C46" s="177"/>
      <c r="D46" s="177"/>
      <c r="E46" s="177"/>
      <c r="F46" s="177"/>
      <c r="G46" s="177"/>
      <c r="H46" s="177"/>
      <c r="I46" s="177"/>
      <c r="J46" s="128"/>
      <c r="K46" s="128"/>
      <c r="L46" s="177"/>
      <c r="M46" s="177"/>
      <c r="N46" s="177"/>
      <c r="O46" s="177"/>
      <c r="P46" s="177"/>
      <c r="Q46" s="177"/>
      <c r="R46" s="177"/>
      <c r="S46" s="177"/>
      <c r="T46" s="177"/>
      <c r="U46" s="177"/>
      <c r="V46" s="128"/>
      <c r="W46" s="128"/>
      <c r="X46" s="128"/>
      <c r="Y46" s="128"/>
      <c r="Z46" s="128"/>
      <c r="AA46" s="128"/>
      <c r="AB46" s="128"/>
      <c r="AC46" s="128"/>
      <c r="AD46" s="128"/>
      <c r="AE46" s="128"/>
      <c r="AF46" s="128"/>
      <c r="AG46" s="128"/>
      <c r="AH46" s="128"/>
    </row>
    <row r="47" spans="1:34" s="135" customFormat="1" ht="19">
      <c r="A47" s="178" t="s">
        <v>38</v>
      </c>
      <c r="B47" s="179">
        <f t="shared" ref="B47:U47" si="24" xml:space="preserve"> B18 + B41</f>
        <v>-5</v>
      </c>
      <c r="C47" s="179">
        <f t="shared" si="24"/>
        <v>-5</v>
      </c>
      <c r="D47" s="179">
        <f t="shared" si="24"/>
        <v>2</v>
      </c>
      <c r="E47" s="179">
        <f t="shared" si="24"/>
        <v>2</v>
      </c>
      <c r="F47" s="179">
        <f t="shared" si="24"/>
        <v>2</v>
      </c>
      <c r="G47" s="179">
        <f t="shared" si="24"/>
        <v>2</v>
      </c>
      <c r="H47" s="179">
        <f t="shared" si="24"/>
        <v>2</v>
      </c>
      <c r="I47" s="179">
        <f t="shared" si="24"/>
        <v>3</v>
      </c>
      <c r="J47" s="179">
        <f t="shared" si="24"/>
        <v>3</v>
      </c>
      <c r="K47" s="179">
        <f t="shared" si="24"/>
        <v>3</v>
      </c>
      <c r="L47" s="179">
        <f t="shared" si="24"/>
        <v>3</v>
      </c>
      <c r="M47" s="179">
        <f t="shared" si="24"/>
        <v>3</v>
      </c>
      <c r="N47" s="179">
        <f t="shared" si="24"/>
        <v>3</v>
      </c>
      <c r="O47" s="179">
        <f t="shared" si="24"/>
        <v>3</v>
      </c>
      <c r="P47" s="179">
        <f t="shared" si="24"/>
        <v>3</v>
      </c>
      <c r="Q47" s="179">
        <f t="shared" si="24"/>
        <v>3</v>
      </c>
      <c r="R47" s="179">
        <f t="shared" si="24"/>
        <v>3</v>
      </c>
      <c r="S47" s="179">
        <f t="shared" si="24"/>
        <v>3</v>
      </c>
      <c r="T47" s="179">
        <f t="shared" si="24"/>
        <v>3</v>
      </c>
      <c r="U47" s="179">
        <f t="shared" si="24"/>
        <v>3</v>
      </c>
      <c r="V47" s="128"/>
      <c r="W47" s="128"/>
      <c r="X47" s="128"/>
      <c r="Y47" s="128"/>
      <c r="Z47" s="128"/>
      <c r="AA47" s="128"/>
      <c r="AB47" s="128"/>
      <c r="AC47" s="128"/>
      <c r="AD47" s="128"/>
      <c r="AE47" s="128"/>
      <c r="AF47" s="128"/>
      <c r="AG47" s="128"/>
      <c r="AH47" s="128"/>
    </row>
    <row r="48" spans="1:34" s="135" customFormat="1" ht="19">
      <c r="A48" s="178" t="s">
        <v>39</v>
      </c>
      <c r="B48" s="180">
        <f xml:space="preserve"> INT(B47/4)</f>
        <v>-2</v>
      </c>
      <c r="C48" s="180">
        <f t="shared" ref="C48:M48" si="25" xml:space="preserve"> INT(C47/4)</f>
        <v>-2</v>
      </c>
      <c r="D48" s="180">
        <f t="shared" si="25"/>
        <v>0</v>
      </c>
      <c r="E48" s="180">
        <f t="shared" si="25"/>
        <v>0</v>
      </c>
      <c r="F48" s="180">
        <f t="shared" si="25"/>
        <v>0</v>
      </c>
      <c r="G48" s="180">
        <f t="shared" si="25"/>
        <v>0</v>
      </c>
      <c r="H48" s="180">
        <f t="shared" si="25"/>
        <v>0</v>
      </c>
      <c r="I48" s="180">
        <f t="shared" si="25"/>
        <v>0</v>
      </c>
      <c r="J48" s="180">
        <f t="shared" si="25"/>
        <v>0</v>
      </c>
      <c r="K48" s="180">
        <f t="shared" si="25"/>
        <v>0</v>
      </c>
      <c r="L48" s="180">
        <f t="shared" si="25"/>
        <v>0</v>
      </c>
      <c r="M48" s="180">
        <f t="shared" si="25"/>
        <v>0</v>
      </c>
      <c r="N48" s="180">
        <f xml:space="preserve"> INT(N47/4)</f>
        <v>0</v>
      </c>
      <c r="O48" s="180">
        <f t="shared" ref="O48:U48" si="26" xml:space="preserve"> INT(O47/4)</f>
        <v>0</v>
      </c>
      <c r="P48" s="180">
        <f t="shared" si="26"/>
        <v>0</v>
      </c>
      <c r="Q48" s="180">
        <f t="shared" si="26"/>
        <v>0</v>
      </c>
      <c r="R48" s="180">
        <f t="shared" si="26"/>
        <v>0</v>
      </c>
      <c r="S48" s="180">
        <f t="shared" si="26"/>
        <v>0</v>
      </c>
      <c r="T48" s="180">
        <f t="shared" si="26"/>
        <v>0</v>
      </c>
      <c r="U48" s="180">
        <f t="shared" si="26"/>
        <v>0</v>
      </c>
      <c r="V48" s="128"/>
      <c r="W48" s="128"/>
      <c r="X48" s="128"/>
      <c r="Y48" s="128"/>
      <c r="Z48" s="128"/>
      <c r="AA48" s="128"/>
      <c r="AB48" s="128"/>
      <c r="AC48" s="128"/>
      <c r="AD48" s="128"/>
      <c r="AE48" s="128"/>
      <c r="AF48" s="128"/>
      <c r="AG48" s="128"/>
      <c r="AH48" s="128"/>
    </row>
    <row r="49" spans="1:34" s="135" customFormat="1">
      <c r="A49" s="123"/>
      <c r="B49" s="123"/>
      <c r="C49" s="123"/>
      <c r="D49" s="123"/>
      <c r="E49" s="123"/>
      <c r="F49" s="123"/>
      <c r="G49" s="123"/>
      <c r="H49" s="123"/>
      <c r="I49" s="123"/>
      <c r="J49" s="124"/>
      <c r="K49" s="124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8"/>
      <c r="W49" s="128"/>
      <c r="X49" s="128"/>
      <c r="Y49" s="128"/>
      <c r="Z49" s="128"/>
      <c r="AA49" s="128"/>
      <c r="AB49" s="128"/>
      <c r="AC49" s="128"/>
      <c r="AD49" s="128"/>
      <c r="AE49" s="128"/>
      <c r="AF49" s="128"/>
      <c r="AG49" s="128"/>
      <c r="AH49" s="128"/>
    </row>
    <row r="50" spans="1:34" ht="19">
      <c r="A50" s="178" t="s">
        <v>40</v>
      </c>
      <c r="B50" s="179">
        <f t="shared" ref="B50:U50" si="27" xml:space="preserve"> B19 + B41</f>
        <v>-5</v>
      </c>
      <c r="C50" s="179">
        <f t="shared" si="27"/>
        <v>-5</v>
      </c>
      <c r="D50" s="179">
        <f t="shared" si="27"/>
        <v>2</v>
      </c>
      <c r="E50" s="179">
        <f t="shared" si="27"/>
        <v>2</v>
      </c>
      <c r="F50" s="179">
        <f t="shared" si="27"/>
        <v>2</v>
      </c>
      <c r="G50" s="179">
        <f t="shared" si="27"/>
        <v>2</v>
      </c>
      <c r="H50" s="179">
        <f t="shared" si="27"/>
        <v>2</v>
      </c>
      <c r="I50" s="179">
        <f t="shared" si="27"/>
        <v>3</v>
      </c>
      <c r="J50" s="179">
        <f t="shared" si="27"/>
        <v>3</v>
      </c>
      <c r="K50" s="179">
        <f t="shared" si="27"/>
        <v>3</v>
      </c>
      <c r="L50" s="179">
        <f t="shared" si="27"/>
        <v>3</v>
      </c>
      <c r="M50" s="179">
        <f t="shared" si="27"/>
        <v>3</v>
      </c>
      <c r="N50" s="179">
        <f t="shared" si="27"/>
        <v>3</v>
      </c>
      <c r="O50" s="179">
        <f t="shared" si="27"/>
        <v>3</v>
      </c>
      <c r="P50" s="179">
        <f t="shared" si="27"/>
        <v>3</v>
      </c>
      <c r="Q50" s="179">
        <f t="shared" si="27"/>
        <v>3</v>
      </c>
      <c r="R50" s="179">
        <f t="shared" si="27"/>
        <v>3</v>
      </c>
      <c r="S50" s="179">
        <f t="shared" si="27"/>
        <v>3</v>
      </c>
      <c r="T50" s="179">
        <f t="shared" si="27"/>
        <v>3</v>
      </c>
      <c r="U50" s="179">
        <f t="shared" si="27"/>
        <v>3</v>
      </c>
      <c r="V50" s="128"/>
    </row>
    <row r="51" spans="1:34">
      <c r="J51" s="124"/>
      <c r="K51" s="124"/>
      <c r="V51" s="128"/>
    </row>
    <row r="52" spans="1:34" ht="19">
      <c r="A52" s="178" t="s">
        <v>41</v>
      </c>
      <c r="B52" s="179">
        <f t="shared" ref="B52:U52" si="28" xml:space="preserve"> B20 + B39</f>
        <v>-5</v>
      </c>
      <c r="C52" s="179">
        <f t="shared" si="28"/>
        <v>-5</v>
      </c>
      <c r="D52" s="179">
        <f t="shared" si="28"/>
        <v>8</v>
      </c>
      <c r="E52" s="179">
        <f t="shared" si="28"/>
        <v>10</v>
      </c>
      <c r="F52" s="179">
        <f t="shared" si="28"/>
        <v>11</v>
      </c>
      <c r="G52" s="179">
        <f t="shared" si="28"/>
        <v>12</v>
      </c>
      <c r="H52" s="179">
        <f t="shared" si="28"/>
        <v>13</v>
      </c>
      <c r="I52" s="179">
        <f t="shared" si="28"/>
        <v>14</v>
      </c>
      <c r="J52" s="179">
        <f t="shared" si="28"/>
        <v>15</v>
      </c>
      <c r="K52" s="179">
        <f t="shared" si="28"/>
        <v>16</v>
      </c>
      <c r="L52" s="179">
        <f t="shared" si="28"/>
        <v>17</v>
      </c>
      <c r="M52" s="179">
        <f t="shared" si="28"/>
        <v>17</v>
      </c>
      <c r="N52" s="179">
        <f t="shared" si="28"/>
        <v>17</v>
      </c>
      <c r="O52" s="179">
        <f t="shared" si="28"/>
        <v>17</v>
      </c>
      <c r="P52" s="179">
        <f t="shared" si="28"/>
        <v>17</v>
      </c>
      <c r="Q52" s="179">
        <f t="shared" si="28"/>
        <v>17</v>
      </c>
      <c r="R52" s="179">
        <f t="shared" si="28"/>
        <v>17</v>
      </c>
      <c r="S52" s="179">
        <f t="shared" si="28"/>
        <v>17</v>
      </c>
      <c r="T52" s="179">
        <f t="shared" si="28"/>
        <v>17</v>
      </c>
      <c r="U52" s="179">
        <f t="shared" si="28"/>
        <v>17</v>
      </c>
      <c r="V52" s="128"/>
    </row>
    <row r="53" spans="1:34">
      <c r="J53" s="124"/>
      <c r="K53" s="124"/>
      <c r="V53" s="128"/>
    </row>
    <row r="54" spans="1:34" ht="19">
      <c r="A54" s="178" t="s">
        <v>42</v>
      </c>
      <c r="B54" s="179">
        <f t="shared" ref="B54:U54" si="29" xml:space="preserve"> B21 + B42</f>
        <v>-5</v>
      </c>
      <c r="C54" s="179">
        <f t="shared" si="29"/>
        <v>-5</v>
      </c>
      <c r="D54" s="179">
        <f t="shared" si="29"/>
        <v>9</v>
      </c>
      <c r="E54" s="179">
        <f t="shared" si="29"/>
        <v>10</v>
      </c>
      <c r="F54" s="179">
        <f t="shared" si="29"/>
        <v>11</v>
      </c>
      <c r="G54" s="179">
        <f t="shared" si="29"/>
        <v>12</v>
      </c>
      <c r="H54" s="179">
        <f t="shared" si="29"/>
        <v>13</v>
      </c>
      <c r="I54" s="179">
        <f t="shared" si="29"/>
        <v>14</v>
      </c>
      <c r="J54" s="179">
        <f t="shared" si="29"/>
        <v>15</v>
      </c>
      <c r="K54" s="179">
        <f t="shared" si="29"/>
        <v>16</v>
      </c>
      <c r="L54" s="179">
        <f t="shared" si="29"/>
        <v>17</v>
      </c>
      <c r="M54" s="179">
        <f t="shared" si="29"/>
        <v>17</v>
      </c>
      <c r="N54" s="179">
        <f t="shared" si="29"/>
        <v>17</v>
      </c>
      <c r="O54" s="179">
        <f t="shared" si="29"/>
        <v>17</v>
      </c>
      <c r="P54" s="179">
        <f t="shared" si="29"/>
        <v>17</v>
      </c>
      <c r="Q54" s="179">
        <f t="shared" si="29"/>
        <v>17</v>
      </c>
      <c r="R54" s="179">
        <f t="shared" si="29"/>
        <v>17</v>
      </c>
      <c r="S54" s="179">
        <f t="shared" si="29"/>
        <v>17</v>
      </c>
      <c r="T54" s="179">
        <f t="shared" si="29"/>
        <v>17</v>
      </c>
      <c r="U54" s="179">
        <f t="shared" si="29"/>
        <v>17</v>
      </c>
      <c r="V54" s="128"/>
    </row>
    <row r="55" spans="1:34">
      <c r="J55" s="124"/>
      <c r="K55" s="124"/>
    </row>
    <row r="56" spans="1:34">
      <c r="J56" s="124"/>
      <c r="K56" s="124"/>
    </row>
    <row r="57" spans="1:34" ht="19">
      <c r="A57" s="178" t="s">
        <v>28</v>
      </c>
      <c r="B57" s="179">
        <f t="shared" ref="B57:U57" si="30" xml:space="preserve"> B43 + B22 + B32</f>
        <v>-5</v>
      </c>
      <c r="C57" s="179">
        <f t="shared" si="30"/>
        <v>-5</v>
      </c>
      <c r="D57" s="179">
        <f t="shared" si="30"/>
        <v>6</v>
      </c>
      <c r="E57" s="179">
        <f t="shared" si="30"/>
        <v>6</v>
      </c>
      <c r="F57" s="179">
        <f t="shared" si="30"/>
        <v>6</v>
      </c>
      <c r="G57" s="179">
        <f t="shared" si="30"/>
        <v>6</v>
      </c>
      <c r="H57" s="179">
        <f t="shared" si="30"/>
        <v>6</v>
      </c>
      <c r="I57" s="179">
        <f t="shared" si="30"/>
        <v>6</v>
      </c>
      <c r="J57" s="179">
        <f t="shared" si="30"/>
        <v>6</v>
      </c>
      <c r="K57" s="179">
        <f t="shared" si="30"/>
        <v>6</v>
      </c>
      <c r="L57" s="179">
        <f t="shared" si="30"/>
        <v>6</v>
      </c>
      <c r="M57" s="179">
        <f t="shared" si="30"/>
        <v>6</v>
      </c>
      <c r="N57" s="179">
        <f t="shared" si="30"/>
        <v>6</v>
      </c>
      <c r="O57" s="179">
        <f t="shared" si="30"/>
        <v>6</v>
      </c>
      <c r="P57" s="179">
        <f t="shared" si="30"/>
        <v>6</v>
      </c>
      <c r="Q57" s="179">
        <f t="shared" si="30"/>
        <v>6</v>
      </c>
      <c r="R57" s="179">
        <f t="shared" si="30"/>
        <v>6</v>
      </c>
      <c r="S57" s="179">
        <f t="shared" si="30"/>
        <v>6</v>
      </c>
      <c r="T57" s="179">
        <f t="shared" si="30"/>
        <v>6</v>
      </c>
      <c r="U57" s="179">
        <f t="shared" si="30"/>
        <v>6</v>
      </c>
    </row>
    <row r="58" spans="1:34" ht="19">
      <c r="A58" s="178" t="s">
        <v>27</v>
      </c>
      <c r="B58" s="179">
        <f t="shared" ref="B58:U58" si="31" xml:space="preserve"> B57/(B36+5)</f>
        <v>-0.83333333333333337</v>
      </c>
      <c r="C58" s="179">
        <f t="shared" si="31"/>
        <v>-0.7142857142857143</v>
      </c>
      <c r="D58" s="179">
        <f t="shared" si="31"/>
        <v>0.75</v>
      </c>
      <c r="E58" s="179">
        <f t="shared" si="31"/>
        <v>0.66666666666666663</v>
      </c>
      <c r="F58" s="179">
        <f t="shared" si="31"/>
        <v>0.6</v>
      </c>
      <c r="G58" s="179">
        <f t="shared" si="31"/>
        <v>0.54545454545454541</v>
      </c>
      <c r="H58" s="179">
        <f t="shared" si="31"/>
        <v>0.5</v>
      </c>
      <c r="I58" s="179">
        <f t="shared" si="31"/>
        <v>0.46153846153846156</v>
      </c>
      <c r="J58" s="179">
        <f t="shared" si="31"/>
        <v>0.42857142857142855</v>
      </c>
      <c r="K58" s="181">
        <f t="shared" si="31"/>
        <v>0.4</v>
      </c>
      <c r="L58" s="179">
        <f t="shared" si="31"/>
        <v>0.375</v>
      </c>
      <c r="M58" s="179">
        <f t="shared" si="31"/>
        <v>0.35294117647058826</v>
      </c>
      <c r="N58" s="179">
        <f t="shared" si="31"/>
        <v>0.33333333333333331</v>
      </c>
      <c r="O58" s="179">
        <f t="shared" si="31"/>
        <v>0.31578947368421051</v>
      </c>
      <c r="P58" s="179">
        <f t="shared" si="31"/>
        <v>0.3</v>
      </c>
      <c r="Q58" s="179">
        <f t="shared" si="31"/>
        <v>0.2857142857142857</v>
      </c>
      <c r="R58" s="179">
        <f t="shared" si="31"/>
        <v>0.27272727272727271</v>
      </c>
      <c r="S58" s="179">
        <f t="shared" si="31"/>
        <v>0.2608695652173913</v>
      </c>
      <c r="T58" s="179">
        <f t="shared" si="31"/>
        <v>0.25</v>
      </c>
      <c r="U58" s="179">
        <f t="shared" si="31"/>
        <v>0.24</v>
      </c>
    </row>
    <row r="59" spans="1:34" ht="19">
      <c r="A59" s="178" t="s">
        <v>29</v>
      </c>
      <c r="B59" s="180">
        <f xml:space="preserve"> 40 + IF(B58 &gt; 0.25,10,0) + IF(B58 &gt; 0.5,25,0) + IF(B58 &gt; 0.75,25,0)</f>
        <v>40</v>
      </c>
      <c r="C59" s="180">
        <f t="shared" ref="C59:U59" si="32" xml:space="preserve"> 40 + IF(C58 &gt; 0.25,10,0) + IF(C58 &gt; 0.5,25,0) + IF(C58 &gt; 0.75,25,0)</f>
        <v>40</v>
      </c>
      <c r="D59" s="180">
        <f t="shared" si="32"/>
        <v>75</v>
      </c>
      <c r="E59" s="180">
        <f t="shared" si="32"/>
        <v>75</v>
      </c>
      <c r="F59" s="180">
        <f t="shared" si="32"/>
        <v>75</v>
      </c>
      <c r="G59" s="180">
        <f t="shared" si="32"/>
        <v>75</v>
      </c>
      <c r="H59" s="180">
        <f t="shared" si="32"/>
        <v>50</v>
      </c>
      <c r="I59" s="180">
        <f t="shared" si="32"/>
        <v>50</v>
      </c>
      <c r="J59" s="180">
        <f t="shared" si="32"/>
        <v>50</v>
      </c>
      <c r="K59" s="180">
        <f t="shared" si="32"/>
        <v>50</v>
      </c>
      <c r="L59" s="180">
        <f t="shared" si="32"/>
        <v>50</v>
      </c>
      <c r="M59" s="180">
        <f t="shared" si="32"/>
        <v>50</v>
      </c>
      <c r="N59" s="180">
        <f t="shared" si="32"/>
        <v>50</v>
      </c>
      <c r="O59" s="180">
        <f t="shared" si="32"/>
        <v>50</v>
      </c>
      <c r="P59" s="180">
        <f t="shared" si="32"/>
        <v>50</v>
      </c>
      <c r="Q59" s="180">
        <f t="shared" si="32"/>
        <v>50</v>
      </c>
      <c r="R59" s="180">
        <f t="shared" si="32"/>
        <v>50</v>
      </c>
      <c r="S59" s="180">
        <f t="shared" si="32"/>
        <v>50</v>
      </c>
      <c r="T59" s="180">
        <f t="shared" si="32"/>
        <v>40</v>
      </c>
      <c r="U59" s="180">
        <f t="shared" si="32"/>
        <v>40</v>
      </c>
    </row>
    <row r="60" spans="1:34" s="135" customFormat="1" ht="19">
      <c r="A60" s="178" t="s">
        <v>30</v>
      </c>
      <c r="B60" s="180">
        <f t="shared" ref="B60:U60" si="33" xml:space="preserve"> IF(B$58 &gt; 0.25,25,0) + IF(B$58 &gt; 0.5,25,0) + IF(B$58 &gt; 0.75,25,0) + IF(B$58 &gt; 1,25,0)</f>
        <v>0</v>
      </c>
      <c r="C60" s="180">
        <f t="shared" si="33"/>
        <v>0</v>
      </c>
      <c r="D60" s="180">
        <f t="shared" si="33"/>
        <v>50</v>
      </c>
      <c r="E60" s="180">
        <f t="shared" si="33"/>
        <v>50</v>
      </c>
      <c r="F60" s="180">
        <f t="shared" si="33"/>
        <v>50</v>
      </c>
      <c r="G60" s="180">
        <f t="shared" si="33"/>
        <v>50</v>
      </c>
      <c r="H60" s="180">
        <f t="shared" si="33"/>
        <v>25</v>
      </c>
      <c r="I60" s="180">
        <f t="shared" si="33"/>
        <v>25</v>
      </c>
      <c r="J60" s="180">
        <f t="shared" si="33"/>
        <v>25</v>
      </c>
      <c r="K60" s="182">
        <f t="shared" si="33"/>
        <v>25</v>
      </c>
      <c r="L60" s="180">
        <f t="shared" si="33"/>
        <v>25</v>
      </c>
      <c r="M60" s="180">
        <f t="shared" si="33"/>
        <v>25</v>
      </c>
      <c r="N60" s="180">
        <f t="shared" si="33"/>
        <v>25</v>
      </c>
      <c r="O60" s="180">
        <f t="shared" si="33"/>
        <v>25</v>
      </c>
      <c r="P60" s="180">
        <f t="shared" si="33"/>
        <v>25</v>
      </c>
      <c r="Q60" s="180">
        <f t="shared" si="33"/>
        <v>25</v>
      </c>
      <c r="R60" s="180">
        <f t="shared" si="33"/>
        <v>25</v>
      </c>
      <c r="S60" s="180">
        <f t="shared" si="33"/>
        <v>25</v>
      </c>
      <c r="T60" s="180">
        <f t="shared" si="33"/>
        <v>0</v>
      </c>
      <c r="U60" s="180">
        <f t="shared" si="33"/>
        <v>0</v>
      </c>
      <c r="V60" s="123"/>
      <c r="W60" s="128"/>
      <c r="X60" s="128"/>
      <c r="Y60" s="128"/>
      <c r="Z60" s="128"/>
      <c r="AA60" s="128"/>
      <c r="AB60" s="128"/>
      <c r="AC60" s="128"/>
      <c r="AD60" s="128"/>
      <c r="AE60" s="128"/>
      <c r="AF60" s="128"/>
      <c r="AG60" s="128"/>
      <c r="AH60" s="128"/>
    </row>
    <row r="61" spans="1:34" ht="19">
      <c r="A61" s="178" t="s">
        <v>31</v>
      </c>
      <c r="B61" s="180">
        <f t="shared" ref="B61:U61" si="34" xml:space="preserve"> IF(B$58 &gt; 0.5,25,0) + IF(B$58 &gt; 0.75,50,0) + IF(B$58 &gt; 1,25,0)</f>
        <v>0</v>
      </c>
      <c r="C61" s="180">
        <f t="shared" si="34"/>
        <v>0</v>
      </c>
      <c r="D61" s="180">
        <f t="shared" si="34"/>
        <v>25</v>
      </c>
      <c r="E61" s="180">
        <f t="shared" si="34"/>
        <v>25</v>
      </c>
      <c r="F61" s="180">
        <f t="shared" si="34"/>
        <v>25</v>
      </c>
      <c r="G61" s="180">
        <f t="shared" si="34"/>
        <v>25</v>
      </c>
      <c r="H61" s="180">
        <f t="shared" si="34"/>
        <v>0</v>
      </c>
      <c r="I61" s="180">
        <f t="shared" si="34"/>
        <v>0</v>
      </c>
      <c r="J61" s="180">
        <f t="shared" si="34"/>
        <v>0</v>
      </c>
      <c r="K61" s="180">
        <f t="shared" si="34"/>
        <v>0</v>
      </c>
      <c r="L61" s="180">
        <f t="shared" si="34"/>
        <v>0</v>
      </c>
      <c r="M61" s="180">
        <f t="shared" si="34"/>
        <v>0</v>
      </c>
      <c r="N61" s="180">
        <f t="shared" si="34"/>
        <v>0</v>
      </c>
      <c r="O61" s="180">
        <f t="shared" si="34"/>
        <v>0</v>
      </c>
      <c r="P61" s="180">
        <f t="shared" si="34"/>
        <v>0</v>
      </c>
      <c r="Q61" s="180">
        <f t="shared" si="34"/>
        <v>0</v>
      </c>
      <c r="R61" s="180">
        <f t="shared" si="34"/>
        <v>0</v>
      </c>
      <c r="S61" s="180">
        <f t="shared" si="34"/>
        <v>0</v>
      </c>
      <c r="T61" s="180">
        <f t="shared" si="34"/>
        <v>0</v>
      </c>
      <c r="U61" s="180">
        <f t="shared" si="34"/>
        <v>0</v>
      </c>
    </row>
    <row r="62" spans="1:34" s="135" customFormat="1">
      <c r="A62" s="123"/>
      <c r="B62" s="123"/>
      <c r="C62" s="123"/>
      <c r="D62" s="123"/>
      <c r="E62" s="123"/>
      <c r="F62" s="123"/>
      <c r="G62" s="123"/>
      <c r="H62" s="123"/>
      <c r="I62" s="123"/>
      <c r="J62" s="124"/>
      <c r="K62" s="124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8"/>
      <c r="X62" s="128"/>
      <c r="Y62" s="128"/>
      <c r="Z62" s="128"/>
      <c r="AA62" s="128"/>
      <c r="AB62" s="128"/>
      <c r="AC62" s="128"/>
      <c r="AD62" s="128"/>
      <c r="AE62" s="128"/>
      <c r="AF62" s="128"/>
      <c r="AG62" s="128"/>
      <c r="AH62" s="128"/>
    </row>
    <row r="63" spans="1:34" ht="19">
      <c r="A63" s="178" t="s">
        <v>37</v>
      </c>
      <c r="B63" s="179">
        <f t="shared" ref="B63:U63" si="35" xml:space="preserve"> B23 + B41</f>
        <v>-5</v>
      </c>
      <c r="C63" s="179">
        <f t="shared" si="35"/>
        <v>-5</v>
      </c>
      <c r="D63" s="179">
        <f t="shared" si="35"/>
        <v>2</v>
      </c>
      <c r="E63" s="179">
        <f t="shared" si="35"/>
        <v>2</v>
      </c>
      <c r="F63" s="179">
        <f t="shared" si="35"/>
        <v>3</v>
      </c>
      <c r="G63" s="179">
        <f t="shared" si="35"/>
        <v>4</v>
      </c>
      <c r="H63" s="179">
        <f t="shared" si="35"/>
        <v>5</v>
      </c>
      <c r="I63" s="179">
        <f t="shared" si="35"/>
        <v>8</v>
      </c>
      <c r="J63" s="179">
        <f t="shared" si="35"/>
        <v>10</v>
      </c>
      <c r="K63" s="179">
        <f t="shared" si="35"/>
        <v>12</v>
      </c>
      <c r="L63" s="179">
        <f t="shared" si="35"/>
        <v>14</v>
      </c>
      <c r="M63" s="179">
        <f t="shared" si="35"/>
        <v>14</v>
      </c>
      <c r="N63" s="179">
        <f t="shared" si="35"/>
        <v>14</v>
      </c>
      <c r="O63" s="179">
        <f t="shared" si="35"/>
        <v>14</v>
      </c>
      <c r="P63" s="179">
        <f t="shared" si="35"/>
        <v>14</v>
      </c>
      <c r="Q63" s="179">
        <f t="shared" si="35"/>
        <v>14</v>
      </c>
      <c r="R63" s="179">
        <f t="shared" si="35"/>
        <v>14</v>
      </c>
      <c r="S63" s="179">
        <f t="shared" si="35"/>
        <v>14</v>
      </c>
      <c r="T63" s="179">
        <f t="shared" si="35"/>
        <v>14</v>
      </c>
      <c r="U63" s="179">
        <f t="shared" si="35"/>
        <v>14</v>
      </c>
    </row>
    <row r="64" spans="1:34" ht="19">
      <c r="A64" s="178" t="s">
        <v>36</v>
      </c>
      <c r="B64" s="180">
        <f xml:space="preserve"> INT(B63/4)</f>
        <v>-2</v>
      </c>
      <c r="C64" s="180">
        <f t="shared" ref="C64:U64" si="36" xml:space="preserve"> INT(C63/4)</f>
        <v>-2</v>
      </c>
      <c r="D64" s="180">
        <f t="shared" si="36"/>
        <v>0</v>
      </c>
      <c r="E64" s="180">
        <f t="shared" si="36"/>
        <v>0</v>
      </c>
      <c r="F64" s="180">
        <f t="shared" si="36"/>
        <v>0</v>
      </c>
      <c r="G64" s="180">
        <f t="shared" si="36"/>
        <v>1</v>
      </c>
      <c r="H64" s="180">
        <f t="shared" si="36"/>
        <v>1</v>
      </c>
      <c r="I64" s="180">
        <f t="shared" si="36"/>
        <v>2</v>
      </c>
      <c r="J64" s="180">
        <f t="shared" si="36"/>
        <v>2</v>
      </c>
      <c r="K64" s="180">
        <f t="shared" si="36"/>
        <v>3</v>
      </c>
      <c r="L64" s="180">
        <f t="shared" si="36"/>
        <v>3</v>
      </c>
      <c r="M64" s="180">
        <f t="shared" si="36"/>
        <v>3</v>
      </c>
      <c r="N64" s="180">
        <f t="shared" si="36"/>
        <v>3</v>
      </c>
      <c r="O64" s="180">
        <f t="shared" si="36"/>
        <v>3</v>
      </c>
      <c r="P64" s="180">
        <f t="shared" si="36"/>
        <v>3</v>
      </c>
      <c r="Q64" s="180">
        <f t="shared" si="36"/>
        <v>3</v>
      </c>
      <c r="R64" s="180">
        <f t="shared" si="36"/>
        <v>3</v>
      </c>
      <c r="S64" s="180">
        <f t="shared" si="36"/>
        <v>3</v>
      </c>
      <c r="T64" s="180">
        <f t="shared" si="36"/>
        <v>3</v>
      </c>
      <c r="U64" s="180">
        <f t="shared" si="36"/>
        <v>3</v>
      </c>
    </row>
    <row r="65" spans="1:35" s="135" customFormat="1">
      <c r="A65" s="123"/>
      <c r="B65" s="123"/>
      <c r="C65" s="123"/>
      <c r="D65" s="123"/>
      <c r="E65" s="123"/>
      <c r="F65" s="123"/>
      <c r="G65" s="123"/>
      <c r="H65" s="123"/>
      <c r="I65" s="123"/>
      <c r="J65" s="124"/>
      <c r="K65" s="124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8"/>
      <c r="X65" s="128"/>
      <c r="Y65" s="128"/>
      <c r="Z65" s="128"/>
      <c r="AA65" s="128"/>
      <c r="AB65" s="128"/>
      <c r="AC65" s="128"/>
      <c r="AD65" s="128"/>
      <c r="AE65" s="128"/>
      <c r="AF65" s="128"/>
      <c r="AG65" s="128"/>
      <c r="AH65" s="128"/>
    </row>
    <row r="66" spans="1:35" s="140" customFormat="1" ht="19">
      <c r="A66" s="178" t="s">
        <v>43</v>
      </c>
      <c r="B66" s="179">
        <f t="shared" ref="B66:U66" si="37" xml:space="preserve"> B24 + B42</f>
        <v>-5</v>
      </c>
      <c r="C66" s="179">
        <f t="shared" si="37"/>
        <v>-5</v>
      </c>
      <c r="D66" s="179">
        <f t="shared" si="37"/>
        <v>3</v>
      </c>
      <c r="E66" s="179">
        <f t="shared" si="37"/>
        <v>3</v>
      </c>
      <c r="F66" s="179">
        <f t="shared" si="37"/>
        <v>3</v>
      </c>
      <c r="G66" s="179">
        <f t="shared" si="37"/>
        <v>3</v>
      </c>
      <c r="H66" s="179">
        <f t="shared" si="37"/>
        <v>3</v>
      </c>
      <c r="I66" s="179">
        <f t="shared" si="37"/>
        <v>3</v>
      </c>
      <c r="J66" s="179">
        <f t="shared" si="37"/>
        <v>3</v>
      </c>
      <c r="K66" s="179">
        <f t="shared" si="37"/>
        <v>3</v>
      </c>
      <c r="L66" s="179">
        <f t="shared" si="37"/>
        <v>3</v>
      </c>
      <c r="M66" s="179">
        <f t="shared" si="37"/>
        <v>3</v>
      </c>
      <c r="N66" s="179">
        <f t="shared" si="37"/>
        <v>3</v>
      </c>
      <c r="O66" s="179">
        <f t="shared" si="37"/>
        <v>3</v>
      </c>
      <c r="P66" s="179">
        <f t="shared" si="37"/>
        <v>3</v>
      </c>
      <c r="Q66" s="179">
        <f t="shared" si="37"/>
        <v>3</v>
      </c>
      <c r="R66" s="179">
        <f t="shared" si="37"/>
        <v>3</v>
      </c>
      <c r="S66" s="179">
        <f t="shared" si="37"/>
        <v>3</v>
      </c>
      <c r="T66" s="179">
        <f t="shared" si="37"/>
        <v>3</v>
      </c>
      <c r="U66" s="179">
        <f t="shared" si="37"/>
        <v>3</v>
      </c>
      <c r="V66" s="128"/>
      <c r="W66" s="128"/>
      <c r="X66" s="128"/>
      <c r="Y66" s="128"/>
      <c r="Z66" s="128"/>
      <c r="AA66" s="128"/>
      <c r="AB66" s="128"/>
      <c r="AC66" s="128"/>
      <c r="AD66" s="128"/>
      <c r="AE66" s="128"/>
      <c r="AF66" s="128"/>
      <c r="AG66" s="128"/>
      <c r="AH66" s="128"/>
      <c r="AI66" s="127"/>
    </row>
    <row r="67" spans="1:35" s="140" customFormat="1">
      <c r="A67" s="123"/>
      <c r="B67" s="123"/>
      <c r="C67" s="123"/>
      <c r="D67" s="123"/>
      <c r="E67" s="123"/>
      <c r="F67" s="123"/>
      <c r="G67" s="123"/>
      <c r="H67" s="123"/>
      <c r="I67" s="123"/>
      <c r="J67" s="124"/>
      <c r="K67" s="124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7"/>
    </row>
    <row r="68" spans="1:35" s="140" customFormat="1" ht="19">
      <c r="A68" s="178" t="s">
        <v>44</v>
      </c>
      <c r="B68" s="179">
        <f t="shared" ref="B68:U68" si="38" xml:space="preserve"> B25 + B42</f>
        <v>-5</v>
      </c>
      <c r="C68" s="179">
        <f t="shared" si="38"/>
        <v>-5</v>
      </c>
      <c r="D68" s="179">
        <f t="shared" si="38"/>
        <v>9</v>
      </c>
      <c r="E68" s="179">
        <f t="shared" si="38"/>
        <v>10</v>
      </c>
      <c r="F68" s="179">
        <f t="shared" si="38"/>
        <v>11</v>
      </c>
      <c r="G68" s="179">
        <f t="shared" si="38"/>
        <v>12</v>
      </c>
      <c r="H68" s="179">
        <f t="shared" si="38"/>
        <v>13</v>
      </c>
      <c r="I68" s="179">
        <f t="shared" si="38"/>
        <v>14</v>
      </c>
      <c r="J68" s="179">
        <f t="shared" si="38"/>
        <v>15</v>
      </c>
      <c r="K68" s="179">
        <f t="shared" si="38"/>
        <v>16</v>
      </c>
      <c r="L68" s="179">
        <f t="shared" si="38"/>
        <v>17</v>
      </c>
      <c r="M68" s="179">
        <f t="shared" si="38"/>
        <v>17</v>
      </c>
      <c r="N68" s="179">
        <f t="shared" si="38"/>
        <v>17</v>
      </c>
      <c r="O68" s="179">
        <f t="shared" si="38"/>
        <v>17</v>
      </c>
      <c r="P68" s="179">
        <f t="shared" si="38"/>
        <v>17</v>
      </c>
      <c r="Q68" s="179">
        <f t="shared" si="38"/>
        <v>17</v>
      </c>
      <c r="R68" s="179">
        <f t="shared" si="38"/>
        <v>17</v>
      </c>
      <c r="S68" s="179">
        <f t="shared" si="38"/>
        <v>17</v>
      </c>
      <c r="T68" s="179">
        <f t="shared" si="38"/>
        <v>17</v>
      </c>
      <c r="U68" s="179">
        <f t="shared" si="38"/>
        <v>17</v>
      </c>
      <c r="V68" s="128"/>
      <c r="W68" s="128"/>
      <c r="X68" s="128"/>
      <c r="Y68" s="128"/>
      <c r="Z68" s="128"/>
      <c r="AA68" s="128"/>
      <c r="AB68" s="128"/>
      <c r="AC68" s="128"/>
      <c r="AD68" s="128"/>
      <c r="AE68" s="128"/>
      <c r="AF68" s="128"/>
      <c r="AG68" s="128"/>
      <c r="AH68" s="128"/>
      <c r="AI68" s="127"/>
    </row>
    <row r="69" spans="1:35">
      <c r="J69" s="124"/>
      <c r="K69" s="124"/>
    </row>
    <row r="70" spans="1:35">
      <c r="J70" s="124"/>
      <c r="K70" s="124"/>
    </row>
    <row r="71" spans="1:35" s="135" customFormat="1" ht="19">
      <c r="A71" s="47" t="s">
        <v>47</v>
      </c>
      <c r="J71" s="170"/>
      <c r="K71" s="183"/>
      <c r="V71" s="128"/>
      <c r="W71" s="128"/>
      <c r="X71" s="128"/>
      <c r="Y71" s="128"/>
      <c r="Z71" s="128"/>
      <c r="AA71" s="128"/>
      <c r="AB71" s="128"/>
      <c r="AC71" s="128"/>
      <c r="AD71" s="128"/>
      <c r="AE71" s="128"/>
      <c r="AF71" s="128"/>
      <c r="AG71" s="128"/>
      <c r="AH71" s="128"/>
    </row>
    <row r="72" spans="1:35">
      <c r="A72" s="184" t="s">
        <v>51</v>
      </c>
      <c r="B72" s="140">
        <f xml:space="preserve"> B40 + INT(2+ B$36/2) + B33</f>
        <v>-3</v>
      </c>
      <c r="C72" s="140">
        <f t="shared" ref="C72:U72" si="39" xml:space="preserve"> C40 + INT(2+ C$36/2) + C33</f>
        <v>-2</v>
      </c>
      <c r="D72" s="140">
        <f t="shared" si="39"/>
        <v>6</v>
      </c>
      <c r="E72" s="140">
        <f t="shared" si="39"/>
        <v>7</v>
      </c>
      <c r="F72" s="140">
        <f t="shared" si="39"/>
        <v>7</v>
      </c>
      <c r="G72" s="140">
        <f t="shared" si="39"/>
        <v>8</v>
      </c>
      <c r="H72" s="140">
        <f t="shared" si="39"/>
        <v>9</v>
      </c>
      <c r="I72" s="140">
        <f t="shared" si="39"/>
        <v>10</v>
      </c>
      <c r="J72" s="140">
        <f t="shared" si="39"/>
        <v>10</v>
      </c>
      <c r="K72" s="140">
        <f t="shared" si="39"/>
        <v>11</v>
      </c>
      <c r="L72" s="140">
        <f t="shared" si="39"/>
        <v>11</v>
      </c>
      <c r="M72" s="140">
        <f t="shared" si="39"/>
        <v>12</v>
      </c>
      <c r="N72" s="140">
        <f t="shared" si="39"/>
        <v>12</v>
      </c>
      <c r="O72" s="140">
        <f t="shared" si="39"/>
        <v>13</v>
      </c>
      <c r="P72" s="140">
        <f t="shared" si="39"/>
        <v>13</v>
      </c>
      <c r="Q72" s="140">
        <f t="shared" si="39"/>
        <v>14</v>
      </c>
      <c r="R72" s="140">
        <f t="shared" si="39"/>
        <v>14</v>
      </c>
      <c r="S72" s="140">
        <f t="shared" si="39"/>
        <v>15</v>
      </c>
      <c r="T72" s="140">
        <f t="shared" si="39"/>
        <v>15</v>
      </c>
      <c r="U72" s="140">
        <f t="shared" si="39"/>
        <v>16</v>
      </c>
      <c r="V72" s="128"/>
    </row>
    <row r="73" spans="1:35">
      <c r="A73" s="184" t="s">
        <v>52</v>
      </c>
      <c r="B73" s="140">
        <f xml:space="preserve"> B39 + INT(B$36/3) + B33</f>
        <v>-5</v>
      </c>
      <c r="C73" s="140">
        <f t="shared" ref="C73:U73" si="40" xml:space="preserve"> C39 + INT(C$36/3) + C33</f>
        <v>-5</v>
      </c>
      <c r="D73" s="140">
        <f t="shared" si="40"/>
        <v>4</v>
      </c>
      <c r="E73" s="140">
        <f t="shared" si="40"/>
        <v>4</v>
      </c>
      <c r="F73" s="140">
        <f t="shared" si="40"/>
        <v>4</v>
      </c>
      <c r="G73" s="140">
        <f t="shared" si="40"/>
        <v>5</v>
      </c>
      <c r="H73" s="140">
        <f t="shared" si="40"/>
        <v>6</v>
      </c>
      <c r="I73" s="140">
        <f t="shared" si="40"/>
        <v>6</v>
      </c>
      <c r="J73" s="140">
        <f t="shared" si="40"/>
        <v>7</v>
      </c>
      <c r="K73" s="140">
        <f t="shared" si="40"/>
        <v>7</v>
      </c>
      <c r="L73" s="140">
        <f t="shared" si="40"/>
        <v>7</v>
      </c>
      <c r="M73" s="140">
        <f t="shared" si="40"/>
        <v>8</v>
      </c>
      <c r="N73" s="140">
        <f t="shared" si="40"/>
        <v>8</v>
      </c>
      <c r="O73" s="140">
        <f t="shared" si="40"/>
        <v>8</v>
      </c>
      <c r="P73" s="140">
        <f t="shared" si="40"/>
        <v>9</v>
      </c>
      <c r="Q73" s="140">
        <f t="shared" si="40"/>
        <v>9</v>
      </c>
      <c r="R73" s="140">
        <f t="shared" si="40"/>
        <v>9</v>
      </c>
      <c r="S73" s="140">
        <f t="shared" si="40"/>
        <v>10</v>
      </c>
      <c r="T73" s="140">
        <f t="shared" si="40"/>
        <v>10</v>
      </c>
      <c r="U73" s="140">
        <f t="shared" si="40"/>
        <v>10</v>
      </c>
      <c r="V73" s="128"/>
    </row>
    <row r="74" spans="1:35">
      <c r="A74" s="184" t="s">
        <v>53</v>
      </c>
      <c r="B74" s="140">
        <f t="shared" ref="B74:U74" si="41" xml:space="preserve"> B42 + INT(B$36/3) + B33</f>
        <v>-5</v>
      </c>
      <c r="C74" s="140">
        <f t="shared" si="41"/>
        <v>-5</v>
      </c>
      <c r="D74" s="140">
        <f t="shared" si="41"/>
        <v>4</v>
      </c>
      <c r="E74" s="140">
        <f t="shared" si="41"/>
        <v>4</v>
      </c>
      <c r="F74" s="140">
        <f t="shared" si="41"/>
        <v>4</v>
      </c>
      <c r="G74" s="140">
        <f t="shared" si="41"/>
        <v>5</v>
      </c>
      <c r="H74" s="140">
        <f t="shared" si="41"/>
        <v>6</v>
      </c>
      <c r="I74" s="140">
        <f t="shared" si="41"/>
        <v>6</v>
      </c>
      <c r="J74" s="140">
        <f t="shared" si="41"/>
        <v>7</v>
      </c>
      <c r="K74" s="140">
        <f t="shared" si="41"/>
        <v>7</v>
      </c>
      <c r="L74" s="140">
        <f t="shared" si="41"/>
        <v>7</v>
      </c>
      <c r="M74" s="140">
        <f t="shared" si="41"/>
        <v>8</v>
      </c>
      <c r="N74" s="140">
        <f t="shared" si="41"/>
        <v>8</v>
      </c>
      <c r="O74" s="140">
        <f t="shared" si="41"/>
        <v>8</v>
      </c>
      <c r="P74" s="140">
        <f t="shared" si="41"/>
        <v>9</v>
      </c>
      <c r="Q74" s="140">
        <f t="shared" si="41"/>
        <v>9</v>
      </c>
      <c r="R74" s="140">
        <f t="shared" si="41"/>
        <v>9</v>
      </c>
      <c r="S74" s="140">
        <f t="shared" si="41"/>
        <v>10</v>
      </c>
      <c r="T74" s="140">
        <f t="shared" si="41"/>
        <v>10</v>
      </c>
      <c r="U74" s="140">
        <f t="shared" si="41"/>
        <v>10</v>
      </c>
      <c r="V74" s="128"/>
    </row>
    <row r="75" spans="1:35">
      <c r="J75" s="124"/>
      <c r="K75" s="124"/>
    </row>
    <row r="76" spans="1:35">
      <c r="J76" s="124"/>
      <c r="K76" s="124"/>
    </row>
    <row r="77" spans="1:35" ht="19">
      <c r="A77" s="47" t="s">
        <v>54</v>
      </c>
      <c r="B77" s="135"/>
      <c r="C77" s="135"/>
      <c r="D77" s="135"/>
      <c r="E77" s="135"/>
      <c r="F77" s="135"/>
      <c r="G77" s="135"/>
      <c r="H77" s="135"/>
      <c r="I77" s="135"/>
      <c r="J77" s="170"/>
      <c r="K77" s="183"/>
      <c r="L77" s="135"/>
      <c r="M77" s="135"/>
      <c r="N77" s="135"/>
      <c r="O77" s="135"/>
      <c r="P77" s="135"/>
      <c r="Q77" s="135"/>
      <c r="R77" s="135"/>
      <c r="S77" s="135"/>
      <c r="T77" s="135"/>
      <c r="U77" s="135"/>
      <c r="V77" s="128"/>
    </row>
    <row r="78" spans="1:35">
      <c r="J78" s="124"/>
      <c r="K78" s="124"/>
    </row>
    <row r="79" spans="1:35">
      <c r="A79" s="58" t="s">
        <v>55</v>
      </c>
      <c r="B79" s="135"/>
      <c r="C79" s="135"/>
      <c r="D79" s="135"/>
      <c r="E79" s="135"/>
      <c r="F79" s="135"/>
      <c r="G79" s="135"/>
      <c r="H79" s="135"/>
      <c r="I79" s="135"/>
      <c r="J79" s="170"/>
      <c r="K79" s="183"/>
      <c r="L79" s="135"/>
      <c r="M79" s="135"/>
      <c r="N79" s="135"/>
      <c r="O79" s="135"/>
      <c r="P79" s="135"/>
      <c r="Q79" s="135"/>
      <c r="R79" s="135"/>
      <c r="S79" s="135"/>
      <c r="T79" s="135"/>
      <c r="U79" s="135"/>
    </row>
    <row r="80" spans="1:35">
      <c r="A80" s="65" t="s">
        <v>56</v>
      </c>
      <c r="B80" s="133"/>
      <c r="C80" s="133"/>
      <c r="D80" s="133"/>
      <c r="E80" s="133"/>
      <c r="F80" s="133"/>
      <c r="G80" s="133"/>
      <c r="H80" s="133"/>
      <c r="I80" s="133"/>
      <c r="J80" s="134"/>
      <c r="K80" s="185"/>
      <c r="L80" s="133"/>
      <c r="M80" s="133"/>
      <c r="N80" s="133"/>
      <c r="O80" s="133"/>
      <c r="P80" s="133"/>
      <c r="Q80" s="133"/>
      <c r="R80" s="133"/>
      <c r="S80" s="133"/>
      <c r="T80" s="133"/>
      <c r="U80" s="134"/>
    </row>
    <row r="81" spans="1:21">
      <c r="A81" s="140" t="s">
        <v>57</v>
      </c>
      <c r="B81" s="140">
        <f xml:space="preserve"> IF((1 - (B152 - 1)/20)*100 &lt;= 100, IF((1 - (B152 - 1)/20)*100 &gt;= 0, (1 - (B152 - 1)/20)*100, 0), 100)</f>
        <v>0</v>
      </c>
      <c r="C81" s="140">
        <f t="shared" ref="C81:U84" si="42" xml:space="preserve"> IF((1 - (C152 - 1)/20)*100 &lt;= 100, IF((1 - (C152 - 1)/20)*100 &gt;= 0, (1 - (C152 - 1)/20)*100, 0), 100)</f>
        <v>0</v>
      </c>
      <c r="D81" s="140">
        <f t="shared" si="42"/>
        <v>55.000000000000007</v>
      </c>
      <c r="E81" s="140">
        <f t="shared" si="42"/>
        <v>60</v>
      </c>
      <c r="F81" s="140">
        <f t="shared" si="42"/>
        <v>65</v>
      </c>
      <c r="G81" s="140">
        <f t="shared" si="42"/>
        <v>75</v>
      </c>
      <c r="H81" s="140">
        <f t="shared" si="42"/>
        <v>85</v>
      </c>
      <c r="I81" s="140">
        <f t="shared" si="42"/>
        <v>90</v>
      </c>
      <c r="J81" s="140">
        <f t="shared" si="42"/>
        <v>100</v>
      </c>
      <c r="K81" s="140">
        <f t="shared" si="42"/>
        <v>100</v>
      </c>
      <c r="L81" s="140">
        <f t="shared" si="42"/>
        <v>100</v>
      </c>
      <c r="M81" s="140">
        <f t="shared" si="42"/>
        <v>100</v>
      </c>
      <c r="N81" s="140">
        <f t="shared" si="42"/>
        <v>100</v>
      </c>
      <c r="O81" s="140">
        <f t="shared" si="42"/>
        <v>100</v>
      </c>
      <c r="P81" s="140">
        <f t="shared" si="42"/>
        <v>100</v>
      </c>
      <c r="Q81" s="140">
        <f t="shared" si="42"/>
        <v>100</v>
      </c>
      <c r="R81" s="140">
        <f t="shared" si="42"/>
        <v>100</v>
      </c>
      <c r="S81" s="140">
        <f t="shared" si="42"/>
        <v>100</v>
      </c>
      <c r="T81" s="140">
        <f t="shared" si="42"/>
        <v>100</v>
      </c>
      <c r="U81" s="140">
        <f t="shared" si="42"/>
        <v>100</v>
      </c>
    </row>
    <row r="82" spans="1:21">
      <c r="A82" s="140" t="s">
        <v>64</v>
      </c>
      <c r="B82" s="140">
        <f t="shared" ref="B82:Q84" si="43" xml:space="preserve"> IF((1 - (B153 - 1)/20)*100 &lt;= 100, IF((1 - (B153 - 1)/20)*100 &gt;= 0, (1 - (B153 - 1)/20)*100, 0), 100)</f>
        <v>0</v>
      </c>
      <c r="C82" s="140">
        <f t="shared" si="43"/>
        <v>0</v>
      </c>
      <c r="D82" s="140">
        <f t="shared" si="43"/>
        <v>55.000000000000007</v>
      </c>
      <c r="E82" s="140">
        <f t="shared" si="43"/>
        <v>60</v>
      </c>
      <c r="F82" s="140">
        <f t="shared" si="43"/>
        <v>65</v>
      </c>
      <c r="G82" s="140">
        <f t="shared" si="43"/>
        <v>75</v>
      </c>
      <c r="H82" s="140">
        <f t="shared" si="43"/>
        <v>85</v>
      </c>
      <c r="I82" s="140">
        <f t="shared" si="43"/>
        <v>90</v>
      </c>
      <c r="J82" s="140">
        <f t="shared" si="43"/>
        <v>100</v>
      </c>
      <c r="K82" s="140">
        <f t="shared" si="43"/>
        <v>100</v>
      </c>
      <c r="L82" s="140">
        <f t="shared" si="43"/>
        <v>100</v>
      </c>
      <c r="M82" s="140">
        <f t="shared" si="43"/>
        <v>100</v>
      </c>
      <c r="N82" s="140">
        <f t="shared" si="43"/>
        <v>100</v>
      </c>
      <c r="O82" s="140">
        <f t="shared" si="43"/>
        <v>100</v>
      </c>
      <c r="P82" s="140">
        <f t="shared" si="43"/>
        <v>100</v>
      </c>
      <c r="Q82" s="140">
        <f t="shared" si="43"/>
        <v>100</v>
      </c>
      <c r="R82" s="140">
        <f t="shared" si="42"/>
        <v>100</v>
      </c>
      <c r="S82" s="140">
        <f t="shared" si="42"/>
        <v>100</v>
      </c>
      <c r="T82" s="140">
        <f t="shared" si="42"/>
        <v>100</v>
      </c>
      <c r="U82" s="140">
        <f t="shared" si="42"/>
        <v>100</v>
      </c>
    </row>
    <row r="83" spans="1:21">
      <c r="A83" s="140" t="s">
        <v>65</v>
      </c>
      <c r="B83" s="140">
        <f t="shared" si="43"/>
        <v>0</v>
      </c>
      <c r="C83" s="140">
        <f t="shared" si="42"/>
        <v>0</v>
      </c>
      <c r="D83" s="140">
        <f t="shared" si="42"/>
        <v>55.000000000000007</v>
      </c>
      <c r="E83" s="140">
        <f t="shared" si="42"/>
        <v>60</v>
      </c>
      <c r="F83" s="140">
        <f t="shared" si="42"/>
        <v>65</v>
      </c>
      <c r="G83" s="140">
        <f t="shared" si="42"/>
        <v>75</v>
      </c>
      <c r="H83" s="140">
        <f t="shared" si="42"/>
        <v>85</v>
      </c>
      <c r="I83" s="140">
        <f t="shared" si="42"/>
        <v>90</v>
      </c>
      <c r="J83" s="140">
        <f t="shared" si="42"/>
        <v>100</v>
      </c>
      <c r="K83" s="140">
        <f t="shared" si="42"/>
        <v>100</v>
      </c>
      <c r="L83" s="140">
        <f t="shared" si="42"/>
        <v>100</v>
      </c>
      <c r="M83" s="140">
        <f t="shared" si="42"/>
        <v>100</v>
      </c>
      <c r="N83" s="140">
        <f t="shared" si="42"/>
        <v>100</v>
      </c>
      <c r="O83" s="140">
        <f t="shared" si="42"/>
        <v>100</v>
      </c>
      <c r="P83" s="140">
        <f t="shared" si="42"/>
        <v>100</v>
      </c>
      <c r="Q83" s="140">
        <f t="shared" si="42"/>
        <v>100</v>
      </c>
      <c r="R83" s="140">
        <f t="shared" si="42"/>
        <v>100</v>
      </c>
      <c r="S83" s="140">
        <f t="shared" si="42"/>
        <v>100</v>
      </c>
      <c r="T83" s="140">
        <f t="shared" si="42"/>
        <v>100</v>
      </c>
      <c r="U83" s="140">
        <f t="shared" si="42"/>
        <v>100</v>
      </c>
    </row>
    <row r="84" spans="1:21">
      <c r="A84" s="140" t="s">
        <v>66</v>
      </c>
      <c r="B84" s="140">
        <f t="shared" si="43"/>
        <v>0</v>
      </c>
      <c r="C84" s="140">
        <f t="shared" si="42"/>
        <v>0</v>
      </c>
      <c r="D84" s="140">
        <f t="shared" si="42"/>
        <v>65</v>
      </c>
      <c r="E84" s="140">
        <f t="shared" si="42"/>
        <v>75</v>
      </c>
      <c r="F84" s="140">
        <f t="shared" si="42"/>
        <v>80</v>
      </c>
      <c r="G84" s="140">
        <f t="shared" si="42"/>
        <v>90</v>
      </c>
      <c r="H84" s="140">
        <f t="shared" si="42"/>
        <v>100</v>
      </c>
      <c r="I84" s="140">
        <f t="shared" si="42"/>
        <v>100</v>
      </c>
      <c r="J84" s="140">
        <f t="shared" si="42"/>
        <v>100</v>
      </c>
      <c r="K84" s="140">
        <f t="shared" si="42"/>
        <v>100</v>
      </c>
      <c r="L84" s="140">
        <f t="shared" si="42"/>
        <v>100</v>
      </c>
      <c r="M84" s="140">
        <f t="shared" si="42"/>
        <v>100</v>
      </c>
      <c r="N84" s="140">
        <f t="shared" si="42"/>
        <v>100</v>
      </c>
      <c r="O84" s="140">
        <f t="shared" si="42"/>
        <v>100</v>
      </c>
      <c r="P84" s="140">
        <f t="shared" si="42"/>
        <v>100</v>
      </c>
      <c r="Q84" s="140">
        <f t="shared" si="42"/>
        <v>100</v>
      </c>
      <c r="R84" s="140">
        <f t="shared" si="42"/>
        <v>100</v>
      </c>
      <c r="S84" s="140">
        <f t="shared" si="42"/>
        <v>100</v>
      </c>
      <c r="T84" s="140">
        <f t="shared" si="42"/>
        <v>100</v>
      </c>
      <c r="U84" s="140">
        <f t="shared" si="42"/>
        <v>100</v>
      </c>
    </row>
    <row r="85" spans="1:21">
      <c r="A85" s="65" t="s">
        <v>49</v>
      </c>
      <c r="B85" s="179"/>
      <c r="C85" s="133"/>
      <c r="D85" s="133"/>
      <c r="E85" s="133"/>
      <c r="F85" s="133"/>
      <c r="G85" s="133"/>
      <c r="H85" s="133"/>
      <c r="I85" s="133"/>
      <c r="J85" s="134"/>
      <c r="K85" s="185"/>
      <c r="L85" s="133"/>
      <c r="M85" s="133"/>
      <c r="N85" s="133"/>
      <c r="O85" s="133"/>
      <c r="P85" s="133"/>
      <c r="Q85" s="133"/>
      <c r="R85" s="133"/>
      <c r="S85" s="133"/>
      <c r="T85" s="133"/>
      <c r="U85" s="134"/>
    </row>
    <row r="86" spans="1:21">
      <c r="A86" s="140" t="s">
        <v>57</v>
      </c>
      <c r="B86" s="140">
        <f t="shared" ref="B86:U89" si="44" xml:space="preserve"> IF((1 - (B157 - 1)/20)*100 &lt;= 100, IF((1 - (B157 - 1)/20)*100 &gt;= 0, (1 - (B157 - 1)/20)*100, 0), 100)</f>
        <v>0</v>
      </c>
      <c r="C86" s="140">
        <f t="shared" si="44"/>
        <v>0</v>
      </c>
      <c r="D86" s="140">
        <f t="shared" si="44"/>
        <v>5.0000000000000044</v>
      </c>
      <c r="E86" s="140">
        <f t="shared" si="44"/>
        <v>9.9999999999999982</v>
      </c>
      <c r="F86" s="140">
        <f t="shared" si="44"/>
        <v>15.000000000000002</v>
      </c>
      <c r="G86" s="140">
        <f t="shared" si="44"/>
        <v>25</v>
      </c>
      <c r="H86" s="140">
        <f t="shared" si="44"/>
        <v>35</v>
      </c>
      <c r="I86" s="140">
        <f t="shared" si="44"/>
        <v>40</v>
      </c>
      <c r="J86" s="140">
        <f t="shared" si="44"/>
        <v>50</v>
      </c>
      <c r="K86" s="140">
        <f t="shared" si="44"/>
        <v>55.000000000000007</v>
      </c>
      <c r="L86" s="140">
        <f t="shared" si="44"/>
        <v>60</v>
      </c>
      <c r="M86" s="140">
        <f t="shared" si="44"/>
        <v>65</v>
      </c>
      <c r="N86" s="140">
        <f t="shared" si="44"/>
        <v>65</v>
      </c>
      <c r="O86" s="140">
        <f t="shared" si="44"/>
        <v>65</v>
      </c>
      <c r="P86" s="140">
        <f t="shared" si="44"/>
        <v>70</v>
      </c>
      <c r="Q86" s="140">
        <f t="shared" si="44"/>
        <v>70</v>
      </c>
      <c r="R86" s="140">
        <f t="shared" si="44"/>
        <v>70</v>
      </c>
      <c r="S86" s="140">
        <f t="shared" si="44"/>
        <v>75</v>
      </c>
      <c r="T86" s="140">
        <f t="shared" si="44"/>
        <v>75</v>
      </c>
      <c r="U86" s="140">
        <f t="shared" si="44"/>
        <v>75</v>
      </c>
    </row>
    <row r="87" spans="1:21">
      <c r="A87" s="140" t="s">
        <v>64</v>
      </c>
      <c r="B87" s="140">
        <f t="shared" si="44"/>
        <v>0</v>
      </c>
      <c r="C87" s="140">
        <f t="shared" si="44"/>
        <v>0</v>
      </c>
      <c r="D87" s="140">
        <f t="shared" si="44"/>
        <v>5.0000000000000044</v>
      </c>
      <c r="E87" s="140">
        <f t="shared" si="44"/>
        <v>9.9999999999999982</v>
      </c>
      <c r="F87" s="140">
        <f t="shared" si="44"/>
        <v>15.000000000000002</v>
      </c>
      <c r="G87" s="140">
        <f t="shared" si="44"/>
        <v>25</v>
      </c>
      <c r="H87" s="140">
        <f t="shared" si="44"/>
        <v>35</v>
      </c>
      <c r="I87" s="140">
        <f t="shared" si="44"/>
        <v>40</v>
      </c>
      <c r="J87" s="140">
        <f t="shared" si="44"/>
        <v>50</v>
      </c>
      <c r="K87" s="140">
        <f t="shared" si="44"/>
        <v>55.000000000000007</v>
      </c>
      <c r="L87" s="140">
        <f t="shared" si="44"/>
        <v>60</v>
      </c>
      <c r="M87" s="140">
        <f t="shared" si="44"/>
        <v>65</v>
      </c>
      <c r="N87" s="140">
        <f t="shared" si="44"/>
        <v>65</v>
      </c>
      <c r="O87" s="140">
        <f t="shared" si="44"/>
        <v>65</v>
      </c>
      <c r="P87" s="140">
        <f t="shared" si="44"/>
        <v>70</v>
      </c>
      <c r="Q87" s="140">
        <f t="shared" si="44"/>
        <v>70</v>
      </c>
      <c r="R87" s="140">
        <f t="shared" si="44"/>
        <v>70</v>
      </c>
      <c r="S87" s="140">
        <f t="shared" si="44"/>
        <v>75</v>
      </c>
      <c r="T87" s="140">
        <f t="shared" si="44"/>
        <v>75</v>
      </c>
      <c r="U87" s="140">
        <f t="shared" si="44"/>
        <v>75</v>
      </c>
    </row>
    <row r="88" spans="1:21">
      <c r="A88" s="140" t="s">
        <v>65</v>
      </c>
      <c r="B88" s="140">
        <f t="shared" si="44"/>
        <v>0</v>
      </c>
      <c r="C88" s="140">
        <f t="shared" si="44"/>
        <v>0</v>
      </c>
      <c r="D88" s="140">
        <f t="shared" si="44"/>
        <v>5.0000000000000044</v>
      </c>
      <c r="E88" s="140">
        <f t="shared" si="44"/>
        <v>9.9999999999999982</v>
      </c>
      <c r="F88" s="140">
        <f t="shared" si="44"/>
        <v>15.000000000000002</v>
      </c>
      <c r="G88" s="140">
        <f t="shared" si="44"/>
        <v>25</v>
      </c>
      <c r="H88" s="140">
        <f t="shared" si="44"/>
        <v>35</v>
      </c>
      <c r="I88" s="140">
        <f t="shared" si="44"/>
        <v>40</v>
      </c>
      <c r="J88" s="140">
        <f t="shared" si="44"/>
        <v>50</v>
      </c>
      <c r="K88" s="140">
        <f t="shared" si="44"/>
        <v>55.000000000000007</v>
      </c>
      <c r="L88" s="140">
        <f t="shared" si="44"/>
        <v>60</v>
      </c>
      <c r="M88" s="140">
        <f t="shared" si="44"/>
        <v>65</v>
      </c>
      <c r="N88" s="140">
        <f t="shared" si="44"/>
        <v>65</v>
      </c>
      <c r="O88" s="140">
        <f t="shared" si="44"/>
        <v>65</v>
      </c>
      <c r="P88" s="140">
        <f t="shared" si="44"/>
        <v>70</v>
      </c>
      <c r="Q88" s="140">
        <f t="shared" si="44"/>
        <v>70</v>
      </c>
      <c r="R88" s="140">
        <f t="shared" si="44"/>
        <v>70</v>
      </c>
      <c r="S88" s="140">
        <f t="shared" si="44"/>
        <v>75</v>
      </c>
      <c r="T88" s="140">
        <f t="shared" si="44"/>
        <v>75</v>
      </c>
      <c r="U88" s="140">
        <f t="shared" si="44"/>
        <v>75</v>
      </c>
    </row>
    <row r="89" spans="1:21">
      <c r="A89" s="140" t="s">
        <v>66</v>
      </c>
      <c r="B89" s="140">
        <f t="shared" si="44"/>
        <v>0</v>
      </c>
      <c r="C89" s="140">
        <f t="shared" si="44"/>
        <v>0</v>
      </c>
      <c r="D89" s="140">
        <f t="shared" si="44"/>
        <v>15.000000000000002</v>
      </c>
      <c r="E89" s="140">
        <f t="shared" si="44"/>
        <v>25</v>
      </c>
      <c r="F89" s="140">
        <f t="shared" si="44"/>
        <v>30.000000000000004</v>
      </c>
      <c r="G89" s="140">
        <f t="shared" si="44"/>
        <v>40</v>
      </c>
      <c r="H89" s="140">
        <f t="shared" si="44"/>
        <v>50</v>
      </c>
      <c r="I89" s="140">
        <f t="shared" si="44"/>
        <v>60</v>
      </c>
      <c r="J89" s="140">
        <f t="shared" si="44"/>
        <v>65</v>
      </c>
      <c r="K89" s="140">
        <f t="shared" si="44"/>
        <v>75</v>
      </c>
      <c r="L89" s="140">
        <f t="shared" si="44"/>
        <v>80</v>
      </c>
      <c r="M89" s="140">
        <f t="shared" si="44"/>
        <v>85</v>
      </c>
      <c r="N89" s="140">
        <f t="shared" si="44"/>
        <v>85</v>
      </c>
      <c r="O89" s="140">
        <f t="shared" si="44"/>
        <v>90</v>
      </c>
      <c r="P89" s="140">
        <f t="shared" si="44"/>
        <v>90</v>
      </c>
      <c r="Q89" s="140">
        <f t="shared" si="44"/>
        <v>95</v>
      </c>
      <c r="R89" s="140">
        <f t="shared" si="44"/>
        <v>95</v>
      </c>
      <c r="S89" s="140">
        <f t="shared" si="44"/>
        <v>100</v>
      </c>
      <c r="T89" s="140">
        <f t="shared" si="44"/>
        <v>100</v>
      </c>
      <c r="U89" s="140">
        <f t="shared" si="44"/>
        <v>100</v>
      </c>
    </row>
    <row r="90" spans="1:21">
      <c r="A90" s="65" t="s">
        <v>59</v>
      </c>
      <c r="B90" s="133"/>
      <c r="C90" s="133"/>
      <c r="D90" s="133"/>
      <c r="E90" s="133"/>
      <c r="F90" s="133"/>
      <c r="G90" s="133"/>
      <c r="H90" s="133"/>
      <c r="I90" s="133"/>
      <c r="J90" s="134"/>
      <c r="K90" s="185"/>
      <c r="L90" s="133"/>
      <c r="M90" s="133"/>
      <c r="N90" s="133"/>
      <c r="O90" s="133"/>
      <c r="P90" s="133"/>
      <c r="Q90" s="133"/>
      <c r="R90" s="133"/>
      <c r="S90" s="133"/>
      <c r="T90" s="133"/>
      <c r="U90" s="134"/>
    </row>
    <row r="91" spans="1:21">
      <c r="A91" s="140" t="s">
        <v>57</v>
      </c>
      <c r="B91" s="140">
        <f t="shared" ref="B91:U94" si="45" xml:space="preserve"> IF((1 - (B162 - 1)/20)*100 &lt;= 100, IF((1 - (B162 - 1)/20)*100 &gt;= 0, (1 - (B162 - 1)/20)*100, 0), 100)</f>
        <v>0</v>
      </c>
      <c r="C91" s="140">
        <f t="shared" si="45"/>
        <v>0</v>
      </c>
      <c r="D91" s="140">
        <f t="shared" si="45"/>
        <v>0</v>
      </c>
      <c r="E91" s="140">
        <f t="shared" si="45"/>
        <v>0</v>
      </c>
      <c r="F91" s="140">
        <f t="shared" si="45"/>
        <v>0</v>
      </c>
      <c r="G91" s="140">
        <f t="shared" si="45"/>
        <v>0</v>
      </c>
      <c r="H91" s="140">
        <f t="shared" si="45"/>
        <v>0</v>
      </c>
      <c r="I91" s="140">
        <f t="shared" si="45"/>
        <v>0</v>
      </c>
      <c r="J91" s="140">
        <f t="shared" si="45"/>
        <v>0</v>
      </c>
      <c r="K91" s="140">
        <f t="shared" si="45"/>
        <v>5.0000000000000044</v>
      </c>
      <c r="L91" s="140">
        <f t="shared" si="45"/>
        <v>9.9999999999999982</v>
      </c>
      <c r="M91" s="140">
        <f t="shared" si="45"/>
        <v>15.000000000000002</v>
      </c>
      <c r="N91" s="140">
        <f t="shared" si="45"/>
        <v>15.000000000000002</v>
      </c>
      <c r="O91" s="140">
        <f t="shared" si="45"/>
        <v>15.000000000000002</v>
      </c>
      <c r="P91" s="140">
        <f t="shared" si="45"/>
        <v>19.999999999999996</v>
      </c>
      <c r="Q91" s="140">
        <f t="shared" si="45"/>
        <v>19.999999999999996</v>
      </c>
      <c r="R91" s="140">
        <f t="shared" si="45"/>
        <v>19.999999999999996</v>
      </c>
      <c r="S91" s="140">
        <f t="shared" si="45"/>
        <v>25</v>
      </c>
      <c r="T91" s="140">
        <f t="shared" si="45"/>
        <v>25</v>
      </c>
      <c r="U91" s="140">
        <f t="shared" si="45"/>
        <v>25</v>
      </c>
    </row>
    <row r="92" spans="1:21">
      <c r="A92" s="140" t="s">
        <v>64</v>
      </c>
      <c r="B92" s="140">
        <f t="shared" si="45"/>
        <v>0</v>
      </c>
      <c r="C92" s="140">
        <f t="shared" si="45"/>
        <v>0</v>
      </c>
      <c r="D92" s="140">
        <f t="shared" si="45"/>
        <v>0</v>
      </c>
      <c r="E92" s="140">
        <f t="shared" si="45"/>
        <v>0</v>
      </c>
      <c r="F92" s="140">
        <f t="shared" si="45"/>
        <v>0</v>
      </c>
      <c r="G92" s="140">
        <f t="shared" si="45"/>
        <v>0</v>
      </c>
      <c r="H92" s="140">
        <f t="shared" si="45"/>
        <v>0</v>
      </c>
      <c r="I92" s="140">
        <f t="shared" si="45"/>
        <v>0</v>
      </c>
      <c r="J92" s="140">
        <f t="shared" si="45"/>
        <v>0</v>
      </c>
      <c r="K92" s="140">
        <f t="shared" si="45"/>
        <v>5.0000000000000044</v>
      </c>
      <c r="L92" s="140">
        <f t="shared" si="45"/>
        <v>9.9999999999999982</v>
      </c>
      <c r="M92" s="140">
        <f t="shared" si="45"/>
        <v>15.000000000000002</v>
      </c>
      <c r="N92" s="140">
        <f t="shared" si="45"/>
        <v>15.000000000000002</v>
      </c>
      <c r="O92" s="140">
        <f t="shared" si="45"/>
        <v>15.000000000000002</v>
      </c>
      <c r="P92" s="140">
        <f t="shared" si="45"/>
        <v>19.999999999999996</v>
      </c>
      <c r="Q92" s="140">
        <f t="shared" si="45"/>
        <v>19.999999999999996</v>
      </c>
      <c r="R92" s="140">
        <f t="shared" si="45"/>
        <v>19.999999999999996</v>
      </c>
      <c r="S92" s="140">
        <f t="shared" si="45"/>
        <v>25</v>
      </c>
      <c r="T92" s="140">
        <f t="shared" si="45"/>
        <v>25</v>
      </c>
      <c r="U92" s="140">
        <f t="shared" si="45"/>
        <v>25</v>
      </c>
    </row>
    <row r="93" spans="1:21">
      <c r="A93" s="140" t="s">
        <v>65</v>
      </c>
      <c r="B93" s="140">
        <f t="shared" si="45"/>
        <v>0</v>
      </c>
      <c r="C93" s="140">
        <f t="shared" si="45"/>
        <v>0</v>
      </c>
      <c r="D93" s="140">
        <f t="shared" si="45"/>
        <v>0</v>
      </c>
      <c r="E93" s="140">
        <f t="shared" si="45"/>
        <v>0</v>
      </c>
      <c r="F93" s="140">
        <f t="shared" si="45"/>
        <v>0</v>
      </c>
      <c r="G93" s="140">
        <f t="shared" si="45"/>
        <v>0</v>
      </c>
      <c r="H93" s="140">
        <f t="shared" si="45"/>
        <v>0</v>
      </c>
      <c r="I93" s="140">
        <f t="shared" si="45"/>
        <v>0</v>
      </c>
      <c r="J93" s="140">
        <f t="shared" si="45"/>
        <v>0</v>
      </c>
      <c r="K93" s="140">
        <f t="shared" si="45"/>
        <v>5.0000000000000044</v>
      </c>
      <c r="L93" s="140">
        <f t="shared" si="45"/>
        <v>9.9999999999999982</v>
      </c>
      <c r="M93" s="140">
        <f t="shared" si="45"/>
        <v>15.000000000000002</v>
      </c>
      <c r="N93" s="140">
        <f t="shared" si="45"/>
        <v>15.000000000000002</v>
      </c>
      <c r="O93" s="140">
        <f t="shared" si="45"/>
        <v>15.000000000000002</v>
      </c>
      <c r="P93" s="140">
        <f t="shared" si="45"/>
        <v>19.999999999999996</v>
      </c>
      <c r="Q93" s="140">
        <f t="shared" si="45"/>
        <v>19.999999999999996</v>
      </c>
      <c r="R93" s="140">
        <f t="shared" si="45"/>
        <v>19.999999999999996</v>
      </c>
      <c r="S93" s="140">
        <f t="shared" si="45"/>
        <v>25</v>
      </c>
      <c r="T93" s="140">
        <f t="shared" si="45"/>
        <v>25</v>
      </c>
      <c r="U93" s="140">
        <f t="shared" si="45"/>
        <v>25</v>
      </c>
    </row>
    <row r="94" spans="1:21">
      <c r="A94" s="140" t="s">
        <v>66</v>
      </c>
      <c r="B94" s="140">
        <f t="shared" si="45"/>
        <v>0</v>
      </c>
      <c r="C94" s="140">
        <f t="shared" si="45"/>
        <v>0</v>
      </c>
      <c r="D94" s="140">
        <f t="shared" si="45"/>
        <v>0</v>
      </c>
      <c r="E94" s="140">
        <f t="shared" si="45"/>
        <v>0</v>
      </c>
      <c r="F94" s="140">
        <f t="shared" si="45"/>
        <v>0</v>
      </c>
      <c r="G94" s="140">
        <f t="shared" si="45"/>
        <v>0</v>
      </c>
      <c r="H94" s="140">
        <f t="shared" si="45"/>
        <v>0</v>
      </c>
      <c r="I94" s="140">
        <f t="shared" si="45"/>
        <v>9.9999999999999982</v>
      </c>
      <c r="J94" s="140">
        <f t="shared" si="45"/>
        <v>15.000000000000002</v>
      </c>
      <c r="K94" s="186">
        <f t="shared" si="45"/>
        <v>25</v>
      </c>
      <c r="L94" s="140">
        <f t="shared" si="45"/>
        <v>30.000000000000004</v>
      </c>
      <c r="M94" s="140">
        <f t="shared" si="45"/>
        <v>35</v>
      </c>
      <c r="N94" s="140">
        <f t="shared" si="45"/>
        <v>35</v>
      </c>
      <c r="O94" s="140">
        <f t="shared" si="45"/>
        <v>40</v>
      </c>
      <c r="P94" s="140">
        <f t="shared" si="45"/>
        <v>40</v>
      </c>
      <c r="Q94" s="140">
        <f t="shared" si="45"/>
        <v>44.999999999999993</v>
      </c>
      <c r="R94" s="140">
        <f t="shared" si="45"/>
        <v>44.999999999999993</v>
      </c>
      <c r="S94" s="140">
        <f t="shared" si="45"/>
        <v>50</v>
      </c>
      <c r="T94" s="140">
        <f t="shared" si="45"/>
        <v>50</v>
      </c>
      <c r="U94" s="140">
        <f t="shared" si="45"/>
        <v>55.000000000000007</v>
      </c>
    </row>
    <row r="95" spans="1:21">
      <c r="J95" s="124"/>
      <c r="K95" s="124"/>
    </row>
    <row r="96" spans="1:21">
      <c r="A96" s="58" t="s">
        <v>60</v>
      </c>
      <c r="B96" s="135"/>
      <c r="C96" s="135"/>
      <c r="D96" s="135"/>
      <c r="E96" s="135"/>
      <c r="F96" s="135"/>
      <c r="G96" s="135"/>
      <c r="H96" s="135"/>
      <c r="I96" s="135"/>
      <c r="J96" s="170"/>
      <c r="K96" s="183"/>
      <c r="L96" s="135"/>
      <c r="M96" s="135"/>
      <c r="N96" s="135"/>
      <c r="O96" s="135"/>
      <c r="P96" s="135"/>
      <c r="Q96" s="135"/>
      <c r="R96" s="135"/>
      <c r="S96" s="135"/>
      <c r="T96" s="135"/>
      <c r="U96" s="135"/>
    </row>
    <row r="97" spans="1:21">
      <c r="A97" s="65" t="s">
        <v>56</v>
      </c>
      <c r="B97" s="133"/>
      <c r="C97" s="133"/>
      <c r="D97" s="133"/>
      <c r="E97" s="133"/>
      <c r="F97" s="133"/>
      <c r="G97" s="133"/>
      <c r="H97" s="133"/>
      <c r="I97" s="133"/>
      <c r="J97" s="134"/>
      <c r="K97" s="185"/>
      <c r="L97" s="133"/>
      <c r="M97" s="133"/>
      <c r="N97" s="133"/>
      <c r="O97" s="133"/>
      <c r="P97" s="133"/>
      <c r="Q97" s="133"/>
      <c r="R97" s="133"/>
      <c r="S97" s="133"/>
      <c r="T97" s="133"/>
      <c r="U97" s="134"/>
    </row>
    <row r="98" spans="1:21">
      <c r="A98" s="140" t="s">
        <v>57</v>
      </c>
      <c r="B98" s="140">
        <f t="shared" ref="B98:U101" si="46" xml:space="preserve"> IF((1 - (B169 - 1)/20)*100 &lt;= 100, IF((1 - (B169 - 1)/20)*100 &gt;= 0, (1 - (B169 - 1)/20)*100, 0), 100)</f>
        <v>5.0000000000000044</v>
      </c>
      <c r="C98" s="140">
        <f t="shared" si="46"/>
        <v>5.0000000000000044</v>
      </c>
      <c r="D98" s="140">
        <f t="shared" si="46"/>
        <v>50</v>
      </c>
      <c r="E98" s="140">
        <f t="shared" si="46"/>
        <v>50</v>
      </c>
      <c r="F98" s="140">
        <f t="shared" si="46"/>
        <v>50</v>
      </c>
      <c r="G98" s="140">
        <f t="shared" si="46"/>
        <v>55.000000000000007</v>
      </c>
      <c r="H98" s="140">
        <f t="shared" si="46"/>
        <v>60</v>
      </c>
      <c r="I98" s="140">
        <f t="shared" si="46"/>
        <v>60</v>
      </c>
      <c r="J98" s="140">
        <f t="shared" si="46"/>
        <v>65</v>
      </c>
      <c r="K98" s="140">
        <f t="shared" si="46"/>
        <v>65</v>
      </c>
      <c r="L98" s="140">
        <f t="shared" si="46"/>
        <v>65</v>
      </c>
      <c r="M98" s="140">
        <f t="shared" si="46"/>
        <v>70</v>
      </c>
      <c r="N98" s="140">
        <f t="shared" si="46"/>
        <v>70</v>
      </c>
      <c r="O98" s="140">
        <f t="shared" si="46"/>
        <v>70</v>
      </c>
      <c r="P98" s="140">
        <f t="shared" si="46"/>
        <v>75</v>
      </c>
      <c r="Q98" s="140">
        <f t="shared" si="46"/>
        <v>75</v>
      </c>
      <c r="R98" s="140">
        <f t="shared" si="46"/>
        <v>75</v>
      </c>
      <c r="S98" s="140">
        <f t="shared" si="46"/>
        <v>80</v>
      </c>
      <c r="T98" s="140">
        <f t="shared" si="46"/>
        <v>80</v>
      </c>
      <c r="U98" s="140">
        <f t="shared" si="46"/>
        <v>80</v>
      </c>
    </row>
    <row r="99" spans="1:21">
      <c r="A99" s="140" t="s">
        <v>64</v>
      </c>
      <c r="B99" s="140">
        <f t="shared" si="46"/>
        <v>5.0000000000000044</v>
      </c>
      <c r="C99" s="140">
        <f t="shared" si="46"/>
        <v>5.0000000000000044</v>
      </c>
      <c r="D99" s="140">
        <f t="shared" si="46"/>
        <v>50</v>
      </c>
      <c r="E99" s="140">
        <f t="shared" si="46"/>
        <v>50</v>
      </c>
      <c r="F99" s="140">
        <f t="shared" si="46"/>
        <v>50</v>
      </c>
      <c r="G99" s="140">
        <f t="shared" si="46"/>
        <v>55.000000000000007</v>
      </c>
      <c r="H99" s="140">
        <f t="shared" si="46"/>
        <v>60</v>
      </c>
      <c r="I99" s="140">
        <f t="shared" si="46"/>
        <v>60</v>
      </c>
      <c r="J99" s="140">
        <f t="shared" si="46"/>
        <v>65</v>
      </c>
      <c r="K99" s="140">
        <f t="shared" si="46"/>
        <v>65</v>
      </c>
      <c r="L99" s="140">
        <f t="shared" si="46"/>
        <v>65</v>
      </c>
      <c r="M99" s="140">
        <f t="shared" si="46"/>
        <v>70</v>
      </c>
      <c r="N99" s="140">
        <f t="shared" si="46"/>
        <v>70</v>
      </c>
      <c r="O99" s="140">
        <f t="shared" si="46"/>
        <v>70</v>
      </c>
      <c r="P99" s="140">
        <f t="shared" si="46"/>
        <v>75</v>
      </c>
      <c r="Q99" s="140">
        <f t="shared" si="46"/>
        <v>75</v>
      </c>
      <c r="R99" s="140">
        <f t="shared" si="46"/>
        <v>75</v>
      </c>
      <c r="S99" s="140">
        <f t="shared" si="46"/>
        <v>80</v>
      </c>
      <c r="T99" s="140">
        <f t="shared" si="46"/>
        <v>80</v>
      </c>
      <c r="U99" s="140">
        <f t="shared" si="46"/>
        <v>80</v>
      </c>
    </row>
    <row r="100" spans="1:21">
      <c r="A100" s="140" t="s">
        <v>65</v>
      </c>
      <c r="B100" s="140">
        <f t="shared" si="46"/>
        <v>5.0000000000000044</v>
      </c>
      <c r="C100" s="140">
        <f t="shared" si="46"/>
        <v>5.0000000000000044</v>
      </c>
      <c r="D100" s="140">
        <f t="shared" si="46"/>
        <v>50</v>
      </c>
      <c r="E100" s="140">
        <f t="shared" si="46"/>
        <v>50</v>
      </c>
      <c r="F100" s="140">
        <f t="shared" si="46"/>
        <v>50</v>
      </c>
      <c r="G100" s="140">
        <f t="shared" si="46"/>
        <v>55.000000000000007</v>
      </c>
      <c r="H100" s="140">
        <f t="shared" si="46"/>
        <v>60</v>
      </c>
      <c r="I100" s="140">
        <f t="shared" si="46"/>
        <v>60</v>
      </c>
      <c r="J100" s="140">
        <f t="shared" si="46"/>
        <v>65</v>
      </c>
      <c r="K100" s="140">
        <f t="shared" si="46"/>
        <v>65</v>
      </c>
      <c r="L100" s="140">
        <f t="shared" si="46"/>
        <v>65</v>
      </c>
      <c r="M100" s="140">
        <f t="shared" si="46"/>
        <v>70</v>
      </c>
      <c r="N100" s="140">
        <f t="shared" si="46"/>
        <v>70</v>
      </c>
      <c r="O100" s="140">
        <f t="shared" si="46"/>
        <v>70</v>
      </c>
      <c r="P100" s="140">
        <f t="shared" si="46"/>
        <v>75</v>
      </c>
      <c r="Q100" s="140">
        <f t="shared" si="46"/>
        <v>75</v>
      </c>
      <c r="R100" s="140">
        <f t="shared" si="46"/>
        <v>75</v>
      </c>
      <c r="S100" s="140">
        <f t="shared" si="46"/>
        <v>80</v>
      </c>
      <c r="T100" s="140">
        <f t="shared" si="46"/>
        <v>80</v>
      </c>
      <c r="U100" s="140">
        <f t="shared" si="46"/>
        <v>80</v>
      </c>
    </row>
    <row r="101" spans="1:21">
      <c r="A101" s="140" t="s">
        <v>66</v>
      </c>
      <c r="B101" s="140">
        <f t="shared" si="46"/>
        <v>15.000000000000002</v>
      </c>
      <c r="C101" s="140">
        <f t="shared" si="46"/>
        <v>19.999999999999996</v>
      </c>
      <c r="D101" s="140">
        <f t="shared" si="46"/>
        <v>60</v>
      </c>
      <c r="E101" s="140">
        <f t="shared" si="46"/>
        <v>65</v>
      </c>
      <c r="F101" s="140">
        <f t="shared" si="46"/>
        <v>65</v>
      </c>
      <c r="G101" s="140">
        <f t="shared" si="46"/>
        <v>70</v>
      </c>
      <c r="H101" s="140">
        <f t="shared" si="46"/>
        <v>75</v>
      </c>
      <c r="I101" s="140">
        <f t="shared" si="46"/>
        <v>80</v>
      </c>
      <c r="J101" s="140">
        <f t="shared" si="46"/>
        <v>80</v>
      </c>
      <c r="K101" s="140">
        <f t="shared" si="46"/>
        <v>85</v>
      </c>
      <c r="L101" s="140">
        <f t="shared" si="46"/>
        <v>85</v>
      </c>
      <c r="M101" s="140">
        <f t="shared" si="46"/>
        <v>90</v>
      </c>
      <c r="N101" s="140">
        <f t="shared" si="46"/>
        <v>90</v>
      </c>
      <c r="O101" s="140">
        <f t="shared" si="46"/>
        <v>95</v>
      </c>
      <c r="P101" s="140">
        <f t="shared" si="46"/>
        <v>95</v>
      </c>
      <c r="Q101" s="140">
        <f t="shared" si="46"/>
        <v>100</v>
      </c>
      <c r="R101" s="140">
        <f t="shared" si="46"/>
        <v>100</v>
      </c>
      <c r="S101" s="140">
        <f t="shared" si="46"/>
        <v>100</v>
      </c>
      <c r="T101" s="140">
        <f t="shared" si="46"/>
        <v>100</v>
      </c>
      <c r="U101" s="140">
        <f t="shared" si="46"/>
        <v>100</v>
      </c>
    </row>
    <row r="102" spans="1:21">
      <c r="A102" s="65" t="s">
        <v>49</v>
      </c>
      <c r="B102" s="133"/>
      <c r="C102" s="133"/>
      <c r="D102" s="133"/>
      <c r="E102" s="133"/>
      <c r="F102" s="133"/>
      <c r="G102" s="133"/>
      <c r="H102" s="133"/>
      <c r="I102" s="133"/>
      <c r="J102" s="134"/>
      <c r="K102" s="185"/>
      <c r="L102" s="133"/>
      <c r="M102" s="133"/>
      <c r="N102" s="133"/>
      <c r="O102" s="133"/>
      <c r="P102" s="133"/>
      <c r="Q102" s="133"/>
      <c r="R102" s="133"/>
      <c r="S102" s="133"/>
      <c r="T102" s="133"/>
      <c r="U102" s="134"/>
    </row>
    <row r="103" spans="1:21">
      <c r="A103" s="140" t="s">
        <v>57</v>
      </c>
      <c r="B103" s="140">
        <f t="shared" ref="B103:U106" si="47" xml:space="preserve"> IF((1 - (B174 - 1)/20)*100 &lt;= 100, IF((1 - (B174 - 1)/20)*100 &gt;= 0, (1 - (B174 - 1)/20)*100, 0), 100)</f>
        <v>0</v>
      </c>
      <c r="C103" s="140">
        <f t="shared" si="47"/>
        <v>0</v>
      </c>
      <c r="D103" s="140">
        <f t="shared" si="47"/>
        <v>25</v>
      </c>
      <c r="E103" s="140">
        <f t="shared" si="47"/>
        <v>25</v>
      </c>
      <c r="F103" s="140">
        <f t="shared" si="47"/>
        <v>25</v>
      </c>
      <c r="G103" s="140">
        <f t="shared" si="47"/>
        <v>30.000000000000004</v>
      </c>
      <c r="H103" s="140">
        <f t="shared" si="47"/>
        <v>35</v>
      </c>
      <c r="I103" s="140">
        <f t="shared" si="47"/>
        <v>35</v>
      </c>
      <c r="J103" s="140">
        <f t="shared" si="47"/>
        <v>40</v>
      </c>
      <c r="K103" s="140">
        <f t="shared" si="47"/>
        <v>40</v>
      </c>
      <c r="L103" s="140">
        <f t="shared" si="47"/>
        <v>40</v>
      </c>
      <c r="M103" s="140">
        <f t="shared" si="47"/>
        <v>44.999999999999993</v>
      </c>
      <c r="N103" s="140">
        <f t="shared" si="47"/>
        <v>44.999999999999993</v>
      </c>
      <c r="O103" s="140">
        <f t="shared" si="47"/>
        <v>44.999999999999993</v>
      </c>
      <c r="P103" s="140">
        <f t="shared" si="47"/>
        <v>50</v>
      </c>
      <c r="Q103" s="140">
        <f t="shared" si="47"/>
        <v>50</v>
      </c>
      <c r="R103" s="140">
        <f t="shared" si="47"/>
        <v>50</v>
      </c>
      <c r="S103" s="140">
        <f t="shared" si="47"/>
        <v>55.000000000000007</v>
      </c>
      <c r="T103" s="140">
        <f t="shared" si="47"/>
        <v>55.000000000000007</v>
      </c>
      <c r="U103" s="140">
        <f t="shared" si="47"/>
        <v>55.000000000000007</v>
      </c>
    </row>
    <row r="104" spans="1:21">
      <c r="A104" s="140" t="s">
        <v>64</v>
      </c>
      <c r="B104" s="140">
        <f t="shared" si="47"/>
        <v>0</v>
      </c>
      <c r="C104" s="140">
        <f t="shared" si="47"/>
        <v>0</v>
      </c>
      <c r="D104" s="140">
        <f t="shared" si="47"/>
        <v>25</v>
      </c>
      <c r="E104" s="140">
        <f t="shared" si="47"/>
        <v>25</v>
      </c>
      <c r="F104" s="140">
        <f t="shared" si="47"/>
        <v>25</v>
      </c>
      <c r="G104" s="140">
        <f t="shared" si="47"/>
        <v>30.000000000000004</v>
      </c>
      <c r="H104" s="140">
        <f t="shared" si="47"/>
        <v>35</v>
      </c>
      <c r="I104" s="140">
        <f t="shared" si="47"/>
        <v>35</v>
      </c>
      <c r="J104" s="140">
        <f t="shared" si="47"/>
        <v>40</v>
      </c>
      <c r="K104" s="140">
        <f t="shared" si="47"/>
        <v>40</v>
      </c>
      <c r="L104" s="140">
        <f t="shared" si="47"/>
        <v>40</v>
      </c>
      <c r="M104" s="140">
        <f t="shared" si="47"/>
        <v>44.999999999999993</v>
      </c>
      <c r="N104" s="140">
        <f t="shared" si="47"/>
        <v>44.999999999999993</v>
      </c>
      <c r="O104" s="140">
        <f t="shared" si="47"/>
        <v>44.999999999999993</v>
      </c>
      <c r="P104" s="140">
        <f t="shared" si="47"/>
        <v>50</v>
      </c>
      <c r="Q104" s="140">
        <f t="shared" si="47"/>
        <v>50</v>
      </c>
      <c r="R104" s="140">
        <f t="shared" si="47"/>
        <v>50</v>
      </c>
      <c r="S104" s="140">
        <f t="shared" si="47"/>
        <v>55.000000000000007</v>
      </c>
      <c r="T104" s="140">
        <f t="shared" si="47"/>
        <v>55.000000000000007</v>
      </c>
      <c r="U104" s="140">
        <f t="shared" si="47"/>
        <v>55.000000000000007</v>
      </c>
    </row>
    <row r="105" spans="1:21">
      <c r="A105" s="140" t="s">
        <v>65</v>
      </c>
      <c r="B105" s="140">
        <f t="shared" si="47"/>
        <v>0</v>
      </c>
      <c r="C105" s="140">
        <f t="shared" si="47"/>
        <v>0</v>
      </c>
      <c r="D105" s="140">
        <f t="shared" si="47"/>
        <v>25</v>
      </c>
      <c r="E105" s="140">
        <f t="shared" si="47"/>
        <v>25</v>
      </c>
      <c r="F105" s="140">
        <f t="shared" si="47"/>
        <v>25</v>
      </c>
      <c r="G105" s="140">
        <f t="shared" si="47"/>
        <v>30.000000000000004</v>
      </c>
      <c r="H105" s="140">
        <f t="shared" si="47"/>
        <v>35</v>
      </c>
      <c r="I105" s="140">
        <f t="shared" si="47"/>
        <v>35</v>
      </c>
      <c r="J105" s="140">
        <f t="shared" si="47"/>
        <v>40</v>
      </c>
      <c r="K105" s="140">
        <f t="shared" si="47"/>
        <v>40</v>
      </c>
      <c r="L105" s="140">
        <f t="shared" si="47"/>
        <v>40</v>
      </c>
      <c r="M105" s="140">
        <f t="shared" si="47"/>
        <v>44.999999999999993</v>
      </c>
      <c r="N105" s="140">
        <f t="shared" si="47"/>
        <v>44.999999999999993</v>
      </c>
      <c r="O105" s="140">
        <f t="shared" si="47"/>
        <v>44.999999999999993</v>
      </c>
      <c r="P105" s="140">
        <f t="shared" si="47"/>
        <v>50</v>
      </c>
      <c r="Q105" s="140">
        <f t="shared" si="47"/>
        <v>50</v>
      </c>
      <c r="R105" s="140">
        <f t="shared" si="47"/>
        <v>50</v>
      </c>
      <c r="S105" s="140">
        <f t="shared" si="47"/>
        <v>55.000000000000007</v>
      </c>
      <c r="T105" s="140">
        <f t="shared" si="47"/>
        <v>55.000000000000007</v>
      </c>
      <c r="U105" s="140">
        <f t="shared" si="47"/>
        <v>55.000000000000007</v>
      </c>
    </row>
    <row r="106" spans="1:21">
      <c r="A106" s="140" t="s">
        <v>66</v>
      </c>
      <c r="B106" s="140">
        <f t="shared" si="47"/>
        <v>0</v>
      </c>
      <c r="C106" s="140">
        <f t="shared" si="47"/>
        <v>0</v>
      </c>
      <c r="D106" s="140">
        <f t="shared" si="47"/>
        <v>35</v>
      </c>
      <c r="E106" s="140">
        <f t="shared" si="47"/>
        <v>40</v>
      </c>
      <c r="F106" s="140">
        <f t="shared" si="47"/>
        <v>40</v>
      </c>
      <c r="G106" s="140">
        <f t="shared" si="47"/>
        <v>44.999999999999993</v>
      </c>
      <c r="H106" s="140">
        <f t="shared" si="47"/>
        <v>50</v>
      </c>
      <c r="I106" s="140">
        <f t="shared" si="47"/>
        <v>55.000000000000007</v>
      </c>
      <c r="J106" s="140">
        <f t="shared" si="47"/>
        <v>55.000000000000007</v>
      </c>
      <c r="K106" s="140">
        <f t="shared" si="47"/>
        <v>60</v>
      </c>
      <c r="L106" s="140">
        <f t="shared" si="47"/>
        <v>60</v>
      </c>
      <c r="M106" s="140">
        <f t="shared" si="47"/>
        <v>65</v>
      </c>
      <c r="N106" s="140">
        <f t="shared" si="47"/>
        <v>65</v>
      </c>
      <c r="O106" s="140">
        <f t="shared" si="47"/>
        <v>70</v>
      </c>
      <c r="P106" s="140">
        <f t="shared" si="47"/>
        <v>70</v>
      </c>
      <c r="Q106" s="140">
        <f t="shared" si="47"/>
        <v>75</v>
      </c>
      <c r="R106" s="140">
        <f t="shared" si="47"/>
        <v>75</v>
      </c>
      <c r="S106" s="140">
        <f t="shared" si="47"/>
        <v>80</v>
      </c>
      <c r="T106" s="140">
        <f t="shared" si="47"/>
        <v>80</v>
      </c>
      <c r="U106" s="140">
        <f t="shared" si="47"/>
        <v>85</v>
      </c>
    </row>
    <row r="107" spans="1:21">
      <c r="A107" s="65" t="s">
        <v>59</v>
      </c>
      <c r="B107" s="133"/>
      <c r="C107" s="133"/>
      <c r="D107" s="133"/>
      <c r="E107" s="133"/>
      <c r="F107" s="133"/>
      <c r="G107" s="133"/>
      <c r="H107" s="133"/>
      <c r="I107" s="133"/>
      <c r="J107" s="134"/>
      <c r="K107" s="185"/>
      <c r="L107" s="133"/>
      <c r="M107" s="133"/>
      <c r="N107" s="133"/>
      <c r="O107" s="133"/>
      <c r="P107" s="133"/>
      <c r="Q107" s="133"/>
      <c r="R107" s="133"/>
      <c r="S107" s="133"/>
      <c r="T107" s="133"/>
      <c r="U107" s="134"/>
    </row>
    <row r="108" spans="1:21">
      <c r="A108" s="140" t="s">
        <v>57</v>
      </c>
      <c r="B108" s="140">
        <f t="shared" ref="B108:U111" si="48" xml:space="preserve"> IF((1 - (B179 - 1)/20)*100 &lt;= 100, IF((1 - (B179 - 1)/20)*100 &gt;= 0, (1 - (B179 - 1)/20)*100, 0), 100)</f>
        <v>0</v>
      </c>
      <c r="C108" s="140">
        <f t="shared" si="48"/>
        <v>0</v>
      </c>
      <c r="D108" s="140">
        <f t="shared" si="48"/>
        <v>0</v>
      </c>
      <c r="E108" s="140">
        <f t="shared" si="48"/>
        <v>0</v>
      </c>
      <c r="F108" s="140">
        <f t="shared" si="48"/>
        <v>0</v>
      </c>
      <c r="G108" s="140">
        <f t="shared" si="48"/>
        <v>5.0000000000000044</v>
      </c>
      <c r="H108" s="140">
        <f t="shared" si="48"/>
        <v>9.9999999999999982</v>
      </c>
      <c r="I108" s="140">
        <f t="shared" si="48"/>
        <v>9.9999999999999982</v>
      </c>
      <c r="J108" s="140">
        <f t="shared" si="48"/>
        <v>15.000000000000002</v>
      </c>
      <c r="K108" s="140">
        <f t="shared" si="48"/>
        <v>15.000000000000002</v>
      </c>
      <c r="L108" s="140">
        <f t="shared" si="48"/>
        <v>15.000000000000002</v>
      </c>
      <c r="M108" s="140">
        <f t="shared" si="48"/>
        <v>19.999999999999996</v>
      </c>
      <c r="N108" s="140">
        <f t="shared" si="48"/>
        <v>19.999999999999996</v>
      </c>
      <c r="O108" s="140">
        <f t="shared" si="48"/>
        <v>19.999999999999996</v>
      </c>
      <c r="P108" s="140">
        <f t="shared" si="48"/>
        <v>25</v>
      </c>
      <c r="Q108" s="140">
        <f t="shared" si="48"/>
        <v>25</v>
      </c>
      <c r="R108" s="140">
        <f t="shared" si="48"/>
        <v>25</v>
      </c>
      <c r="S108" s="140">
        <f t="shared" si="48"/>
        <v>30.000000000000004</v>
      </c>
      <c r="T108" s="140">
        <f t="shared" si="48"/>
        <v>30.000000000000004</v>
      </c>
      <c r="U108" s="140">
        <f t="shared" si="48"/>
        <v>30.000000000000004</v>
      </c>
    </row>
    <row r="109" spans="1:21">
      <c r="A109" s="140" t="s">
        <v>64</v>
      </c>
      <c r="B109" s="140">
        <f t="shared" si="48"/>
        <v>0</v>
      </c>
      <c r="C109" s="140">
        <f t="shared" si="48"/>
        <v>0</v>
      </c>
      <c r="D109" s="140">
        <f t="shared" si="48"/>
        <v>0</v>
      </c>
      <c r="E109" s="140">
        <f t="shared" si="48"/>
        <v>0</v>
      </c>
      <c r="F109" s="140">
        <f t="shared" si="48"/>
        <v>0</v>
      </c>
      <c r="G109" s="140">
        <f t="shared" si="48"/>
        <v>5.0000000000000044</v>
      </c>
      <c r="H109" s="140">
        <f t="shared" si="48"/>
        <v>9.9999999999999982</v>
      </c>
      <c r="I109" s="140">
        <f t="shared" si="48"/>
        <v>9.9999999999999982</v>
      </c>
      <c r="J109" s="140">
        <f t="shared" si="48"/>
        <v>15.000000000000002</v>
      </c>
      <c r="K109" s="140">
        <f t="shared" si="48"/>
        <v>15.000000000000002</v>
      </c>
      <c r="L109" s="140">
        <f t="shared" si="48"/>
        <v>15.000000000000002</v>
      </c>
      <c r="M109" s="140">
        <f t="shared" si="48"/>
        <v>19.999999999999996</v>
      </c>
      <c r="N109" s="140">
        <f t="shared" si="48"/>
        <v>19.999999999999996</v>
      </c>
      <c r="O109" s="140">
        <f t="shared" si="48"/>
        <v>19.999999999999996</v>
      </c>
      <c r="P109" s="140">
        <f t="shared" si="48"/>
        <v>25</v>
      </c>
      <c r="Q109" s="140">
        <f t="shared" si="48"/>
        <v>25</v>
      </c>
      <c r="R109" s="140">
        <f t="shared" si="48"/>
        <v>25</v>
      </c>
      <c r="S109" s="140">
        <f t="shared" si="48"/>
        <v>30.000000000000004</v>
      </c>
      <c r="T109" s="140">
        <f t="shared" si="48"/>
        <v>30.000000000000004</v>
      </c>
      <c r="U109" s="140">
        <f t="shared" si="48"/>
        <v>30.000000000000004</v>
      </c>
    </row>
    <row r="110" spans="1:21">
      <c r="A110" s="140" t="s">
        <v>65</v>
      </c>
      <c r="B110" s="140">
        <f t="shared" si="48"/>
        <v>0</v>
      </c>
      <c r="C110" s="140">
        <f t="shared" si="48"/>
        <v>0</v>
      </c>
      <c r="D110" s="140">
        <f t="shared" si="48"/>
        <v>0</v>
      </c>
      <c r="E110" s="140">
        <f t="shared" si="48"/>
        <v>0</v>
      </c>
      <c r="F110" s="140">
        <f t="shared" si="48"/>
        <v>0</v>
      </c>
      <c r="G110" s="140">
        <f t="shared" si="48"/>
        <v>5.0000000000000044</v>
      </c>
      <c r="H110" s="140">
        <f t="shared" si="48"/>
        <v>9.9999999999999982</v>
      </c>
      <c r="I110" s="140">
        <f t="shared" si="48"/>
        <v>9.9999999999999982</v>
      </c>
      <c r="J110" s="140">
        <f t="shared" si="48"/>
        <v>15.000000000000002</v>
      </c>
      <c r="K110" s="140">
        <f t="shared" si="48"/>
        <v>15.000000000000002</v>
      </c>
      <c r="L110" s="140">
        <f t="shared" si="48"/>
        <v>15.000000000000002</v>
      </c>
      <c r="M110" s="140">
        <f t="shared" si="48"/>
        <v>19.999999999999996</v>
      </c>
      <c r="N110" s="140">
        <f t="shared" si="48"/>
        <v>19.999999999999996</v>
      </c>
      <c r="O110" s="140">
        <f t="shared" si="48"/>
        <v>19.999999999999996</v>
      </c>
      <c r="P110" s="140">
        <f t="shared" si="48"/>
        <v>25</v>
      </c>
      <c r="Q110" s="140">
        <f t="shared" si="48"/>
        <v>25</v>
      </c>
      <c r="R110" s="140">
        <f t="shared" si="48"/>
        <v>25</v>
      </c>
      <c r="S110" s="140">
        <f t="shared" si="48"/>
        <v>30.000000000000004</v>
      </c>
      <c r="T110" s="140">
        <f t="shared" si="48"/>
        <v>30.000000000000004</v>
      </c>
      <c r="U110" s="140">
        <f t="shared" si="48"/>
        <v>30.000000000000004</v>
      </c>
    </row>
    <row r="111" spans="1:21">
      <c r="A111" s="140" t="s">
        <v>66</v>
      </c>
      <c r="B111" s="140">
        <f t="shared" si="48"/>
        <v>0</v>
      </c>
      <c r="C111" s="140">
        <f t="shared" si="48"/>
        <v>0</v>
      </c>
      <c r="D111" s="140">
        <f t="shared" si="48"/>
        <v>9.9999999999999982</v>
      </c>
      <c r="E111" s="140">
        <f t="shared" si="48"/>
        <v>15.000000000000002</v>
      </c>
      <c r="F111" s="140">
        <f t="shared" si="48"/>
        <v>15.000000000000002</v>
      </c>
      <c r="G111" s="140">
        <f t="shared" si="48"/>
        <v>19.999999999999996</v>
      </c>
      <c r="H111" s="140">
        <f t="shared" si="48"/>
        <v>25</v>
      </c>
      <c r="I111" s="140">
        <f t="shared" si="48"/>
        <v>30.000000000000004</v>
      </c>
      <c r="J111" s="140">
        <f t="shared" si="48"/>
        <v>30.000000000000004</v>
      </c>
      <c r="K111" s="186">
        <f t="shared" si="48"/>
        <v>35</v>
      </c>
      <c r="L111" s="140">
        <f t="shared" si="48"/>
        <v>35</v>
      </c>
      <c r="M111" s="140">
        <f t="shared" si="48"/>
        <v>40</v>
      </c>
      <c r="N111" s="140">
        <f t="shared" si="48"/>
        <v>40</v>
      </c>
      <c r="O111" s="140">
        <f t="shared" si="48"/>
        <v>44.999999999999993</v>
      </c>
      <c r="P111" s="140">
        <f t="shared" si="48"/>
        <v>44.999999999999993</v>
      </c>
      <c r="Q111" s="140">
        <f t="shared" si="48"/>
        <v>50</v>
      </c>
      <c r="R111" s="140">
        <f t="shared" si="48"/>
        <v>50</v>
      </c>
      <c r="S111" s="140">
        <f t="shared" si="48"/>
        <v>55.000000000000007</v>
      </c>
      <c r="T111" s="140">
        <f t="shared" si="48"/>
        <v>55.000000000000007</v>
      </c>
      <c r="U111" s="140">
        <f t="shared" si="48"/>
        <v>60</v>
      </c>
    </row>
    <row r="112" spans="1:21">
      <c r="B112" s="140"/>
      <c r="J112" s="124"/>
      <c r="K112" s="124"/>
    </row>
    <row r="113" spans="1:21">
      <c r="A113" s="58" t="s">
        <v>62</v>
      </c>
      <c r="B113" s="133"/>
      <c r="C113" s="133"/>
      <c r="D113" s="133"/>
      <c r="E113" s="133"/>
      <c r="F113" s="133"/>
      <c r="G113" s="133"/>
      <c r="H113" s="133"/>
      <c r="I113" s="133"/>
      <c r="J113" s="134"/>
      <c r="K113" s="187"/>
      <c r="L113" s="133"/>
      <c r="M113" s="133"/>
      <c r="N113" s="133"/>
      <c r="O113" s="133"/>
      <c r="P113" s="133"/>
      <c r="Q113" s="133"/>
      <c r="R113" s="133"/>
      <c r="S113" s="133"/>
      <c r="T113" s="133"/>
      <c r="U113" s="134"/>
    </row>
    <row r="114" spans="1:21">
      <c r="A114" s="65" t="s">
        <v>56</v>
      </c>
      <c r="B114" s="133"/>
      <c r="C114" s="133"/>
      <c r="D114" s="133"/>
      <c r="E114" s="133"/>
      <c r="F114" s="133"/>
      <c r="G114" s="133"/>
      <c r="H114" s="133"/>
      <c r="I114" s="133"/>
      <c r="J114" s="134"/>
      <c r="K114" s="185"/>
      <c r="L114" s="133"/>
      <c r="M114" s="133"/>
      <c r="N114" s="133"/>
      <c r="O114" s="133"/>
      <c r="P114" s="133"/>
      <c r="Q114" s="133"/>
      <c r="R114" s="133"/>
      <c r="S114" s="133"/>
      <c r="T114" s="133"/>
      <c r="U114" s="134"/>
    </row>
    <row r="115" spans="1:21">
      <c r="A115" s="140" t="s">
        <v>57</v>
      </c>
      <c r="B115" s="140">
        <f t="shared" ref="B115:U118" si="49" xml:space="preserve"> IF((1 - (B186 - 1)/20)*100 &lt;= 100, IF((1 - (B186 - 1)/20)*100 &gt;= 0, (1 - (B186 - 1)/20)*100, 0), 100)</f>
        <v>0</v>
      </c>
      <c r="C115" s="140">
        <f t="shared" si="49"/>
        <v>0</v>
      </c>
      <c r="D115" s="140">
        <f t="shared" si="49"/>
        <v>25</v>
      </c>
      <c r="E115" s="140">
        <f t="shared" si="49"/>
        <v>25</v>
      </c>
      <c r="F115" s="140">
        <f t="shared" si="49"/>
        <v>25</v>
      </c>
      <c r="G115" s="140">
        <f t="shared" si="49"/>
        <v>30.000000000000004</v>
      </c>
      <c r="H115" s="140">
        <f t="shared" si="49"/>
        <v>35</v>
      </c>
      <c r="I115" s="140">
        <f t="shared" si="49"/>
        <v>35</v>
      </c>
      <c r="J115" s="140">
        <f t="shared" si="49"/>
        <v>40</v>
      </c>
      <c r="K115" s="140">
        <f t="shared" si="49"/>
        <v>40</v>
      </c>
      <c r="L115" s="140">
        <f t="shared" si="49"/>
        <v>40</v>
      </c>
      <c r="M115" s="140">
        <f t="shared" si="49"/>
        <v>44.999999999999993</v>
      </c>
      <c r="N115" s="140">
        <f t="shared" si="49"/>
        <v>44.999999999999993</v>
      </c>
      <c r="O115" s="140">
        <f t="shared" si="49"/>
        <v>44.999999999999993</v>
      </c>
      <c r="P115" s="140">
        <f t="shared" si="49"/>
        <v>50</v>
      </c>
      <c r="Q115" s="140">
        <f t="shared" si="49"/>
        <v>50</v>
      </c>
      <c r="R115" s="140">
        <f t="shared" si="49"/>
        <v>50</v>
      </c>
      <c r="S115" s="140">
        <f t="shared" si="49"/>
        <v>55.000000000000007</v>
      </c>
      <c r="T115" s="140">
        <f t="shared" si="49"/>
        <v>55.000000000000007</v>
      </c>
      <c r="U115" s="140">
        <f t="shared" si="49"/>
        <v>55.000000000000007</v>
      </c>
    </row>
    <row r="116" spans="1:21">
      <c r="A116" s="140" t="s">
        <v>64</v>
      </c>
      <c r="B116" s="140">
        <f t="shared" si="49"/>
        <v>0</v>
      </c>
      <c r="C116" s="140">
        <f t="shared" si="49"/>
        <v>0</v>
      </c>
      <c r="D116" s="140">
        <f t="shared" si="49"/>
        <v>25</v>
      </c>
      <c r="E116" s="140">
        <f t="shared" si="49"/>
        <v>25</v>
      </c>
      <c r="F116" s="140">
        <f t="shared" si="49"/>
        <v>25</v>
      </c>
      <c r="G116" s="140">
        <f t="shared" si="49"/>
        <v>30.000000000000004</v>
      </c>
      <c r="H116" s="140">
        <f t="shared" si="49"/>
        <v>35</v>
      </c>
      <c r="I116" s="140">
        <f t="shared" si="49"/>
        <v>35</v>
      </c>
      <c r="J116" s="140">
        <f t="shared" si="49"/>
        <v>40</v>
      </c>
      <c r="K116" s="140">
        <f t="shared" si="49"/>
        <v>40</v>
      </c>
      <c r="L116" s="140">
        <f t="shared" si="49"/>
        <v>40</v>
      </c>
      <c r="M116" s="140">
        <f t="shared" si="49"/>
        <v>44.999999999999993</v>
      </c>
      <c r="N116" s="140">
        <f t="shared" si="49"/>
        <v>44.999999999999993</v>
      </c>
      <c r="O116" s="140">
        <f t="shared" si="49"/>
        <v>44.999999999999993</v>
      </c>
      <c r="P116" s="140">
        <f t="shared" si="49"/>
        <v>50</v>
      </c>
      <c r="Q116" s="140">
        <f t="shared" si="49"/>
        <v>50</v>
      </c>
      <c r="R116" s="140">
        <f t="shared" si="49"/>
        <v>50</v>
      </c>
      <c r="S116" s="140">
        <f t="shared" si="49"/>
        <v>55.000000000000007</v>
      </c>
      <c r="T116" s="140">
        <f t="shared" si="49"/>
        <v>55.000000000000007</v>
      </c>
      <c r="U116" s="140">
        <f t="shared" si="49"/>
        <v>55.000000000000007</v>
      </c>
    </row>
    <row r="117" spans="1:21">
      <c r="A117" s="140" t="s">
        <v>65</v>
      </c>
      <c r="B117" s="140">
        <f t="shared" si="49"/>
        <v>0</v>
      </c>
      <c r="C117" s="140">
        <f t="shared" si="49"/>
        <v>0</v>
      </c>
      <c r="D117" s="140">
        <f t="shared" si="49"/>
        <v>25</v>
      </c>
      <c r="E117" s="140">
        <f t="shared" si="49"/>
        <v>25</v>
      </c>
      <c r="F117" s="140">
        <f t="shared" si="49"/>
        <v>25</v>
      </c>
      <c r="G117" s="140">
        <f t="shared" si="49"/>
        <v>30.000000000000004</v>
      </c>
      <c r="H117" s="140">
        <f t="shared" si="49"/>
        <v>35</v>
      </c>
      <c r="I117" s="140">
        <f t="shared" si="49"/>
        <v>35</v>
      </c>
      <c r="J117" s="140">
        <f t="shared" si="49"/>
        <v>40</v>
      </c>
      <c r="K117" s="140">
        <f t="shared" si="49"/>
        <v>40</v>
      </c>
      <c r="L117" s="140">
        <f t="shared" si="49"/>
        <v>40</v>
      </c>
      <c r="M117" s="140">
        <f t="shared" si="49"/>
        <v>44.999999999999993</v>
      </c>
      <c r="N117" s="140">
        <f t="shared" si="49"/>
        <v>44.999999999999993</v>
      </c>
      <c r="O117" s="140">
        <f t="shared" si="49"/>
        <v>44.999999999999993</v>
      </c>
      <c r="P117" s="140">
        <f t="shared" si="49"/>
        <v>50</v>
      </c>
      <c r="Q117" s="140">
        <f t="shared" si="49"/>
        <v>50</v>
      </c>
      <c r="R117" s="140">
        <f t="shared" si="49"/>
        <v>50</v>
      </c>
      <c r="S117" s="140">
        <f t="shared" si="49"/>
        <v>55.000000000000007</v>
      </c>
      <c r="T117" s="140">
        <f t="shared" si="49"/>
        <v>55.000000000000007</v>
      </c>
      <c r="U117" s="140">
        <f t="shared" si="49"/>
        <v>55.000000000000007</v>
      </c>
    </row>
    <row r="118" spans="1:21">
      <c r="A118" s="140" t="s">
        <v>66</v>
      </c>
      <c r="B118" s="140">
        <f t="shared" si="49"/>
        <v>0</v>
      </c>
      <c r="C118" s="140">
        <f t="shared" si="49"/>
        <v>0</v>
      </c>
      <c r="D118" s="140">
        <f t="shared" si="49"/>
        <v>35</v>
      </c>
      <c r="E118" s="140">
        <f t="shared" si="49"/>
        <v>40</v>
      </c>
      <c r="F118" s="140">
        <f t="shared" si="49"/>
        <v>40</v>
      </c>
      <c r="G118" s="140">
        <f t="shared" si="49"/>
        <v>44.999999999999993</v>
      </c>
      <c r="H118" s="140">
        <f t="shared" si="49"/>
        <v>50</v>
      </c>
      <c r="I118" s="140">
        <f t="shared" si="49"/>
        <v>55.000000000000007</v>
      </c>
      <c r="J118" s="140">
        <f t="shared" si="49"/>
        <v>55.000000000000007</v>
      </c>
      <c r="K118" s="140">
        <f t="shared" si="49"/>
        <v>60</v>
      </c>
      <c r="L118" s="140">
        <f t="shared" si="49"/>
        <v>60</v>
      </c>
      <c r="M118" s="140">
        <f t="shared" si="49"/>
        <v>65</v>
      </c>
      <c r="N118" s="140">
        <f t="shared" si="49"/>
        <v>65</v>
      </c>
      <c r="O118" s="140">
        <f t="shared" si="49"/>
        <v>70</v>
      </c>
      <c r="P118" s="140">
        <f t="shared" si="49"/>
        <v>70</v>
      </c>
      <c r="Q118" s="140">
        <f t="shared" si="49"/>
        <v>75</v>
      </c>
      <c r="R118" s="140">
        <f t="shared" si="49"/>
        <v>75</v>
      </c>
      <c r="S118" s="140">
        <f t="shared" si="49"/>
        <v>80</v>
      </c>
      <c r="T118" s="140">
        <f t="shared" si="49"/>
        <v>80</v>
      </c>
      <c r="U118" s="140">
        <f t="shared" si="49"/>
        <v>85</v>
      </c>
    </row>
    <row r="119" spans="1:21">
      <c r="A119" s="65" t="s">
        <v>49</v>
      </c>
      <c r="B119" s="133"/>
      <c r="C119" s="133"/>
      <c r="D119" s="133"/>
      <c r="E119" s="133"/>
      <c r="F119" s="133"/>
      <c r="G119" s="133"/>
      <c r="H119" s="133"/>
      <c r="I119" s="133"/>
      <c r="J119" s="134"/>
      <c r="K119" s="185"/>
      <c r="L119" s="133"/>
      <c r="M119" s="133"/>
      <c r="N119" s="133"/>
      <c r="O119" s="133"/>
      <c r="P119" s="133"/>
      <c r="Q119" s="133"/>
      <c r="R119" s="133"/>
      <c r="S119" s="133"/>
      <c r="T119" s="133"/>
      <c r="U119" s="134"/>
    </row>
    <row r="120" spans="1:21">
      <c r="A120" s="140" t="s">
        <v>57</v>
      </c>
      <c r="B120" s="140">
        <f t="shared" ref="B120:U123" si="50" xml:space="preserve"> IF((1 - (B191 - 1)/20)*100 &lt;= 100, IF((1 - (B191 - 1)/20)*100 &gt;= 0, (1 - (B191 - 1)/20)*100, 0), 100)</f>
        <v>0</v>
      </c>
      <c r="C120" s="140">
        <f t="shared" si="50"/>
        <v>0</v>
      </c>
      <c r="D120" s="140">
        <f t="shared" si="50"/>
        <v>0</v>
      </c>
      <c r="E120" s="140">
        <f t="shared" si="50"/>
        <v>0</v>
      </c>
      <c r="F120" s="140">
        <f t="shared" si="50"/>
        <v>0</v>
      </c>
      <c r="G120" s="140">
        <f t="shared" si="50"/>
        <v>5.0000000000000044</v>
      </c>
      <c r="H120" s="140">
        <f t="shared" si="50"/>
        <v>9.9999999999999982</v>
      </c>
      <c r="I120" s="140">
        <f t="shared" si="50"/>
        <v>9.9999999999999982</v>
      </c>
      <c r="J120" s="140">
        <f t="shared" si="50"/>
        <v>15.000000000000002</v>
      </c>
      <c r="K120" s="140">
        <f t="shared" si="50"/>
        <v>15.000000000000002</v>
      </c>
      <c r="L120" s="140">
        <f t="shared" si="50"/>
        <v>15.000000000000002</v>
      </c>
      <c r="M120" s="140">
        <f t="shared" si="50"/>
        <v>19.999999999999996</v>
      </c>
      <c r="N120" s="140">
        <f t="shared" si="50"/>
        <v>19.999999999999996</v>
      </c>
      <c r="O120" s="140">
        <f t="shared" si="50"/>
        <v>19.999999999999996</v>
      </c>
      <c r="P120" s="140">
        <f t="shared" si="50"/>
        <v>25</v>
      </c>
      <c r="Q120" s="140">
        <f t="shared" si="50"/>
        <v>25</v>
      </c>
      <c r="R120" s="140">
        <f t="shared" si="50"/>
        <v>25</v>
      </c>
      <c r="S120" s="140">
        <f t="shared" si="50"/>
        <v>30.000000000000004</v>
      </c>
      <c r="T120" s="140">
        <f t="shared" si="50"/>
        <v>30.000000000000004</v>
      </c>
      <c r="U120" s="140">
        <f t="shared" si="50"/>
        <v>30.000000000000004</v>
      </c>
    </row>
    <row r="121" spans="1:21">
      <c r="A121" s="140" t="s">
        <v>64</v>
      </c>
      <c r="B121" s="140">
        <f t="shared" si="50"/>
        <v>0</v>
      </c>
      <c r="C121" s="140">
        <f t="shared" si="50"/>
        <v>0</v>
      </c>
      <c r="D121" s="140">
        <f t="shared" si="50"/>
        <v>0</v>
      </c>
      <c r="E121" s="140">
        <f t="shared" si="50"/>
        <v>0</v>
      </c>
      <c r="F121" s="140">
        <f t="shared" si="50"/>
        <v>0</v>
      </c>
      <c r="G121" s="140">
        <f t="shared" si="50"/>
        <v>5.0000000000000044</v>
      </c>
      <c r="H121" s="140">
        <f t="shared" si="50"/>
        <v>9.9999999999999982</v>
      </c>
      <c r="I121" s="140">
        <f t="shared" si="50"/>
        <v>9.9999999999999982</v>
      </c>
      <c r="J121" s="140">
        <f t="shared" si="50"/>
        <v>15.000000000000002</v>
      </c>
      <c r="K121" s="140">
        <f t="shared" si="50"/>
        <v>15.000000000000002</v>
      </c>
      <c r="L121" s="140">
        <f t="shared" si="50"/>
        <v>15.000000000000002</v>
      </c>
      <c r="M121" s="140">
        <f t="shared" si="50"/>
        <v>19.999999999999996</v>
      </c>
      <c r="N121" s="140">
        <f t="shared" si="50"/>
        <v>19.999999999999996</v>
      </c>
      <c r="O121" s="140">
        <f t="shared" si="50"/>
        <v>19.999999999999996</v>
      </c>
      <c r="P121" s="140">
        <f t="shared" si="50"/>
        <v>25</v>
      </c>
      <c r="Q121" s="140">
        <f t="shared" si="50"/>
        <v>25</v>
      </c>
      <c r="R121" s="140">
        <f t="shared" si="50"/>
        <v>25</v>
      </c>
      <c r="S121" s="140">
        <f t="shared" si="50"/>
        <v>30.000000000000004</v>
      </c>
      <c r="T121" s="140">
        <f t="shared" si="50"/>
        <v>30.000000000000004</v>
      </c>
      <c r="U121" s="140">
        <f t="shared" si="50"/>
        <v>30.000000000000004</v>
      </c>
    </row>
    <row r="122" spans="1:21">
      <c r="A122" s="140" t="s">
        <v>65</v>
      </c>
      <c r="B122" s="140">
        <f t="shared" si="50"/>
        <v>0</v>
      </c>
      <c r="C122" s="140">
        <f t="shared" si="50"/>
        <v>0</v>
      </c>
      <c r="D122" s="140">
        <f t="shared" si="50"/>
        <v>0</v>
      </c>
      <c r="E122" s="140">
        <f t="shared" si="50"/>
        <v>0</v>
      </c>
      <c r="F122" s="140">
        <f t="shared" si="50"/>
        <v>0</v>
      </c>
      <c r="G122" s="140">
        <f t="shared" si="50"/>
        <v>5.0000000000000044</v>
      </c>
      <c r="H122" s="140">
        <f t="shared" si="50"/>
        <v>9.9999999999999982</v>
      </c>
      <c r="I122" s="140">
        <f t="shared" si="50"/>
        <v>9.9999999999999982</v>
      </c>
      <c r="J122" s="140">
        <f t="shared" si="50"/>
        <v>15.000000000000002</v>
      </c>
      <c r="K122" s="140">
        <f t="shared" si="50"/>
        <v>15.000000000000002</v>
      </c>
      <c r="L122" s="140">
        <f t="shared" si="50"/>
        <v>15.000000000000002</v>
      </c>
      <c r="M122" s="140">
        <f t="shared" si="50"/>
        <v>19.999999999999996</v>
      </c>
      <c r="N122" s="140">
        <f t="shared" si="50"/>
        <v>19.999999999999996</v>
      </c>
      <c r="O122" s="140">
        <f t="shared" si="50"/>
        <v>19.999999999999996</v>
      </c>
      <c r="P122" s="140">
        <f t="shared" si="50"/>
        <v>25</v>
      </c>
      <c r="Q122" s="140">
        <f t="shared" si="50"/>
        <v>25</v>
      </c>
      <c r="R122" s="140">
        <f t="shared" si="50"/>
        <v>25</v>
      </c>
      <c r="S122" s="140">
        <f t="shared" si="50"/>
        <v>30.000000000000004</v>
      </c>
      <c r="T122" s="140">
        <f t="shared" si="50"/>
        <v>30.000000000000004</v>
      </c>
      <c r="U122" s="140">
        <f t="shared" si="50"/>
        <v>30.000000000000004</v>
      </c>
    </row>
    <row r="123" spans="1:21">
      <c r="A123" s="140" t="s">
        <v>66</v>
      </c>
      <c r="B123" s="140">
        <f t="shared" si="50"/>
        <v>0</v>
      </c>
      <c r="C123" s="140">
        <f t="shared" si="50"/>
        <v>0</v>
      </c>
      <c r="D123" s="140">
        <f t="shared" si="50"/>
        <v>9.9999999999999982</v>
      </c>
      <c r="E123" s="140">
        <f t="shared" si="50"/>
        <v>15.000000000000002</v>
      </c>
      <c r="F123" s="140">
        <f t="shared" si="50"/>
        <v>15.000000000000002</v>
      </c>
      <c r="G123" s="140">
        <f t="shared" si="50"/>
        <v>19.999999999999996</v>
      </c>
      <c r="H123" s="140">
        <f t="shared" si="50"/>
        <v>25</v>
      </c>
      <c r="I123" s="140">
        <f t="shared" si="50"/>
        <v>30.000000000000004</v>
      </c>
      <c r="J123" s="140">
        <f t="shared" si="50"/>
        <v>30.000000000000004</v>
      </c>
      <c r="K123" s="140">
        <f t="shared" si="50"/>
        <v>35</v>
      </c>
      <c r="L123" s="140">
        <f t="shared" si="50"/>
        <v>35</v>
      </c>
      <c r="M123" s="140">
        <f t="shared" si="50"/>
        <v>40</v>
      </c>
      <c r="N123" s="140">
        <f t="shared" si="50"/>
        <v>40</v>
      </c>
      <c r="O123" s="140">
        <f t="shared" si="50"/>
        <v>44.999999999999993</v>
      </c>
      <c r="P123" s="140">
        <f t="shared" si="50"/>
        <v>44.999999999999993</v>
      </c>
      <c r="Q123" s="140">
        <f t="shared" si="50"/>
        <v>50</v>
      </c>
      <c r="R123" s="140">
        <f t="shared" si="50"/>
        <v>50</v>
      </c>
      <c r="S123" s="140">
        <f t="shared" si="50"/>
        <v>55.000000000000007</v>
      </c>
      <c r="T123" s="140">
        <f t="shared" si="50"/>
        <v>55.000000000000007</v>
      </c>
      <c r="U123" s="140">
        <f t="shared" si="50"/>
        <v>60</v>
      </c>
    </row>
    <row r="124" spans="1:21">
      <c r="A124" s="65" t="s">
        <v>59</v>
      </c>
      <c r="B124" s="133"/>
      <c r="C124" s="133"/>
      <c r="D124" s="133"/>
      <c r="E124" s="133"/>
      <c r="F124" s="133"/>
      <c r="G124" s="133"/>
      <c r="H124" s="133"/>
      <c r="I124" s="133"/>
      <c r="J124" s="134"/>
      <c r="K124" s="185"/>
      <c r="L124" s="133"/>
      <c r="M124" s="133"/>
      <c r="N124" s="133"/>
      <c r="O124" s="133"/>
      <c r="P124" s="133"/>
      <c r="Q124" s="133"/>
      <c r="R124" s="133"/>
      <c r="S124" s="133"/>
      <c r="T124" s="133"/>
      <c r="U124" s="134"/>
    </row>
    <row r="125" spans="1:21">
      <c r="A125" s="140" t="s">
        <v>57</v>
      </c>
      <c r="B125" s="140">
        <f t="shared" ref="B125:U140" si="51" xml:space="preserve"> IF((1 - (B196 - 1)/20)*100 &lt;= 100, IF((1 - (B196 - 1)/20)*100 &gt;= 0, (1 - (B196 - 1)/20)*100, 0), 100)</f>
        <v>0</v>
      </c>
      <c r="C125" s="140">
        <f t="shared" si="51"/>
        <v>0</v>
      </c>
      <c r="D125" s="140">
        <f t="shared" si="51"/>
        <v>0</v>
      </c>
      <c r="E125" s="140">
        <f t="shared" si="51"/>
        <v>0</v>
      </c>
      <c r="F125" s="140">
        <f t="shared" si="51"/>
        <v>0</v>
      </c>
      <c r="G125" s="140">
        <f t="shared" si="51"/>
        <v>0</v>
      </c>
      <c r="H125" s="140">
        <f t="shared" si="51"/>
        <v>0</v>
      </c>
      <c r="I125" s="140">
        <f t="shared" si="51"/>
        <v>0</v>
      </c>
      <c r="J125" s="140">
        <f t="shared" si="51"/>
        <v>0</v>
      </c>
      <c r="K125" s="140">
        <f t="shared" si="51"/>
        <v>0</v>
      </c>
      <c r="L125" s="140">
        <f t="shared" si="51"/>
        <v>0</v>
      </c>
      <c r="M125" s="140">
        <f t="shared" si="51"/>
        <v>0</v>
      </c>
      <c r="N125" s="140">
        <f t="shared" si="51"/>
        <v>0</v>
      </c>
      <c r="O125" s="140">
        <f t="shared" si="51"/>
        <v>0</v>
      </c>
      <c r="P125" s="140">
        <f t="shared" si="51"/>
        <v>0</v>
      </c>
      <c r="Q125" s="140">
        <f t="shared" si="51"/>
        <v>0</v>
      </c>
      <c r="R125" s="140">
        <f t="shared" si="51"/>
        <v>0</v>
      </c>
      <c r="S125" s="140">
        <f t="shared" si="51"/>
        <v>5.0000000000000044</v>
      </c>
      <c r="T125" s="140">
        <f t="shared" si="51"/>
        <v>5.0000000000000044</v>
      </c>
      <c r="U125" s="140">
        <f t="shared" si="51"/>
        <v>5.0000000000000044</v>
      </c>
    </row>
    <row r="126" spans="1:21">
      <c r="A126" s="140" t="s">
        <v>64</v>
      </c>
      <c r="B126" s="140">
        <f t="shared" si="51"/>
        <v>0</v>
      </c>
      <c r="C126" s="140">
        <f t="shared" si="51"/>
        <v>0</v>
      </c>
      <c r="D126" s="140">
        <f t="shared" si="51"/>
        <v>0</v>
      </c>
      <c r="E126" s="140">
        <f t="shared" si="51"/>
        <v>0</v>
      </c>
      <c r="F126" s="140">
        <f t="shared" si="51"/>
        <v>0</v>
      </c>
      <c r="G126" s="140">
        <f t="shared" si="51"/>
        <v>0</v>
      </c>
      <c r="H126" s="140">
        <f t="shared" si="51"/>
        <v>0</v>
      </c>
      <c r="I126" s="140">
        <f t="shared" si="51"/>
        <v>0</v>
      </c>
      <c r="J126" s="140">
        <f t="shared" si="51"/>
        <v>0</v>
      </c>
      <c r="K126" s="140">
        <f t="shared" si="51"/>
        <v>0</v>
      </c>
      <c r="L126" s="140">
        <f t="shared" si="51"/>
        <v>0</v>
      </c>
      <c r="M126" s="140">
        <f t="shared" si="51"/>
        <v>0</v>
      </c>
      <c r="N126" s="140">
        <f t="shared" si="51"/>
        <v>0</v>
      </c>
      <c r="O126" s="140">
        <f t="shared" si="51"/>
        <v>0</v>
      </c>
      <c r="P126" s="140">
        <f t="shared" si="51"/>
        <v>0</v>
      </c>
      <c r="Q126" s="140">
        <f t="shared" si="51"/>
        <v>0</v>
      </c>
      <c r="R126" s="140">
        <f t="shared" si="51"/>
        <v>0</v>
      </c>
      <c r="S126" s="140">
        <f t="shared" si="51"/>
        <v>5.0000000000000044</v>
      </c>
      <c r="T126" s="140">
        <f t="shared" si="51"/>
        <v>5.0000000000000044</v>
      </c>
      <c r="U126" s="140">
        <f t="shared" si="51"/>
        <v>5.0000000000000044</v>
      </c>
    </row>
    <row r="127" spans="1:21">
      <c r="A127" s="140" t="s">
        <v>65</v>
      </c>
      <c r="B127" s="140">
        <f t="shared" si="51"/>
        <v>0</v>
      </c>
      <c r="C127" s="140">
        <f t="shared" si="51"/>
        <v>0</v>
      </c>
      <c r="D127" s="140">
        <f t="shared" si="51"/>
        <v>0</v>
      </c>
      <c r="E127" s="140">
        <f t="shared" si="51"/>
        <v>0</v>
      </c>
      <c r="F127" s="140">
        <f t="shared" si="51"/>
        <v>0</v>
      </c>
      <c r="G127" s="140">
        <f t="shared" si="51"/>
        <v>0</v>
      </c>
      <c r="H127" s="140">
        <f t="shared" si="51"/>
        <v>0</v>
      </c>
      <c r="I127" s="140">
        <f t="shared" si="51"/>
        <v>0</v>
      </c>
      <c r="J127" s="140">
        <f t="shared" si="51"/>
        <v>0</v>
      </c>
      <c r="K127" s="140">
        <f t="shared" si="51"/>
        <v>0</v>
      </c>
      <c r="L127" s="140">
        <f t="shared" si="51"/>
        <v>0</v>
      </c>
      <c r="M127" s="140">
        <f t="shared" si="51"/>
        <v>0</v>
      </c>
      <c r="N127" s="140">
        <f t="shared" si="51"/>
        <v>0</v>
      </c>
      <c r="O127" s="140">
        <f t="shared" si="51"/>
        <v>0</v>
      </c>
      <c r="P127" s="140">
        <f t="shared" si="51"/>
        <v>0</v>
      </c>
      <c r="Q127" s="140">
        <f t="shared" si="51"/>
        <v>0</v>
      </c>
      <c r="R127" s="140">
        <f t="shared" si="51"/>
        <v>0</v>
      </c>
      <c r="S127" s="140">
        <f t="shared" si="51"/>
        <v>5.0000000000000044</v>
      </c>
      <c r="T127" s="140">
        <f t="shared" si="51"/>
        <v>5.0000000000000044</v>
      </c>
      <c r="U127" s="140">
        <f t="shared" si="51"/>
        <v>5.0000000000000044</v>
      </c>
    </row>
    <row r="128" spans="1:21">
      <c r="A128" s="140" t="s">
        <v>66</v>
      </c>
      <c r="B128" s="140">
        <f t="shared" si="51"/>
        <v>0</v>
      </c>
      <c r="C128" s="140">
        <f t="shared" si="51"/>
        <v>0</v>
      </c>
      <c r="D128" s="140">
        <f t="shared" si="51"/>
        <v>0</v>
      </c>
      <c r="E128" s="140">
        <f t="shared" si="51"/>
        <v>0</v>
      </c>
      <c r="F128" s="140">
        <f t="shared" si="51"/>
        <v>0</v>
      </c>
      <c r="G128" s="140">
        <f t="shared" si="51"/>
        <v>0</v>
      </c>
      <c r="H128" s="140">
        <f t="shared" si="51"/>
        <v>0</v>
      </c>
      <c r="I128" s="140">
        <f t="shared" si="51"/>
        <v>5.0000000000000044</v>
      </c>
      <c r="J128" s="140">
        <f t="shared" si="51"/>
        <v>5.0000000000000044</v>
      </c>
      <c r="K128" s="140">
        <f t="shared" si="51"/>
        <v>9.9999999999999982</v>
      </c>
      <c r="L128" s="140">
        <f t="shared" si="51"/>
        <v>9.9999999999999982</v>
      </c>
      <c r="M128" s="140">
        <f t="shared" si="51"/>
        <v>15.000000000000002</v>
      </c>
      <c r="N128" s="140">
        <f t="shared" si="51"/>
        <v>15.000000000000002</v>
      </c>
      <c r="O128" s="140">
        <f t="shared" si="51"/>
        <v>19.999999999999996</v>
      </c>
      <c r="P128" s="140">
        <f t="shared" si="51"/>
        <v>19.999999999999996</v>
      </c>
      <c r="Q128" s="140">
        <f t="shared" si="51"/>
        <v>25</v>
      </c>
      <c r="R128" s="140">
        <f t="shared" si="51"/>
        <v>25</v>
      </c>
      <c r="S128" s="140">
        <f t="shared" si="51"/>
        <v>30.000000000000004</v>
      </c>
      <c r="T128" s="140">
        <f t="shared" si="51"/>
        <v>30.000000000000004</v>
      </c>
      <c r="U128" s="140">
        <f t="shared" si="51"/>
        <v>35</v>
      </c>
    </row>
    <row r="129" spans="1:21">
      <c r="B129" s="140"/>
    </row>
    <row r="130" spans="1:21">
      <c r="A130" s="58" t="s">
        <v>63</v>
      </c>
      <c r="B130" s="133"/>
      <c r="C130" s="133"/>
      <c r="D130" s="133"/>
      <c r="E130" s="133"/>
      <c r="F130" s="133"/>
      <c r="G130" s="133"/>
      <c r="H130" s="133"/>
      <c r="I130" s="133"/>
      <c r="J130" s="134"/>
      <c r="K130" s="185"/>
      <c r="L130" s="133"/>
      <c r="M130" s="133"/>
      <c r="N130" s="133"/>
      <c r="O130" s="133"/>
      <c r="P130" s="133"/>
      <c r="Q130" s="133"/>
      <c r="R130" s="133"/>
      <c r="S130" s="133"/>
      <c r="T130" s="133"/>
      <c r="U130" s="134"/>
    </row>
    <row r="131" spans="1:21">
      <c r="A131" s="65" t="s">
        <v>56</v>
      </c>
      <c r="B131" s="133"/>
      <c r="C131" s="133"/>
      <c r="D131" s="133"/>
      <c r="E131" s="133"/>
      <c r="F131" s="133"/>
      <c r="G131" s="133"/>
      <c r="H131" s="133"/>
      <c r="I131" s="133"/>
      <c r="J131" s="134"/>
      <c r="K131" s="185"/>
      <c r="L131" s="133"/>
      <c r="M131" s="133"/>
      <c r="N131" s="133"/>
      <c r="O131" s="133"/>
      <c r="P131" s="133"/>
      <c r="Q131" s="133"/>
      <c r="R131" s="133"/>
      <c r="S131" s="133"/>
      <c r="T131" s="133"/>
      <c r="U131" s="134"/>
    </row>
    <row r="132" spans="1:21">
      <c r="A132" s="140" t="s">
        <v>57</v>
      </c>
      <c r="B132" s="140">
        <f t="shared" si="51"/>
        <v>0</v>
      </c>
      <c r="C132" s="140">
        <f t="shared" si="51"/>
        <v>0</v>
      </c>
      <c r="D132" s="140">
        <f t="shared" si="51"/>
        <v>0</v>
      </c>
      <c r="E132" s="140">
        <f t="shared" si="51"/>
        <v>0</v>
      </c>
      <c r="F132" s="140">
        <f t="shared" si="51"/>
        <v>0</v>
      </c>
      <c r="G132" s="140">
        <f t="shared" si="51"/>
        <v>0</v>
      </c>
      <c r="H132" s="140">
        <f t="shared" si="51"/>
        <v>0</v>
      </c>
      <c r="I132" s="140">
        <f t="shared" si="51"/>
        <v>0</v>
      </c>
      <c r="J132" s="140">
        <f t="shared" si="51"/>
        <v>0</v>
      </c>
      <c r="K132" s="140">
        <f t="shared" si="51"/>
        <v>0</v>
      </c>
      <c r="L132" s="140">
        <f t="shared" si="51"/>
        <v>0</v>
      </c>
      <c r="M132" s="140">
        <f t="shared" si="51"/>
        <v>0</v>
      </c>
      <c r="N132" s="140">
        <f t="shared" si="51"/>
        <v>0</v>
      </c>
      <c r="O132" s="140">
        <f t="shared" si="51"/>
        <v>0</v>
      </c>
      <c r="P132" s="140">
        <f t="shared" si="51"/>
        <v>0</v>
      </c>
      <c r="Q132" s="140">
        <f t="shared" si="51"/>
        <v>0</v>
      </c>
      <c r="R132" s="140">
        <f t="shared" si="51"/>
        <v>0</v>
      </c>
      <c r="S132" s="140">
        <f t="shared" si="51"/>
        <v>5.0000000000000044</v>
      </c>
      <c r="T132" s="140">
        <f t="shared" si="51"/>
        <v>5.0000000000000044</v>
      </c>
      <c r="U132" s="140">
        <f t="shared" si="51"/>
        <v>5.0000000000000044</v>
      </c>
    </row>
    <row r="133" spans="1:21">
      <c r="A133" s="140" t="s">
        <v>64</v>
      </c>
      <c r="B133" s="140">
        <f t="shared" si="51"/>
        <v>0</v>
      </c>
      <c r="C133" s="140">
        <f t="shared" si="51"/>
        <v>0</v>
      </c>
      <c r="D133" s="140">
        <f t="shared" si="51"/>
        <v>0</v>
      </c>
      <c r="E133" s="140">
        <f t="shared" si="51"/>
        <v>0</v>
      </c>
      <c r="F133" s="140">
        <f t="shared" si="51"/>
        <v>0</v>
      </c>
      <c r="G133" s="140">
        <f t="shared" si="51"/>
        <v>0</v>
      </c>
      <c r="H133" s="140">
        <f t="shared" si="51"/>
        <v>0</v>
      </c>
      <c r="I133" s="140">
        <f t="shared" si="51"/>
        <v>0</v>
      </c>
      <c r="J133" s="140">
        <f t="shared" si="51"/>
        <v>0</v>
      </c>
      <c r="K133" s="140">
        <f t="shared" si="51"/>
        <v>0</v>
      </c>
      <c r="L133" s="140">
        <f t="shared" si="51"/>
        <v>0</v>
      </c>
      <c r="M133" s="140">
        <f t="shared" si="51"/>
        <v>0</v>
      </c>
      <c r="N133" s="140">
        <f t="shared" si="51"/>
        <v>0</v>
      </c>
      <c r="O133" s="140">
        <f t="shared" si="51"/>
        <v>0</v>
      </c>
      <c r="P133" s="140">
        <f t="shared" si="51"/>
        <v>0</v>
      </c>
      <c r="Q133" s="140">
        <f t="shared" si="51"/>
        <v>0</v>
      </c>
      <c r="R133" s="140">
        <f t="shared" si="51"/>
        <v>0</v>
      </c>
      <c r="S133" s="140">
        <f t="shared" si="51"/>
        <v>5.0000000000000044</v>
      </c>
      <c r="T133" s="140">
        <f t="shared" si="51"/>
        <v>5.0000000000000044</v>
      </c>
      <c r="U133" s="140">
        <f t="shared" si="51"/>
        <v>5.0000000000000044</v>
      </c>
    </row>
    <row r="134" spans="1:21">
      <c r="A134" s="140" t="s">
        <v>65</v>
      </c>
      <c r="B134" s="140">
        <f t="shared" si="51"/>
        <v>0</v>
      </c>
      <c r="C134" s="140">
        <f t="shared" si="51"/>
        <v>0</v>
      </c>
      <c r="D134" s="140">
        <f t="shared" si="51"/>
        <v>0</v>
      </c>
      <c r="E134" s="140">
        <f t="shared" si="51"/>
        <v>0</v>
      </c>
      <c r="F134" s="140">
        <f t="shared" si="51"/>
        <v>0</v>
      </c>
      <c r="G134" s="140">
        <f t="shared" si="51"/>
        <v>0</v>
      </c>
      <c r="H134" s="140">
        <f t="shared" si="51"/>
        <v>0</v>
      </c>
      <c r="I134" s="140">
        <f t="shared" si="51"/>
        <v>0</v>
      </c>
      <c r="J134" s="140">
        <f t="shared" si="51"/>
        <v>0</v>
      </c>
      <c r="K134" s="140">
        <f t="shared" si="51"/>
        <v>0</v>
      </c>
      <c r="L134" s="140">
        <f t="shared" si="51"/>
        <v>0</v>
      </c>
      <c r="M134" s="140">
        <f t="shared" si="51"/>
        <v>0</v>
      </c>
      <c r="N134" s="140">
        <f t="shared" si="51"/>
        <v>0</v>
      </c>
      <c r="O134" s="140">
        <f t="shared" si="51"/>
        <v>0</v>
      </c>
      <c r="P134" s="140">
        <f t="shared" si="51"/>
        <v>0</v>
      </c>
      <c r="Q134" s="140">
        <f t="shared" si="51"/>
        <v>0</v>
      </c>
      <c r="R134" s="140">
        <f t="shared" si="51"/>
        <v>0</v>
      </c>
      <c r="S134" s="140">
        <f t="shared" si="51"/>
        <v>5.0000000000000044</v>
      </c>
      <c r="T134" s="140">
        <f t="shared" si="51"/>
        <v>5.0000000000000044</v>
      </c>
      <c r="U134" s="140">
        <f t="shared" si="51"/>
        <v>5.0000000000000044</v>
      </c>
    </row>
    <row r="135" spans="1:21">
      <c r="A135" s="140" t="s">
        <v>66</v>
      </c>
      <c r="B135" s="140">
        <f t="shared" si="51"/>
        <v>0</v>
      </c>
      <c r="C135" s="140">
        <f t="shared" si="51"/>
        <v>0</v>
      </c>
      <c r="D135" s="140">
        <f t="shared" si="51"/>
        <v>0</v>
      </c>
      <c r="E135" s="140">
        <f t="shared" si="51"/>
        <v>0</v>
      </c>
      <c r="F135" s="140">
        <f t="shared" si="51"/>
        <v>0</v>
      </c>
      <c r="G135" s="140">
        <f t="shared" si="51"/>
        <v>0</v>
      </c>
      <c r="H135" s="140">
        <f t="shared" si="51"/>
        <v>0</v>
      </c>
      <c r="I135" s="140">
        <f t="shared" si="51"/>
        <v>5.0000000000000044</v>
      </c>
      <c r="J135" s="140">
        <f t="shared" si="51"/>
        <v>5.0000000000000044</v>
      </c>
      <c r="K135" s="140">
        <f t="shared" si="51"/>
        <v>9.9999999999999982</v>
      </c>
      <c r="L135" s="140">
        <f t="shared" si="51"/>
        <v>9.9999999999999982</v>
      </c>
      <c r="M135" s="140">
        <f t="shared" si="51"/>
        <v>15.000000000000002</v>
      </c>
      <c r="N135" s="140">
        <f t="shared" si="51"/>
        <v>15.000000000000002</v>
      </c>
      <c r="O135" s="140">
        <f t="shared" si="51"/>
        <v>19.999999999999996</v>
      </c>
      <c r="P135" s="140">
        <f t="shared" si="51"/>
        <v>19.999999999999996</v>
      </c>
      <c r="Q135" s="140">
        <f t="shared" si="51"/>
        <v>25</v>
      </c>
      <c r="R135" s="140">
        <f t="shared" si="51"/>
        <v>25</v>
      </c>
      <c r="S135" s="140">
        <f t="shared" si="51"/>
        <v>30.000000000000004</v>
      </c>
      <c r="T135" s="140">
        <f t="shared" si="51"/>
        <v>30.000000000000004</v>
      </c>
      <c r="U135" s="140">
        <f t="shared" si="51"/>
        <v>35</v>
      </c>
    </row>
    <row r="136" spans="1:21">
      <c r="A136" s="65" t="s">
        <v>49</v>
      </c>
      <c r="B136" s="133"/>
      <c r="C136" s="133"/>
      <c r="D136" s="133"/>
      <c r="E136" s="133"/>
      <c r="F136" s="133"/>
      <c r="G136" s="133"/>
      <c r="H136" s="133"/>
      <c r="I136" s="133"/>
      <c r="J136" s="134"/>
      <c r="K136" s="185"/>
      <c r="L136" s="133"/>
      <c r="M136" s="133"/>
      <c r="N136" s="133"/>
      <c r="O136" s="133"/>
      <c r="P136" s="133"/>
      <c r="Q136" s="133"/>
      <c r="R136" s="133"/>
      <c r="S136" s="133"/>
      <c r="T136" s="133"/>
      <c r="U136" s="134"/>
    </row>
    <row r="137" spans="1:21">
      <c r="A137" s="140" t="s">
        <v>57</v>
      </c>
      <c r="B137" s="140">
        <f t="shared" si="51"/>
        <v>0</v>
      </c>
      <c r="C137" s="140">
        <f t="shared" si="51"/>
        <v>0</v>
      </c>
      <c r="D137" s="140">
        <f t="shared" si="51"/>
        <v>0</v>
      </c>
      <c r="E137" s="140">
        <f t="shared" si="51"/>
        <v>0</v>
      </c>
      <c r="F137" s="140">
        <f t="shared" si="51"/>
        <v>0</v>
      </c>
      <c r="G137" s="140">
        <f t="shared" si="51"/>
        <v>0</v>
      </c>
      <c r="H137" s="140">
        <f t="shared" si="51"/>
        <v>0</v>
      </c>
      <c r="I137" s="140">
        <f t="shared" si="51"/>
        <v>0</v>
      </c>
      <c r="J137" s="140">
        <f t="shared" si="51"/>
        <v>0</v>
      </c>
      <c r="K137" s="140">
        <f t="shared" si="51"/>
        <v>0</v>
      </c>
      <c r="L137" s="140">
        <f t="shared" si="51"/>
        <v>0</v>
      </c>
      <c r="M137" s="140">
        <f t="shared" si="51"/>
        <v>0</v>
      </c>
      <c r="N137" s="140">
        <f t="shared" si="51"/>
        <v>0</v>
      </c>
      <c r="O137" s="140">
        <f t="shared" si="51"/>
        <v>0</v>
      </c>
      <c r="P137" s="140">
        <f t="shared" si="51"/>
        <v>0</v>
      </c>
      <c r="Q137" s="140">
        <f t="shared" si="51"/>
        <v>0</v>
      </c>
      <c r="R137" s="140">
        <f t="shared" si="51"/>
        <v>0</v>
      </c>
      <c r="S137" s="140">
        <f t="shared" si="51"/>
        <v>0</v>
      </c>
      <c r="T137" s="140">
        <f t="shared" si="51"/>
        <v>0</v>
      </c>
      <c r="U137" s="140">
        <f t="shared" si="51"/>
        <v>0</v>
      </c>
    </row>
    <row r="138" spans="1:21">
      <c r="A138" s="140" t="s">
        <v>64</v>
      </c>
      <c r="B138" s="140">
        <f t="shared" si="51"/>
        <v>0</v>
      </c>
      <c r="C138" s="140">
        <f t="shared" si="51"/>
        <v>0</v>
      </c>
      <c r="D138" s="140">
        <f t="shared" si="51"/>
        <v>0</v>
      </c>
      <c r="E138" s="140">
        <f t="shared" si="51"/>
        <v>0</v>
      </c>
      <c r="F138" s="140">
        <f t="shared" si="51"/>
        <v>0</v>
      </c>
      <c r="G138" s="140">
        <f t="shared" si="51"/>
        <v>0</v>
      </c>
      <c r="H138" s="140">
        <f t="shared" si="51"/>
        <v>0</v>
      </c>
      <c r="I138" s="140">
        <f t="shared" si="51"/>
        <v>0</v>
      </c>
      <c r="J138" s="140">
        <f t="shared" si="51"/>
        <v>0</v>
      </c>
      <c r="K138" s="140">
        <f t="shared" si="51"/>
        <v>0</v>
      </c>
      <c r="L138" s="140">
        <f t="shared" si="51"/>
        <v>0</v>
      </c>
      <c r="M138" s="140">
        <f t="shared" si="51"/>
        <v>0</v>
      </c>
      <c r="N138" s="140">
        <f t="shared" si="51"/>
        <v>0</v>
      </c>
      <c r="O138" s="140">
        <f t="shared" si="51"/>
        <v>0</v>
      </c>
      <c r="P138" s="140">
        <f t="shared" si="51"/>
        <v>0</v>
      </c>
      <c r="Q138" s="140">
        <f t="shared" si="51"/>
        <v>0</v>
      </c>
      <c r="R138" s="140">
        <f t="shared" si="51"/>
        <v>0</v>
      </c>
      <c r="S138" s="140">
        <f t="shared" si="51"/>
        <v>0</v>
      </c>
      <c r="T138" s="140">
        <f t="shared" si="51"/>
        <v>0</v>
      </c>
      <c r="U138" s="140">
        <f t="shared" si="51"/>
        <v>0</v>
      </c>
    </row>
    <row r="139" spans="1:21">
      <c r="A139" s="140" t="s">
        <v>65</v>
      </c>
      <c r="B139" s="140">
        <f t="shared" si="51"/>
        <v>0</v>
      </c>
      <c r="C139" s="140">
        <f t="shared" si="51"/>
        <v>0</v>
      </c>
      <c r="D139" s="140">
        <f t="shared" si="51"/>
        <v>0</v>
      </c>
      <c r="E139" s="140">
        <f t="shared" si="51"/>
        <v>0</v>
      </c>
      <c r="F139" s="140">
        <f t="shared" si="51"/>
        <v>0</v>
      </c>
      <c r="G139" s="140">
        <f t="shared" si="51"/>
        <v>0</v>
      </c>
      <c r="H139" s="140">
        <f t="shared" si="51"/>
        <v>0</v>
      </c>
      <c r="I139" s="140">
        <f t="shared" si="51"/>
        <v>0</v>
      </c>
      <c r="J139" s="140">
        <f t="shared" si="51"/>
        <v>0</v>
      </c>
      <c r="K139" s="140">
        <f t="shared" si="51"/>
        <v>0</v>
      </c>
      <c r="L139" s="140">
        <f t="shared" si="51"/>
        <v>0</v>
      </c>
      <c r="M139" s="140">
        <f t="shared" si="51"/>
        <v>0</v>
      </c>
      <c r="N139" s="140">
        <f t="shared" si="51"/>
        <v>0</v>
      </c>
      <c r="O139" s="140">
        <f t="shared" si="51"/>
        <v>0</v>
      </c>
      <c r="P139" s="140">
        <f t="shared" si="51"/>
        <v>0</v>
      </c>
      <c r="Q139" s="140">
        <f t="shared" si="51"/>
        <v>0</v>
      </c>
      <c r="R139" s="140">
        <f t="shared" si="51"/>
        <v>0</v>
      </c>
      <c r="S139" s="140">
        <f t="shared" si="51"/>
        <v>0</v>
      </c>
      <c r="T139" s="140">
        <f t="shared" si="51"/>
        <v>0</v>
      </c>
      <c r="U139" s="140">
        <f t="shared" si="51"/>
        <v>0</v>
      </c>
    </row>
    <row r="140" spans="1:21">
      <c r="A140" s="140" t="s">
        <v>66</v>
      </c>
      <c r="B140" s="140">
        <f t="shared" si="51"/>
        <v>0</v>
      </c>
      <c r="C140" s="140">
        <f t="shared" si="51"/>
        <v>0</v>
      </c>
      <c r="D140" s="140">
        <f t="shared" si="51"/>
        <v>0</v>
      </c>
      <c r="E140" s="140">
        <f t="shared" si="51"/>
        <v>0</v>
      </c>
      <c r="F140" s="140">
        <f t="shared" si="51"/>
        <v>0</v>
      </c>
      <c r="G140" s="140">
        <f t="shared" si="51"/>
        <v>0</v>
      </c>
      <c r="H140" s="140">
        <f t="shared" si="51"/>
        <v>0</v>
      </c>
      <c r="I140" s="140">
        <f t="shared" si="51"/>
        <v>0</v>
      </c>
      <c r="J140" s="140">
        <f t="shared" si="51"/>
        <v>0</v>
      </c>
      <c r="K140" s="140">
        <f t="shared" si="51"/>
        <v>0</v>
      </c>
      <c r="L140" s="140">
        <f t="shared" si="51"/>
        <v>0</v>
      </c>
      <c r="M140" s="140">
        <f t="shared" si="51"/>
        <v>0</v>
      </c>
      <c r="N140" s="140">
        <f t="shared" si="51"/>
        <v>0</v>
      </c>
      <c r="O140" s="140">
        <f t="shared" si="51"/>
        <v>0</v>
      </c>
      <c r="P140" s="140">
        <f t="shared" si="51"/>
        <v>0</v>
      </c>
      <c r="Q140" s="140">
        <f t="shared" si="51"/>
        <v>0</v>
      </c>
      <c r="R140" s="140">
        <f t="shared" si="51"/>
        <v>0</v>
      </c>
      <c r="S140" s="140">
        <f t="shared" si="51"/>
        <v>5.0000000000000044</v>
      </c>
      <c r="T140" s="140">
        <f t="shared" si="51"/>
        <v>5.0000000000000044</v>
      </c>
      <c r="U140" s="140">
        <f t="shared" si="51"/>
        <v>9.9999999999999982</v>
      </c>
    </row>
    <row r="141" spans="1:21">
      <c r="A141" s="65" t="s">
        <v>59</v>
      </c>
      <c r="B141" s="133"/>
      <c r="C141" s="133"/>
      <c r="D141" s="133"/>
      <c r="E141" s="133"/>
      <c r="F141" s="133"/>
      <c r="G141" s="133"/>
      <c r="H141" s="133"/>
      <c r="I141" s="133"/>
      <c r="J141" s="134"/>
      <c r="K141" s="185"/>
      <c r="L141" s="133"/>
      <c r="M141" s="133"/>
      <c r="N141" s="133"/>
      <c r="O141" s="133"/>
      <c r="P141" s="133"/>
      <c r="Q141" s="133"/>
      <c r="R141" s="133"/>
      <c r="S141" s="133"/>
      <c r="T141" s="133"/>
      <c r="U141" s="134"/>
    </row>
    <row r="142" spans="1:21">
      <c r="A142" s="140" t="s">
        <v>57</v>
      </c>
      <c r="B142" s="140">
        <f t="shared" ref="B142:U145" si="52" xml:space="preserve"> IF((1 - (B213 - 1)/20)*100 &lt;= 100, IF((1 - (B213 - 1)/20)*100 &gt;= 0, (1 - (B213 - 1)/20)*100, 0), 100)</f>
        <v>0</v>
      </c>
      <c r="C142" s="140">
        <f t="shared" si="52"/>
        <v>0</v>
      </c>
      <c r="D142" s="140">
        <f t="shared" si="52"/>
        <v>0</v>
      </c>
      <c r="E142" s="140">
        <f t="shared" si="52"/>
        <v>0</v>
      </c>
      <c r="F142" s="140">
        <f t="shared" si="52"/>
        <v>0</v>
      </c>
      <c r="G142" s="140">
        <f t="shared" si="52"/>
        <v>0</v>
      </c>
      <c r="H142" s="140">
        <f t="shared" si="52"/>
        <v>0</v>
      </c>
      <c r="I142" s="140">
        <f t="shared" si="52"/>
        <v>0</v>
      </c>
      <c r="J142" s="140">
        <f t="shared" si="52"/>
        <v>0</v>
      </c>
      <c r="K142" s="140">
        <f t="shared" si="52"/>
        <v>0</v>
      </c>
      <c r="L142" s="140">
        <f t="shared" si="52"/>
        <v>0</v>
      </c>
      <c r="M142" s="140">
        <f t="shared" si="52"/>
        <v>0</v>
      </c>
      <c r="N142" s="140">
        <f t="shared" si="52"/>
        <v>0</v>
      </c>
      <c r="O142" s="140">
        <f t="shared" si="52"/>
        <v>0</v>
      </c>
      <c r="P142" s="140">
        <f t="shared" si="52"/>
        <v>0</v>
      </c>
      <c r="Q142" s="140">
        <f t="shared" si="52"/>
        <v>0</v>
      </c>
      <c r="R142" s="140">
        <f t="shared" si="52"/>
        <v>0</v>
      </c>
      <c r="S142" s="140">
        <f t="shared" si="52"/>
        <v>0</v>
      </c>
      <c r="T142" s="140">
        <f t="shared" si="52"/>
        <v>0</v>
      </c>
      <c r="U142" s="140">
        <f t="shared" si="52"/>
        <v>0</v>
      </c>
    </row>
    <row r="143" spans="1:21">
      <c r="A143" s="140" t="s">
        <v>64</v>
      </c>
      <c r="B143" s="140">
        <f t="shared" si="52"/>
        <v>0</v>
      </c>
      <c r="C143" s="140">
        <f t="shared" si="52"/>
        <v>0</v>
      </c>
      <c r="D143" s="140">
        <f t="shared" si="52"/>
        <v>0</v>
      </c>
      <c r="E143" s="140">
        <f t="shared" si="52"/>
        <v>0</v>
      </c>
      <c r="F143" s="140">
        <f t="shared" si="52"/>
        <v>0</v>
      </c>
      <c r="G143" s="140">
        <f t="shared" si="52"/>
        <v>0</v>
      </c>
      <c r="H143" s="140">
        <f t="shared" si="52"/>
        <v>0</v>
      </c>
      <c r="I143" s="140">
        <f t="shared" si="52"/>
        <v>0</v>
      </c>
      <c r="J143" s="140">
        <f t="shared" si="52"/>
        <v>0</v>
      </c>
      <c r="K143" s="140">
        <f t="shared" si="52"/>
        <v>0</v>
      </c>
      <c r="L143" s="140">
        <f t="shared" si="52"/>
        <v>0</v>
      </c>
      <c r="M143" s="140">
        <f t="shared" si="52"/>
        <v>0</v>
      </c>
      <c r="N143" s="140">
        <f t="shared" si="52"/>
        <v>0</v>
      </c>
      <c r="O143" s="140">
        <f t="shared" si="52"/>
        <v>0</v>
      </c>
      <c r="P143" s="140">
        <f t="shared" si="52"/>
        <v>0</v>
      </c>
      <c r="Q143" s="140">
        <f t="shared" si="52"/>
        <v>0</v>
      </c>
      <c r="R143" s="140">
        <f t="shared" si="52"/>
        <v>0</v>
      </c>
      <c r="S143" s="140">
        <f t="shared" si="52"/>
        <v>0</v>
      </c>
      <c r="T143" s="140">
        <f t="shared" si="52"/>
        <v>0</v>
      </c>
      <c r="U143" s="140">
        <f t="shared" si="52"/>
        <v>0</v>
      </c>
    </row>
    <row r="144" spans="1:21">
      <c r="A144" s="140" t="s">
        <v>65</v>
      </c>
      <c r="B144" s="140">
        <f t="shared" si="52"/>
        <v>0</v>
      </c>
      <c r="C144" s="140">
        <f t="shared" si="52"/>
        <v>0</v>
      </c>
      <c r="D144" s="140">
        <f t="shared" si="52"/>
        <v>0</v>
      </c>
      <c r="E144" s="140">
        <f t="shared" si="52"/>
        <v>0</v>
      </c>
      <c r="F144" s="140">
        <f t="shared" si="52"/>
        <v>0</v>
      </c>
      <c r="G144" s="140">
        <f t="shared" si="52"/>
        <v>0</v>
      </c>
      <c r="H144" s="140">
        <f t="shared" si="52"/>
        <v>0</v>
      </c>
      <c r="I144" s="140">
        <f t="shared" si="52"/>
        <v>0</v>
      </c>
      <c r="J144" s="140">
        <f t="shared" si="52"/>
        <v>0</v>
      </c>
      <c r="K144" s="140">
        <f t="shared" si="52"/>
        <v>0</v>
      </c>
      <c r="L144" s="140">
        <f t="shared" si="52"/>
        <v>0</v>
      </c>
      <c r="M144" s="140">
        <f t="shared" si="52"/>
        <v>0</v>
      </c>
      <c r="N144" s="140">
        <f t="shared" si="52"/>
        <v>0</v>
      </c>
      <c r="O144" s="140">
        <f t="shared" si="52"/>
        <v>0</v>
      </c>
      <c r="P144" s="140">
        <f t="shared" si="52"/>
        <v>0</v>
      </c>
      <c r="Q144" s="140">
        <f t="shared" si="52"/>
        <v>0</v>
      </c>
      <c r="R144" s="140">
        <f t="shared" si="52"/>
        <v>0</v>
      </c>
      <c r="S144" s="140">
        <f t="shared" si="52"/>
        <v>0</v>
      </c>
      <c r="T144" s="140">
        <f t="shared" si="52"/>
        <v>0</v>
      </c>
      <c r="U144" s="140">
        <f t="shared" si="52"/>
        <v>0</v>
      </c>
    </row>
    <row r="145" spans="1:21">
      <c r="A145" s="140" t="s">
        <v>66</v>
      </c>
      <c r="B145" s="140">
        <f t="shared" si="52"/>
        <v>0</v>
      </c>
      <c r="C145" s="140">
        <f t="shared" si="52"/>
        <v>0</v>
      </c>
      <c r="D145" s="140">
        <f t="shared" si="52"/>
        <v>0</v>
      </c>
      <c r="E145" s="140">
        <f t="shared" si="52"/>
        <v>0</v>
      </c>
      <c r="F145" s="140">
        <f t="shared" si="52"/>
        <v>0</v>
      </c>
      <c r="G145" s="140">
        <f t="shared" si="52"/>
        <v>0</v>
      </c>
      <c r="H145" s="140">
        <f t="shared" si="52"/>
        <v>0</v>
      </c>
      <c r="I145" s="140">
        <f t="shared" si="52"/>
        <v>0</v>
      </c>
      <c r="J145" s="140">
        <f t="shared" si="52"/>
        <v>0</v>
      </c>
      <c r="K145" s="140">
        <f t="shared" si="52"/>
        <v>0</v>
      </c>
      <c r="L145" s="140">
        <f t="shared" si="52"/>
        <v>0</v>
      </c>
      <c r="M145" s="140">
        <f t="shared" si="52"/>
        <v>0</v>
      </c>
      <c r="N145" s="140">
        <f t="shared" si="52"/>
        <v>0</v>
      </c>
      <c r="O145" s="140">
        <f t="shared" si="52"/>
        <v>0</v>
      </c>
      <c r="P145" s="140">
        <f t="shared" si="52"/>
        <v>0</v>
      </c>
      <c r="Q145" s="140">
        <f t="shared" si="52"/>
        <v>0</v>
      </c>
      <c r="R145" s="140">
        <f t="shared" si="52"/>
        <v>0</v>
      </c>
      <c r="S145" s="140">
        <f t="shared" si="52"/>
        <v>0</v>
      </c>
      <c r="T145" s="140">
        <f t="shared" si="52"/>
        <v>0</v>
      </c>
      <c r="U145" s="140">
        <f t="shared" si="52"/>
        <v>0</v>
      </c>
    </row>
    <row r="148" spans="1:21" ht="19">
      <c r="A148" s="47" t="s">
        <v>67</v>
      </c>
    </row>
    <row r="150" spans="1:21">
      <c r="A150" s="58" t="s">
        <v>55</v>
      </c>
      <c r="B150" s="135"/>
      <c r="C150" s="135"/>
      <c r="D150" s="135"/>
      <c r="E150" s="135"/>
      <c r="F150" s="135"/>
      <c r="G150" s="135"/>
      <c r="H150" s="135"/>
      <c r="I150" s="135"/>
      <c r="J150" s="170"/>
      <c r="K150" s="183"/>
      <c r="L150" s="135"/>
      <c r="M150" s="135"/>
      <c r="N150" s="135"/>
      <c r="O150" s="135"/>
      <c r="P150" s="135"/>
      <c r="Q150" s="135"/>
      <c r="R150" s="135"/>
      <c r="S150" s="135"/>
      <c r="T150" s="135"/>
      <c r="U150" s="135"/>
    </row>
    <row r="151" spans="1:21">
      <c r="A151" s="65" t="s">
        <v>56</v>
      </c>
      <c r="B151" s="133"/>
      <c r="C151" s="133"/>
      <c r="D151" s="133"/>
      <c r="E151" s="133"/>
      <c r="F151" s="133"/>
      <c r="G151" s="133"/>
      <c r="H151" s="133"/>
      <c r="I151" s="133"/>
      <c r="J151" s="134"/>
      <c r="K151" s="185"/>
      <c r="L151" s="133"/>
      <c r="M151" s="133"/>
      <c r="N151" s="133"/>
      <c r="O151" s="133"/>
      <c r="P151" s="133"/>
      <c r="Q151" s="133"/>
      <c r="R151" s="133"/>
      <c r="S151" s="133"/>
      <c r="T151" s="133"/>
      <c r="U151" s="134"/>
    </row>
    <row r="152" spans="1:21">
      <c r="A152" s="140" t="s">
        <v>57</v>
      </c>
      <c r="B152" s="140">
        <f xml:space="preserve"> (Mecanisms!$B$44 - B$74 - B$21)</f>
        <v>25</v>
      </c>
      <c r="C152" s="140">
        <f xml:space="preserve"> (Mecanisms!$B$44 - C$74 - C$21)</f>
        <v>25</v>
      </c>
      <c r="D152" s="140">
        <f xml:space="preserve"> (Mecanisms!$B$44 - D$74 - D$21)</f>
        <v>10</v>
      </c>
      <c r="E152" s="140">
        <f xml:space="preserve"> (Mecanisms!$B$44 - E$74 - E$21)</f>
        <v>9</v>
      </c>
      <c r="F152" s="140">
        <f xml:space="preserve"> (Mecanisms!$B$44 - F$74 - F$21)</f>
        <v>8</v>
      </c>
      <c r="G152" s="140">
        <f xml:space="preserve"> (Mecanisms!$B$44 - G$74 - G$21)</f>
        <v>6</v>
      </c>
      <c r="H152" s="140">
        <f xml:space="preserve"> (Mecanisms!$B$44 - H$74 - H$21)</f>
        <v>4</v>
      </c>
      <c r="I152" s="140">
        <f xml:space="preserve"> (Mecanisms!$B$44 - I$74 - I$21)</f>
        <v>3</v>
      </c>
      <c r="J152" s="140">
        <f xml:space="preserve"> (Mecanisms!$B$44 - J$74 - J$21)</f>
        <v>1</v>
      </c>
      <c r="K152" s="140">
        <f xml:space="preserve"> (Mecanisms!$B$44 - K$74 - K$21)</f>
        <v>0</v>
      </c>
      <c r="L152" s="140">
        <f xml:space="preserve"> (Mecanisms!$B$44 - L$74 - L$21)</f>
        <v>-1</v>
      </c>
      <c r="M152" s="140">
        <f xml:space="preserve"> (Mecanisms!$B$44 - M$74 - M$21)</f>
        <v>-2</v>
      </c>
      <c r="N152" s="140">
        <f xml:space="preserve"> (Mecanisms!$B$44 - N$74 - N$21)</f>
        <v>-2</v>
      </c>
      <c r="O152" s="140">
        <f xml:space="preserve"> (Mecanisms!$B$44 - O$74 - O$21)</f>
        <v>-2</v>
      </c>
      <c r="P152" s="140">
        <f xml:space="preserve"> (Mecanisms!$B$44 - P$74 - P$21)</f>
        <v>-3</v>
      </c>
      <c r="Q152" s="140">
        <f xml:space="preserve"> (Mecanisms!$B$44 - Q$74 - Q$21)</f>
        <v>-3</v>
      </c>
      <c r="R152" s="140">
        <f xml:space="preserve"> (Mecanisms!$B$44 - R$74 - R$21)</f>
        <v>-3</v>
      </c>
      <c r="S152" s="140">
        <f xml:space="preserve"> (Mecanisms!$B$44 - S$74 - S$21)</f>
        <v>-4</v>
      </c>
      <c r="T152" s="140">
        <f xml:space="preserve"> (Mecanisms!$B$44 - T$74 - T$21)</f>
        <v>-4</v>
      </c>
      <c r="U152" s="140">
        <f xml:space="preserve"> (Mecanisms!$B$44 - U$74 - U$21)</f>
        <v>-4</v>
      </c>
    </row>
    <row r="153" spans="1:21">
      <c r="A153" s="140" t="s">
        <v>64</v>
      </c>
      <c r="B153" s="140">
        <f xml:space="preserve"> (Mecanisms!$B$44 - B$73 - B$21)</f>
        <v>25</v>
      </c>
      <c r="C153" s="140">
        <f xml:space="preserve"> (Mecanisms!$B$44 - C$73 - C$21)</f>
        <v>25</v>
      </c>
      <c r="D153" s="140">
        <f xml:space="preserve"> (Mecanisms!$B$44 - D$73 - D$21)</f>
        <v>10</v>
      </c>
      <c r="E153" s="140">
        <f xml:space="preserve"> (Mecanisms!$B$44 - E$73 - E$21)</f>
        <v>9</v>
      </c>
      <c r="F153" s="140">
        <f xml:space="preserve"> (Mecanisms!$B$44 - F$73 - F$21)</f>
        <v>8</v>
      </c>
      <c r="G153" s="140">
        <f xml:space="preserve"> (Mecanisms!$B$44 - G$73 - G$21)</f>
        <v>6</v>
      </c>
      <c r="H153" s="140">
        <f xml:space="preserve"> (Mecanisms!$B$44 - H$73 - H$21)</f>
        <v>4</v>
      </c>
      <c r="I153" s="140">
        <f xml:space="preserve"> (Mecanisms!$B$44 - I$73 - I$21)</f>
        <v>3</v>
      </c>
      <c r="J153" s="140">
        <f xml:space="preserve"> (Mecanisms!$B$44 - J$73 - J$21)</f>
        <v>1</v>
      </c>
      <c r="K153" s="140">
        <f xml:space="preserve"> (Mecanisms!$B$44 - K$73 - K$21)</f>
        <v>0</v>
      </c>
      <c r="L153" s="140">
        <f xml:space="preserve"> (Mecanisms!$B$44 - L$73 - L$21)</f>
        <v>-1</v>
      </c>
      <c r="M153" s="140">
        <f xml:space="preserve"> (Mecanisms!$B$44 - M$73 - M$21)</f>
        <v>-2</v>
      </c>
      <c r="N153" s="140">
        <f xml:space="preserve"> (Mecanisms!$B$44 - N$73 - N$21)</f>
        <v>-2</v>
      </c>
      <c r="O153" s="140">
        <f xml:space="preserve"> (Mecanisms!$B$44 - O$73 - O$21)</f>
        <v>-2</v>
      </c>
      <c r="P153" s="140">
        <f xml:space="preserve"> (Mecanisms!$B$44 - P$73 - P$21)</f>
        <v>-3</v>
      </c>
      <c r="Q153" s="140">
        <f xml:space="preserve"> (Mecanisms!$B$44 - Q$73 - Q$21)</f>
        <v>-3</v>
      </c>
      <c r="R153" s="140">
        <f xml:space="preserve"> (Mecanisms!$B$44 - R$73 - R$21)</f>
        <v>-3</v>
      </c>
      <c r="S153" s="140">
        <f xml:space="preserve"> (Mecanisms!$B$44 - S$73 - S$21)</f>
        <v>-4</v>
      </c>
      <c r="T153" s="140">
        <f xml:space="preserve"> (Mecanisms!$B$44 - T$73 - T$21)</f>
        <v>-4</v>
      </c>
      <c r="U153" s="140">
        <f xml:space="preserve"> (Mecanisms!$B$44 - U$73 - U$21)</f>
        <v>-4</v>
      </c>
    </row>
    <row r="154" spans="1:21">
      <c r="A154" s="140" t="s">
        <v>65</v>
      </c>
      <c r="B154" s="140">
        <f xml:space="preserve"> (Mecanisms!$B$44 - B$73 - B$21)</f>
        <v>25</v>
      </c>
      <c r="C154" s="140">
        <f xml:space="preserve"> (Mecanisms!$B$44 - C$73 - C$21)</f>
        <v>25</v>
      </c>
      <c r="D154" s="140">
        <f xml:space="preserve"> (Mecanisms!$B$44 - D$73 - D$21)</f>
        <v>10</v>
      </c>
      <c r="E154" s="140">
        <f xml:space="preserve"> (Mecanisms!$B$44 - E$73 - E$21)</f>
        <v>9</v>
      </c>
      <c r="F154" s="140">
        <f xml:space="preserve"> (Mecanisms!$B$44 - F$73 - F$21)</f>
        <v>8</v>
      </c>
      <c r="G154" s="140">
        <f xml:space="preserve"> (Mecanisms!$B$44 - G$73 - G$21)</f>
        <v>6</v>
      </c>
      <c r="H154" s="140">
        <f xml:space="preserve"> (Mecanisms!$B$44 - H$73 - H$21)</f>
        <v>4</v>
      </c>
      <c r="I154" s="140">
        <f xml:space="preserve"> (Mecanisms!$B$44 - I$73 - I$21)</f>
        <v>3</v>
      </c>
      <c r="J154" s="140">
        <f xml:space="preserve"> (Mecanisms!$B$44 - J$73 - J$21)</f>
        <v>1</v>
      </c>
      <c r="K154" s="140">
        <f xml:space="preserve"> (Mecanisms!$B$44 - K$73 - K$21)</f>
        <v>0</v>
      </c>
      <c r="L154" s="140">
        <f xml:space="preserve"> (Mecanisms!$B$44 - L$73 - L$21)</f>
        <v>-1</v>
      </c>
      <c r="M154" s="140">
        <f xml:space="preserve"> (Mecanisms!$B$44 - M$73 - M$21)</f>
        <v>-2</v>
      </c>
      <c r="N154" s="140">
        <f xml:space="preserve"> (Mecanisms!$B$44 - N$73 - N$21)</f>
        <v>-2</v>
      </c>
      <c r="O154" s="140">
        <f xml:space="preserve"> (Mecanisms!$B$44 - O$73 - O$21)</f>
        <v>-2</v>
      </c>
      <c r="P154" s="140">
        <f xml:space="preserve"> (Mecanisms!$B$44 - P$73 - P$21)</f>
        <v>-3</v>
      </c>
      <c r="Q154" s="140">
        <f xml:space="preserve"> (Mecanisms!$B$44 - Q$73 - Q$21)</f>
        <v>-3</v>
      </c>
      <c r="R154" s="140">
        <f xml:space="preserve"> (Mecanisms!$B$44 - R$73 - R$21)</f>
        <v>-3</v>
      </c>
      <c r="S154" s="140">
        <f xml:space="preserve"> (Mecanisms!$B$44 - S$73 - S$21)</f>
        <v>-4</v>
      </c>
      <c r="T154" s="140">
        <f xml:space="preserve"> (Mecanisms!$B$44 - T$73 - T$21)</f>
        <v>-4</v>
      </c>
      <c r="U154" s="140">
        <f xml:space="preserve"> (Mecanisms!$B$44 - U$73 - U$21)</f>
        <v>-4</v>
      </c>
    </row>
    <row r="155" spans="1:21">
      <c r="A155" s="140" t="s">
        <v>66</v>
      </c>
      <c r="B155" s="140">
        <f xml:space="preserve"> (Mecanisms!$B$44 - B$72 - B$21)</f>
        <v>23</v>
      </c>
      <c r="C155" s="140">
        <f xml:space="preserve"> (Mecanisms!$B$44 - C$72 - C$21)</f>
        <v>22</v>
      </c>
      <c r="D155" s="140">
        <f xml:space="preserve"> (Mecanisms!$B$44 - D$72 - D$21)</f>
        <v>8</v>
      </c>
      <c r="E155" s="140">
        <f xml:space="preserve"> (Mecanisms!$B$44 - E$72 - E$21)</f>
        <v>6</v>
      </c>
      <c r="F155" s="140">
        <f xml:space="preserve"> (Mecanisms!$B$44 - F$72 - F$21)</f>
        <v>5</v>
      </c>
      <c r="G155" s="140">
        <f xml:space="preserve"> (Mecanisms!$B$44 - G$72 - G$21)</f>
        <v>3</v>
      </c>
      <c r="H155" s="140">
        <f xml:space="preserve"> (Mecanisms!$B$44 - H$72 - H$21)</f>
        <v>1</v>
      </c>
      <c r="I155" s="140">
        <f xml:space="preserve"> (Mecanisms!$B$44 - I$72 - I$21)</f>
        <v>-1</v>
      </c>
      <c r="J155" s="140">
        <f xml:space="preserve"> (Mecanisms!$B$44 - J$72 - J$21)</f>
        <v>-2</v>
      </c>
      <c r="K155" s="140">
        <f xml:space="preserve"> (Mecanisms!$B$44 - K$72 - K$21)</f>
        <v>-4</v>
      </c>
      <c r="L155" s="140">
        <f xml:space="preserve"> (Mecanisms!$B$44 - L$72 - L$21)</f>
        <v>-5</v>
      </c>
      <c r="M155" s="140">
        <f xml:space="preserve"> (Mecanisms!$B$44 - M$72 - M$21)</f>
        <v>-6</v>
      </c>
      <c r="N155" s="140">
        <f xml:space="preserve"> (Mecanisms!$B$44 - N$72 - N$21)</f>
        <v>-6</v>
      </c>
      <c r="O155" s="140">
        <f xml:space="preserve"> (Mecanisms!$B$44 - O$72 - O$21)</f>
        <v>-7</v>
      </c>
      <c r="P155" s="140">
        <f xml:space="preserve"> (Mecanisms!$B$44 - P$72 - P$21)</f>
        <v>-7</v>
      </c>
      <c r="Q155" s="140">
        <f xml:space="preserve"> (Mecanisms!$B$44 - Q$72 - Q$21)</f>
        <v>-8</v>
      </c>
      <c r="R155" s="140">
        <f xml:space="preserve"> (Mecanisms!$B$44 - R$72 - R$21)</f>
        <v>-8</v>
      </c>
      <c r="S155" s="140">
        <f xml:space="preserve"> (Mecanisms!$B$44 - S$72 - S$21)</f>
        <v>-9</v>
      </c>
      <c r="T155" s="140">
        <f xml:space="preserve"> (Mecanisms!$B$44 - T$72 - T$21)</f>
        <v>-9</v>
      </c>
      <c r="U155" s="140">
        <f xml:space="preserve"> (Mecanisms!$B$44 - U$72 - U$21)</f>
        <v>-10</v>
      </c>
    </row>
    <row r="156" spans="1:21">
      <c r="A156" s="65" t="s">
        <v>49</v>
      </c>
      <c r="B156" s="133"/>
      <c r="C156" s="133"/>
      <c r="D156" s="133"/>
      <c r="E156" s="133"/>
      <c r="F156" s="133"/>
      <c r="G156" s="133"/>
      <c r="H156" s="133"/>
      <c r="I156" s="133"/>
      <c r="J156" s="134"/>
      <c r="K156" s="185"/>
      <c r="L156" s="133"/>
      <c r="M156" s="133"/>
      <c r="N156" s="133"/>
      <c r="O156" s="133"/>
      <c r="P156" s="133"/>
      <c r="Q156" s="133"/>
      <c r="R156" s="133"/>
      <c r="S156" s="133"/>
      <c r="T156" s="133"/>
      <c r="U156" s="134"/>
    </row>
    <row r="157" spans="1:21">
      <c r="A157" s="140" t="s">
        <v>57</v>
      </c>
      <c r="B157" s="140">
        <f xml:space="preserve"> (Mecanisms!$B$45 - B$74 - B$21)</f>
        <v>35</v>
      </c>
      <c r="C157" s="140">
        <f xml:space="preserve"> (Mecanisms!$B$45 - C$74 - C$21)</f>
        <v>35</v>
      </c>
      <c r="D157" s="140">
        <f xml:space="preserve"> (Mecanisms!$B$45 - D$74 - D$21)</f>
        <v>20</v>
      </c>
      <c r="E157" s="140">
        <f xml:space="preserve"> (Mecanisms!$B$45 - E$74 - E$21)</f>
        <v>19</v>
      </c>
      <c r="F157" s="140">
        <f xml:space="preserve"> (Mecanisms!$B$45 - F$74 - F$21)</f>
        <v>18</v>
      </c>
      <c r="G157" s="140">
        <f xml:space="preserve"> (Mecanisms!$B$45 - G$74 - G$21)</f>
        <v>16</v>
      </c>
      <c r="H157" s="140">
        <f xml:space="preserve"> (Mecanisms!$B$45 - H$74 - H$21)</f>
        <v>14</v>
      </c>
      <c r="I157" s="140">
        <f xml:space="preserve"> (Mecanisms!$B$45 - I$74 - I$21)</f>
        <v>13</v>
      </c>
      <c r="J157" s="140">
        <f xml:space="preserve"> (Mecanisms!$B$45 - J$74 - J$21)</f>
        <v>11</v>
      </c>
      <c r="K157" s="140">
        <f xml:space="preserve"> (Mecanisms!$B$45 - K$74 - K$21)</f>
        <v>10</v>
      </c>
      <c r="L157" s="140">
        <f xml:space="preserve"> (Mecanisms!$B$45 - L$74 - L$21)</f>
        <v>9</v>
      </c>
      <c r="M157" s="140">
        <f xml:space="preserve"> (Mecanisms!$B$45 - M$74 - M$21)</f>
        <v>8</v>
      </c>
      <c r="N157" s="140">
        <f xml:space="preserve"> (Mecanisms!$B$45 - N$74 - N$21)</f>
        <v>8</v>
      </c>
      <c r="O157" s="140">
        <f xml:space="preserve"> (Mecanisms!$B$45 - O$74 - O$21)</f>
        <v>8</v>
      </c>
      <c r="P157" s="140">
        <f xml:space="preserve"> (Mecanisms!$B$45 - P$74 - P$21)</f>
        <v>7</v>
      </c>
      <c r="Q157" s="140">
        <f xml:space="preserve"> (Mecanisms!$B$45 - Q$74 - Q$21)</f>
        <v>7</v>
      </c>
      <c r="R157" s="140">
        <f xml:space="preserve"> (Mecanisms!$B$45 - R$74 - R$21)</f>
        <v>7</v>
      </c>
      <c r="S157" s="140">
        <f xml:space="preserve"> (Mecanisms!$B$45 - S$74 - S$21)</f>
        <v>6</v>
      </c>
      <c r="T157" s="140">
        <f xml:space="preserve"> (Mecanisms!$B$45 - T$74 - T$21)</f>
        <v>6</v>
      </c>
      <c r="U157" s="140">
        <f xml:space="preserve"> (Mecanisms!$B$45 - U$74 - U$21)</f>
        <v>6</v>
      </c>
    </row>
    <row r="158" spans="1:21">
      <c r="A158" s="140" t="s">
        <v>64</v>
      </c>
      <c r="B158" s="140">
        <f xml:space="preserve"> (Mecanisms!$B$45 - B$73 - B$21)</f>
        <v>35</v>
      </c>
      <c r="C158" s="140">
        <f xml:space="preserve"> (Mecanisms!$B$45 - C$73 - C$21)</f>
        <v>35</v>
      </c>
      <c r="D158" s="140">
        <f xml:space="preserve"> (Mecanisms!$B$45 - D$73 - D$21)</f>
        <v>20</v>
      </c>
      <c r="E158" s="140">
        <f xml:space="preserve"> (Mecanisms!$B$45 - E$73 - E$21)</f>
        <v>19</v>
      </c>
      <c r="F158" s="140">
        <f xml:space="preserve"> (Mecanisms!$B$45 - F$73 - F$21)</f>
        <v>18</v>
      </c>
      <c r="G158" s="140">
        <f xml:space="preserve"> (Mecanisms!$B$45 - G$73 - G$21)</f>
        <v>16</v>
      </c>
      <c r="H158" s="140">
        <f xml:space="preserve"> (Mecanisms!$B$45 - H$73 - H$21)</f>
        <v>14</v>
      </c>
      <c r="I158" s="140">
        <f xml:space="preserve"> (Mecanisms!$B$45 - I$73 - I$21)</f>
        <v>13</v>
      </c>
      <c r="J158" s="140">
        <f xml:space="preserve"> (Mecanisms!$B$45 - J$73 - J$21)</f>
        <v>11</v>
      </c>
      <c r="K158" s="140">
        <f xml:space="preserve"> (Mecanisms!$B$45 - K$73 - K$21)</f>
        <v>10</v>
      </c>
      <c r="L158" s="140">
        <f xml:space="preserve"> (Mecanisms!$B$45 - L$73 - L$21)</f>
        <v>9</v>
      </c>
      <c r="M158" s="140">
        <f xml:space="preserve"> (Mecanisms!$B$45 - M$73 - M$21)</f>
        <v>8</v>
      </c>
      <c r="N158" s="140">
        <f xml:space="preserve"> (Mecanisms!$B$45 - N$73 - N$21)</f>
        <v>8</v>
      </c>
      <c r="O158" s="140">
        <f xml:space="preserve"> (Mecanisms!$B$45 - O$73 - O$21)</f>
        <v>8</v>
      </c>
      <c r="P158" s="140">
        <f xml:space="preserve"> (Mecanisms!$B$45 - P$73 - P$21)</f>
        <v>7</v>
      </c>
      <c r="Q158" s="140">
        <f xml:space="preserve"> (Mecanisms!$B$45 - Q$73 - Q$21)</f>
        <v>7</v>
      </c>
      <c r="R158" s="140">
        <f xml:space="preserve"> (Mecanisms!$B$45 - R$73 - R$21)</f>
        <v>7</v>
      </c>
      <c r="S158" s="140">
        <f xml:space="preserve"> (Mecanisms!$B$45 - S$73 - S$21)</f>
        <v>6</v>
      </c>
      <c r="T158" s="140">
        <f xml:space="preserve"> (Mecanisms!$B$45 - T$73 - T$21)</f>
        <v>6</v>
      </c>
      <c r="U158" s="140">
        <f xml:space="preserve"> (Mecanisms!$B$45 - U$73 - U$21)</f>
        <v>6</v>
      </c>
    </row>
    <row r="159" spans="1:21">
      <c r="A159" s="140" t="s">
        <v>65</v>
      </c>
      <c r="B159" s="140">
        <f xml:space="preserve"> (Mecanisms!$B$45 - B$73 - B$21)</f>
        <v>35</v>
      </c>
      <c r="C159" s="140">
        <f xml:space="preserve"> (Mecanisms!$B$45 - C$73 - C$21)</f>
        <v>35</v>
      </c>
      <c r="D159" s="140">
        <f xml:space="preserve"> (Mecanisms!$B$45 - D$73 - D$21)</f>
        <v>20</v>
      </c>
      <c r="E159" s="140">
        <f xml:space="preserve"> (Mecanisms!$B$45 - E$73 - E$21)</f>
        <v>19</v>
      </c>
      <c r="F159" s="140">
        <f xml:space="preserve"> (Mecanisms!$B$45 - F$73 - F$21)</f>
        <v>18</v>
      </c>
      <c r="G159" s="140">
        <f xml:space="preserve"> (Mecanisms!$B$45 - G$73 - G$21)</f>
        <v>16</v>
      </c>
      <c r="H159" s="140">
        <f xml:space="preserve"> (Mecanisms!$B$45 - H$73 - H$21)</f>
        <v>14</v>
      </c>
      <c r="I159" s="140">
        <f xml:space="preserve"> (Mecanisms!$B$45 - I$73 - I$21)</f>
        <v>13</v>
      </c>
      <c r="J159" s="140">
        <f xml:space="preserve"> (Mecanisms!$B$45 - J$73 - J$21)</f>
        <v>11</v>
      </c>
      <c r="K159" s="140">
        <f xml:space="preserve"> (Mecanisms!$B$45 - K$73 - K$21)</f>
        <v>10</v>
      </c>
      <c r="L159" s="140">
        <f xml:space="preserve"> (Mecanisms!$B$45 - L$73 - L$21)</f>
        <v>9</v>
      </c>
      <c r="M159" s="140">
        <f xml:space="preserve"> (Mecanisms!$B$45 - M$73 - M$21)</f>
        <v>8</v>
      </c>
      <c r="N159" s="140">
        <f xml:space="preserve"> (Mecanisms!$B$45 - N$73 - N$21)</f>
        <v>8</v>
      </c>
      <c r="O159" s="140">
        <f xml:space="preserve"> (Mecanisms!$B$45 - O$73 - O$21)</f>
        <v>8</v>
      </c>
      <c r="P159" s="140">
        <f xml:space="preserve"> (Mecanisms!$B$45 - P$73 - P$21)</f>
        <v>7</v>
      </c>
      <c r="Q159" s="140">
        <f xml:space="preserve"> (Mecanisms!$B$45 - Q$73 - Q$21)</f>
        <v>7</v>
      </c>
      <c r="R159" s="140">
        <f xml:space="preserve"> (Mecanisms!$B$45 - R$73 - R$21)</f>
        <v>7</v>
      </c>
      <c r="S159" s="140">
        <f xml:space="preserve"> (Mecanisms!$B$45 - S$73 - S$21)</f>
        <v>6</v>
      </c>
      <c r="T159" s="140">
        <f xml:space="preserve"> (Mecanisms!$B$45 - T$73 - T$21)</f>
        <v>6</v>
      </c>
      <c r="U159" s="140">
        <f xml:space="preserve"> (Mecanisms!$B$45 - U$73 - U$21)</f>
        <v>6</v>
      </c>
    </row>
    <row r="160" spans="1:21">
      <c r="A160" s="140" t="s">
        <v>66</v>
      </c>
      <c r="B160" s="140">
        <f xml:space="preserve"> (Mecanisms!$B$45 - B$72 - B$21)</f>
        <v>33</v>
      </c>
      <c r="C160" s="140">
        <f xml:space="preserve"> (Mecanisms!$B$45 - C$72 - C$21)</f>
        <v>32</v>
      </c>
      <c r="D160" s="140">
        <f xml:space="preserve"> (Mecanisms!$B$45 - D$72 - D$21)</f>
        <v>18</v>
      </c>
      <c r="E160" s="140">
        <f xml:space="preserve"> (Mecanisms!$B$45 - E$72 - E$21)</f>
        <v>16</v>
      </c>
      <c r="F160" s="140">
        <f xml:space="preserve"> (Mecanisms!$B$45 - F$72 - F$21)</f>
        <v>15</v>
      </c>
      <c r="G160" s="140">
        <f xml:space="preserve"> (Mecanisms!$B$45 - G$72 - G$21)</f>
        <v>13</v>
      </c>
      <c r="H160" s="140">
        <f xml:space="preserve"> (Mecanisms!$B$45 - H$72 - H$21)</f>
        <v>11</v>
      </c>
      <c r="I160" s="140">
        <f xml:space="preserve"> (Mecanisms!$B$45 - I$72 - I$21)</f>
        <v>9</v>
      </c>
      <c r="J160" s="140">
        <f xml:space="preserve"> (Mecanisms!$B$45 - J$72 - J$21)</f>
        <v>8</v>
      </c>
      <c r="K160" s="140">
        <f xml:space="preserve"> (Mecanisms!$B$45 - K$72 - K$21)</f>
        <v>6</v>
      </c>
      <c r="L160" s="140">
        <f xml:space="preserve"> (Mecanisms!$B$45 - L$72 - L$21)</f>
        <v>5</v>
      </c>
      <c r="M160" s="140">
        <f xml:space="preserve"> (Mecanisms!$B$45 - M$72 - M$21)</f>
        <v>4</v>
      </c>
      <c r="N160" s="140">
        <f xml:space="preserve"> (Mecanisms!$B$45 - N$72 - N$21)</f>
        <v>4</v>
      </c>
      <c r="O160" s="140">
        <f xml:space="preserve"> (Mecanisms!$B$45 - O$72 - O$21)</f>
        <v>3</v>
      </c>
      <c r="P160" s="140">
        <f xml:space="preserve"> (Mecanisms!$B$45 - P$72 - P$21)</f>
        <v>3</v>
      </c>
      <c r="Q160" s="140">
        <f xml:space="preserve"> (Mecanisms!$B$45 - Q$72 - Q$21)</f>
        <v>2</v>
      </c>
      <c r="R160" s="140">
        <f xml:space="preserve"> (Mecanisms!$B$45 - R$72 - R$21)</f>
        <v>2</v>
      </c>
      <c r="S160" s="140">
        <f xml:space="preserve"> (Mecanisms!$B$45 - S$72 - S$21)</f>
        <v>1</v>
      </c>
      <c r="T160" s="140">
        <f xml:space="preserve"> (Mecanisms!$B$45 - T$72 - T$21)</f>
        <v>1</v>
      </c>
      <c r="U160" s="140">
        <f xml:space="preserve"> (Mecanisms!$B$45 - U$72 - U$21)</f>
        <v>0</v>
      </c>
    </row>
    <row r="161" spans="1:21">
      <c r="A161" s="65" t="s">
        <v>59</v>
      </c>
      <c r="B161" s="133"/>
      <c r="C161" s="133"/>
      <c r="D161" s="133"/>
      <c r="E161" s="133"/>
      <c r="F161" s="133"/>
      <c r="G161" s="133"/>
      <c r="H161" s="133"/>
      <c r="I161" s="133"/>
      <c r="J161" s="134"/>
      <c r="K161" s="185"/>
      <c r="L161" s="133"/>
      <c r="M161" s="133"/>
      <c r="N161" s="133"/>
      <c r="O161" s="133"/>
      <c r="P161" s="133"/>
      <c r="Q161" s="133"/>
      <c r="R161" s="133"/>
      <c r="S161" s="133"/>
      <c r="T161" s="133"/>
      <c r="U161" s="134"/>
    </row>
    <row r="162" spans="1:21">
      <c r="A162" s="140" t="s">
        <v>57</v>
      </c>
      <c r="B162" s="140">
        <f xml:space="preserve"> (Mecanisms!$B$46 - B$74 - B$21)</f>
        <v>45</v>
      </c>
      <c r="C162" s="140">
        <f xml:space="preserve"> (Mecanisms!$B$46 - C$74 - C$21)</f>
        <v>45</v>
      </c>
      <c r="D162" s="140">
        <f xml:space="preserve"> (Mecanisms!$B$46 - D$74 - D$21)</f>
        <v>30</v>
      </c>
      <c r="E162" s="140">
        <f xml:space="preserve"> (Mecanisms!$B$46 - E$74 - E$21)</f>
        <v>29</v>
      </c>
      <c r="F162" s="140">
        <f xml:space="preserve"> (Mecanisms!$B$46 - F$74 - F$21)</f>
        <v>28</v>
      </c>
      <c r="G162" s="140">
        <f xml:space="preserve"> (Mecanisms!$B$46 - G$74 - G$21)</f>
        <v>26</v>
      </c>
      <c r="H162" s="140">
        <f xml:space="preserve"> (Mecanisms!$B$46 - H$74 - H$21)</f>
        <v>24</v>
      </c>
      <c r="I162" s="140">
        <f xml:space="preserve"> (Mecanisms!$B$46 - I$74 - I$21)</f>
        <v>23</v>
      </c>
      <c r="J162" s="140">
        <f xml:space="preserve"> (Mecanisms!$B$46 - J$74 - J$21)</f>
        <v>21</v>
      </c>
      <c r="K162" s="140">
        <f xml:space="preserve"> (Mecanisms!$B$46 - K$74 - K$21)</f>
        <v>20</v>
      </c>
      <c r="L162" s="140">
        <f xml:space="preserve"> (Mecanisms!$B$46 - L$74 - L$21)</f>
        <v>19</v>
      </c>
      <c r="M162" s="140">
        <f xml:space="preserve"> (Mecanisms!$B$46 - M$74 - M$21)</f>
        <v>18</v>
      </c>
      <c r="N162" s="140">
        <f xml:space="preserve"> (Mecanisms!$B$46 - N$74 - N$21)</f>
        <v>18</v>
      </c>
      <c r="O162" s="140">
        <f xml:space="preserve"> (Mecanisms!$B$46 - O$74 - O$21)</f>
        <v>18</v>
      </c>
      <c r="P162" s="140">
        <f xml:space="preserve"> (Mecanisms!$B$46 - P$74 - P$21)</f>
        <v>17</v>
      </c>
      <c r="Q162" s="140">
        <f xml:space="preserve"> (Mecanisms!$B$46 - Q$74 - Q$21)</f>
        <v>17</v>
      </c>
      <c r="R162" s="140">
        <f xml:space="preserve"> (Mecanisms!$B$46 - R$74 - R$21)</f>
        <v>17</v>
      </c>
      <c r="S162" s="140">
        <f xml:space="preserve"> (Mecanisms!$B$46 - S$74 - S$21)</f>
        <v>16</v>
      </c>
      <c r="T162" s="140">
        <f xml:space="preserve"> (Mecanisms!$B$46 - T$74 - T$21)</f>
        <v>16</v>
      </c>
      <c r="U162" s="140">
        <f xml:space="preserve"> (Mecanisms!$B$46 - U$74 - U$21)</f>
        <v>16</v>
      </c>
    </row>
    <row r="163" spans="1:21">
      <c r="A163" s="140" t="s">
        <v>64</v>
      </c>
      <c r="B163" s="140">
        <f xml:space="preserve"> (Mecanisms!$B$46 - B$73 - B$21)</f>
        <v>45</v>
      </c>
      <c r="C163" s="140">
        <f xml:space="preserve"> (Mecanisms!$B$46 - C$73 - C$21)</f>
        <v>45</v>
      </c>
      <c r="D163" s="140">
        <f xml:space="preserve"> (Mecanisms!$B$46 - D$73 - D$21)</f>
        <v>30</v>
      </c>
      <c r="E163" s="140">
        <f xml:space="preserve"> (Mecanisms!$B$46 - E$73 - E$21)</f>
        <v>29</v>
      </c>
      <c r="F163" s="140">
        <f xml:space="preserve"> (Mecanisms!$B$46 - F$73 - F$21)</f>
        <v>28</v>
      </c>
      <c r="G163" s="140">
        <f xml:space="preserve"> (Mecanisms!$B$46 - G$73 - G$21)</f>
        <v>26</v>
      </c>
      <c r="H163" s="140">
        <f xml:space="preserve"> (Mecanisms!$B$46 - H$73 - H$21)</f>
        <v>24</v>
      </c>
      <c r="I163" s="140">
        <f xml:space="preserve"> (Mecanisms!$B$46 - I$73 - I$21)</f>
        <v>23</v>
      </c>
      <c r="J163" s="140">
        <f xml:space="preserve"> (Mecanisms!$B$46 - J$73 - J$21)</f>
        <v>21</v>
      </c>
      <c r="K163" s="140">
        <f xml:space="preserve"> (Mecanisms!$B$46 - K$73 - K$21)</f>
        <v>20</v>
      </c>
      <c r="L163" s="140">
        <f xml:space="preserve"> (Mecanisms!$B$46 - L$73 - L$21)</f>
        <v>19</v>
      </c>
      <c r="M163" s="140">
        <f xml:space="preserve"> (Mecanisms!$B$46 - M$73 - M$21)</f>
        <v>18</v>
      </c>
      <c r="N163" s="140">
        <f xml:space="preserve"> (Mecanisms!$B$46 - N$73 - N$21)</f>
        <v>18</v>
      </c>
      <c r="O163" s="140">
        <f xml:space="preserve"> (Mecanisms!$B$46 - O$73 - O$21)</f>
        <v>18</v>
      </c>
      <c r="P163" s="140">
        <f xml:space="preserve"> (Mecanisms!$B$46 - P$73 - P$21)</f>
        <v>17</v>
      </c>
      <c r="Q163" s="140">
        <f xml:space="preserve"> (Mecanisms!$B$46 - Q$73 - Q$21)</f>
        <v>17</v>
      </c>
      <c r="R163" s="140">
        <f xml:space="preserve"> (Mecanisms!$B$46 - R$73 - R$21)</f>
        <v>17</v>
      </c>
      <c r="S163" s="140">
        <f xml:space="preserve"> (Mecanisms!$B$46 - S$73 - S$21)</f>
        <v>16</v>
      </c>
      <c r="T163" s="140">
        <f xml:space="preserve"> (Mecanisms!$B$46 - T$73 - T$21)</f>
        <v>16</v>
      </c>
      <c r="U163" s="140">
        <f xml:space="preserve"> (Mecanisms!$B$46 - U$73 - U$21)</f>
        <v>16</v>
      </c>
    </row>
    <row r="164" spans="1:21">
      <c r="A164" s="140" t="s">
        <v>65</v>
      </c>
      <c r="B164" s="140">
        <f xml:space="preserve"> (Mecanisms!$B$46 - B$73 - B$21)</f>
        <v>45</v>
      </c>
      <c r="C164" s="140">
        <f xml:space="preserve"> (Mecanisms!$B$46 - C$73 - C$21)</f>
        <v>45</v>
      </c>
      <c r="D164" s="140">
        <f xml:space="preserve"> (Mecanisms!$B$46 - D$73 - D$21)</f>
        <v>30</v>
      </c>
      <c r="E164" s="140">
        <f xml:space="preserve"> (Mecanisms!$B$46 - E$73 - E$21)</f>
        <v>29</v>
      </c>
      <c r="F164" s="140">
        <f xml:space="preserve"> (Mecanisms!$B$46 - F$73 - F$21)</f>
        <v>28</v>
      </c>
      <c r="G164" s="140">
        <f xml:space="preserve"> (Mecanisms!$B$46 - G$73 - G$21)</f>
        <v>26</v>
      </c>
      <c r="H164" s="140">
        <f xml:space="preserve"> (Mecanisms!$B$46 - H$73 - H$21)</f>
        <v>24</v>
      </c>
      <c r="I164" s="140">
        <f xml:space="preserve"> (Mecanisms!$B$46 - I$73 - I$21)</f>
        <v>23</v>
      </c>
      <c r="J164" s="140">
        <f xml:space="preserve"> (Mecanisms!$B$46 - J$73 - J$21)</f>
        <v>21</v>
      </c>
      <c r="K164" s="140">
        <f xml:space="preserve"> (Mecanisms!$B$46 - K$73 - K$21)</f>
        <v>20</v>
      </c>
      <c r="L164" s="140">
        <f xml:space="preserve"> (Mecanisms!$B$46 - L$73 - L$21)</f>
        <v>19</v>
      </c>
      <c r="M164" s="140">
        <f xml:space="preserve"> (Mecanisms!$B$46 - M$73 - M$21)</f>
        <v>18</v>
      </c>
      <c r="N164" s="140">
        <f xml:space="preserve"> (Mecanisms!$B$46 - N$73 - N$21)</f>
        <v>18</v>
      </c>
      <c r="O164" s="140">
        <f xml:space="preserve"> (Mecanisms!$B$46 - O$73 - O$21)</f>
        <v>18</v>
      </c>
      <c r="P164" s="140">
        <f xml:space="preserve"> (Mecanisms!$B$46 - P$73 - P$21)</f>
        <v>17</v>
      </c>
      <c r="Q164" s="140">
        <f xml:space="preserve"> (Mecanisms!$B$46 - Q$73 - Q$21)</f>
        <v>17</v>
      </c>
      <c r="R164" s="140">
        <f xml:space="preserve"> (Mecanisms!$B$46 - R$73 - R$21)</f>
        <v>17</v>
      </c>
      <c r="S164" s="140">
        <f xml:space="preserve"> (Mecanisms!$B$46 - S$73 - S$21)</f>
        <v>16</v>
      </c>
      <c r="T164" s="140">
        <f xml:space="preserve"> (Mecanisms!$B$46 - T$73 - T$21)</f>
        <v>16</v>
      </c>
      <c r="U164" s="140">
        <f xml:space="preserve"> (Mecanisms!$B$46 - U$73 - U$21)</f>
        <v>16</v>
      </c>
    </row>
    <row r="165" spans="1:21">
      <c r="A165" s="140" t="s">
        <v>66</v>
      </c>
      <c r="B165" s="140">
        <f xml:space="preserve"> (Mecanisms!$B$46 - B$72 - B$21)</f>
        <v>43</v>
      </c>
      <c r="C165" s="140">
        <f xml:space="preserve"> (Mecanisms!$B$46 - C$72 - C$21)</f>
        <v>42</v>
      </c>
      <c r="D165" s="140">
        <f xml:space="preserve"> (Mecanisms!$B$46 - D$72 - D$21)</f>
        <v>28</v>
      </c>
      <c r="E165" s="140">
        <f xml:space="preserve"> (Mecanisms!$B$46 - E$72 - E$21)</f>
        <v>26</v>
      </c>
      <c r="F165" s="140">
        <f xml:space="preserve"> (Mecanisms!$B$46 - F$72 - F$21)</f>
        <v>25</v>
      </c>
      <c r="G165" s="140">
        <f xml:space="preserve"> (Mecanisms!$B$46 - G$72 - G$21)</f>
        <v>23</v>
      </c>
      <c r="H165" s="140">
        <f xml:space="preserve"> (Mecanisms!$B$46 - H$72 - H$21)</f>
        <v>21</v>
      </c>
      <c r="I165" s="140">
        <f xml:space="preserve"> (Mecanisms!$B$46 - I$72 - I$21)</f>
        <v>19</v>
      </c>
      <c r="J165" s="140">
        <f xml:space="preserve"> (Mecanisms!$B$46 - J$72 - J$21)</f>
        <v>18</v>
      </c>
      <c r="K165" s="140">
        <f xml:space="preserve"> (Mecanisms!$B$46 - K$72 - K$21)</f>
        <v>16</v>
      </c>
      <c r="L165" s="140">
        <f xml:space="preserve"> (Mecanisms!$B$46 - L$72 - L$21)</f>
        <v>15</v>
      </c>
      <c r="M165" s="140">
        <f xml:space="preserve"> (Mecanisms!$B$46 - M$72 - M$21)</f>
        <v>14</v>
      </c>
      <c r="N165" s="140">
        <f xml:space="preserve"> (Mecanisms!$B$46 - N$72 - N$21)</f>
        <v>14</v>
      </c>
      <c r="O165" s="140">
        <f xml:space="preserve"> (Mecanisms!$B$46 - O$72 - O$21)</f>
        <v>13</v>
      </c>
      <c r="P165" s="140">
        <f xml:space="preserve"> (Mecanisms!$B$46 - P$72 - P$21)</f>
        <v>13</v>
      </c>
      <c r="Q165" s="140">
        <f xml:space="preserve"> (Mecanisms!$B$46 - Q$72 - Q$21)</f>
        <v>12</v>
      </c>
      <c r="R165" s="140">
        <f xml:space="preserve"> (Mecanisms!$B$46 - R$72 - R$21)</f>
        <v>12</v>
      </c>
      <c r="S165" s="140">
        <f xml:space="preserve"> (Mecanisms!$B$46 - S$72 - S$21)</f>
        <v>11</v>
      </c>
      <c r="T165" s="140">
        <f xml:space="preserve"> (Mecanisms!$B$46 - T$72 - T$21)</f>
        <v>11</v>
      </c>
      <c r="U165" s="140">
        <f xml:space="preserve"> (Mecanisms!$B$46 - U$72 - U$21)</f>
        <v>10</v>
      </c>
    </row>
    <row r="167" spans="1:21">
      <c r="A167" s="58" t="s">
        <v>60</v>
      </c>
      <c r="B167" s="135"/>
      <c r="C167" s="135"/>
      <c r="D167" s="135"/>
      <c r="E167" s="135"/>
      <c r="F167" s="135"/>
      <c r="G167" s="135"/>
      <c r="H167" s="135"/>
      <c r="I167" s="135"/>
      <c r="J167" s="170"/>
      <c r="K167" s="183"/>
      <c r="L167" s="135"/>
      <c r="M167" s="135"/>
      <c r="N167" s="135"/>
      <c r="O167" s="135"/>
      <c r="P167" s="135"/>
      <c r="Q167" s="135"/>
      <c r="R167" s="135"/>
      <c r="S167" s="135"/>
      <c r="T167" s="135"/>
      <c r="U167" s="135"/>
    </row>
    <row r="168" spans="1:21">
      <c r="A168" s="65" t="s">
        <v>56</v>
      </c>
      <c r="B168" s="133"/>
      <c r="C168" s="133"/>
      <c r="D168" s="133"/>
      <c r="E168" s="133"/>
      <c r="F168" s="133"/>
      <c r="G168" s="133"/>
      <c r="H168" s="133"/>
      <c r="I168" s="133"/>
      <c r="J168" s="134"/>
      <c r="K168" s="185"/>
      <c r="L168" s="133"/>
      <c r="M168" s="133"/>
      <c r="N168" s="133"/>
      <c r="O168" s="133"/>
      <c r="P168" s="133"/>
      <c r="Q168" s="133"/>
      <c r="R168" s="133"/>
      <c r="S168" s="133"/>
      <c r="T168" s="133"/>
      <c r="U168" s="134"/>
    </row>
    <row r="169" spans="1:21">
      <c r="A169" s="140" t="s">
        <v>57</v>
      </c>
      <c r="B169" s="140">
        <f xml:space="preserve"> (Mecanisms!$C$44 - B$74 - B$19)</f>
        <v>20</v>
      </c>
      <c r="C169" s="140">
        <f xml:space="preserve"> (Mecanisms!$C$44 - C$74 - C$19)</f>
        <v>20</v>
      </c>
      <c r="D169" s="140">
        <f xml:space="preserve"> (Mecanisms!$C$44 - D$74 - D$19)</f>
        <v>11</v>
      </c>
      <c r="E169" s="140">
        <f xml:space="preserve"> (Mecanisms!$C$44 - E$74 - E$19)</f>
        <v>11</v>
      </c>
      <c r="F169" s="140">
        <f xml:space="preserve"> (Mecanisms!$C$44 - F$74 - F$19)</f>
        <v>11</v>
      </c>
      <c r="G169" s="140">
        <f xml:space="preserve"> (Mecanisms!$C$44 - G$74 - G$19)</f>
        <v>10</v>
      </c>
      <c r="H169" s="140">
        <f xml:space="preserve"> (Mecanisms!$C$44 - H$74 - H$19)</f>
        <v>9</v>
      </c>
      <c r="I169" s="140">
        <f xml:space="preserve"> (Mecanisms!$C$44 - I$74 - I$19)</f>
        <v>9</v>
      </c>
      <c r="J169" s="140">
        <f xml:space="preserve"> (Mecanisms!$C$44 - J$74 - J$19)</f>
        <v>8</v>
      </c>
      <c r="K169" s="140">
        <f xml:space="preserve"> (Mecanisms!$C$44 - K$74 - K$19)</f>
        <v>8</v>
      </c>
      <c r="L169" s="140">
        <f xml:space="preserve"> (Mecanisms!$C$44 - L$74 - L$19)</f>
        <v>8</v>
      </c>
      <c r="M169" s="140">
        <f xml:space="preserve"> (Mecanisms!$C$44 - M$74 - M$19)</f>
        <v>7</v>
      </c>
      <c r="N169" s="140">
        <f xml:space="preserve"> (Mecanisms!$C$44 - N$74 - N$19)</f>
        <v>7</v>
      </c>
      <c r="O169" s="140">
        <f xml:space="preserve"> (Mecanisms!$C$44 - O$74 - O$19)</f>
        <v>7</v>
      </c>
      <c r="P169" s="140">
        <f xml:space="preserve"> (Mecanisms!$C$44 - P$74 - P$19)</f>
        <v>6</v>
      </c>
      <c r="Q169" s="140">
        <f xml:space="preserve"> (Mecanisms!$C$44 - Q$74 - Q$19)</f>
        <v>6</v>
      </c>
      <c r="R169" s="140">
        <f xml:space="preserve"> (Mecanisms!$C$44 - R$74 - R$19)</f>
        <v>6</v>
      </c>
      <c r="S169" s="140">
        <f xml:space="preserve"> (Mecanisms!$C$44 - S$74 - S$19)</f>
        <v>5</v>
      </c>
      <c r="T169" s="140">
        <f xml:space="preserve"> (Mecanisms!$C$44 - T$74 - T$19)</f>
        <v>5</v>
      </c>
      <c r="U169" s="140">
        <f xml:space="preserve"> (Mecanisms!$C$44 - U$74 - U$19)</f>
        <v>5</v>
      </c>
    </row>
    <row r="170" spans="1:21">
      <c r="A170" s="140" t="s">
        <v>64</v>
      </c>
      <c r="B170" s="140">
        <f xml:space="preserve"> (Mecanisms!$C$44 - B$73 - B$19)</f>
        <v>20</v>
      </c>
      <c r="C170" s="140">
        <f xml:space="preserve"> (Mecanisms!$C$44 - C$73 - C$19)</f>
        <v>20</v>
      </c>
      <c r="D170" s="140">
        <f xml:space="preserve"> (Mecanisms!$C$44 - D$73 - D$19)</f>
        <v>11</v>
      </c>
      <c r="E170" s="140">
        <f xml:space="preserve"> (Mecanisms!$C$44 - E$73 - E$19)</f>
        <v>11</v>
      </c>
      <c r="F170" s="140">
        <f xml:space="preserve"> (Mecanisms!$C$44 - F$73 - F$19)</f>
        <v>11</v>
      </c>
      <c r="G170" s="140">
        <f xml:space="preserve"> (Mecanisms!$C$44 - G$73 - G$19)</f>
        <v>10</v>
      </c>
      <c r="H170" s="140">
        <f xml:space="preserve"> (Mecanisms!$C$44 - H$73 - H$19)</f>
        <v>9</v>
      </c>
      <c r="I170" s="140">
        <f xml:space="preserve"> (Mecanisms!$C$44 - I$73 - I$19)</f>
        <v>9</v>
      </c>
      <c r="J170" s="140">
        <f xml:space="preserve"> (Mecanisms!$C$44 - J$73 - J$19)</f>
        <v>8</v>
      </c>
      <c r="K170" s="140">
        <f xml:space="preserve"> (Mecanisms!$C$44 - K$73 - K$19)</f>
        <v>8</v>
      </c>
      <c r="L170" s="140">
        <f xml:space="preserve"> (Mecanisms!$C$44 - L$73 - L$19)</f>
        <v>8</v>
      </c>
      <c r="M170" s="140">
        <f xml:space="preserve"> (Mecanisms!$C$44 - M$73 - M$19)</f>
        <v>7</v>
      </c>
      <c r="N170" s="140">
        <f xml:space="preserve"> (Mecanisms!$C$44 - N$73 - N$19)</f>
        <v>7</v>
      </c>
      <c r="O170" s="140">
        <f xml:space="preserve"> (Mecanisms!$C$44 - O$73 - O$19)</f>
        <v>7</v>
      </c>
      <c r="P170" s="140">
        <f xml:space="preserve"> (Mecanisms!$C$44 - P$73 - P$19)</f>
        <v>6</v>
      </c>
      <c r="Q170" s="140">
        <f xml:space="preserve"> (Mecanisms!$C$44 - Q$73 - Q$19)</f>
        <v>6</v>
      </c>
      <c r="R170" s="140">
        <f xml:space="preserve"> (Mecanisms!$C$44 - R$73 - R$19)</f>
        <v>6</v>
      </c>
      <c r="S170" s="140">
        <f xml:space="preserve"> (Mecanisms!$C$44 - S$73 - S$19)</f>
        <v>5</v>
      </c>
      <c r="T170" s="140">
        <f xml:space="preserve"> (Mecanisms!$C$44 - T$73 - T$19)</f>
        <v>5</v>
      </c>
      <c r="U170" s="140">
        <f xml:space="preserve"> (Mecanisms!$C$44 - U$73 - U$19)</f>
        <v>5</v>
      </c>
    </row>
    <row r="171" spans="1:21">
      <c r="A171" s="140" t="s">
        <v>65</v>
      </c>
      <c r="B171" s="140">
        <f xml:space="preserve"> (Mecanisms!$C$44 - B$73 - B$19)</f>
        <v>20</v>
      </c>
      <c r="C171" s="140">
        <f xml:space="preserve"> (Mecanisms!$C$44 - C$73 - C$19)</f>
        <v>20</v>
      </c>
      <c r="D171" s="140">
        <f xml:space="preserve"> (Mecanisms!$C$44 - D$73 - D$19)</f>
        <v>11</v>
      </c>
      <c r="E171" s="140">
        <f xml:space="preserve"> (Mecanisms!$C$44 - E$73 - E$19)</f>
        <v>11</v>
      </c>
      <c r="F171" s="140">
        <f xml:space="preserve"> (Mecanisms!$C$44 - F$73 - F$19)</f>
        <v>11</v>
      </c>
      <c r="G171" s="140">
        <f xml:space="preserve"> (Mecanisms!$C$44 - G$73 - G$19)</f>
        <v>10</v>
      </c>
      <c r="H171" s="140">
        <f xml:space="preserve"> (Mecanisms!$C$44 - H$73 - H$19)</f>
        <v>9</v>
      </c>
      <c r="I171" s="140">
        <f xml:space="preserve"> (Mecanisms!$C$44 - I$73 - I$19)</f>
        <v>9</v>
      </c>
      <c r="J171" s="140">
        <f xml:space="preserve"> (Mecanisms!$C$44 - J$73 - J$19)</f>
        <v>8</v>
      </c>
      <c r="K171" s="140">
        <f xml:space="preserve"> (Mecanisms!$C$44 - K$73 - K$19)</f>
        <v>8</v>
      </c>
      <c r="L171" s="140">
        <f xml:space="preserve"> (Mecanisms!$C$44 - L$73 - L$19)</f>
        <v>8</v>
      </c>
      <c r="M171" s="140">
        <f xml:space="preserve"> (Mecanisms!$C$44 - M$73 - M$19)</f>
        <v>7</v>
      </c>
      <c r="N171" s="140">
        <f xml:space="preserve"> (Mecanisms!$C$44 - N$73 - N$19)</f>
        <v>7</v>
      </c>
      <c r="O171" s="140">
        <f xml:space="preserve"> (Mecanisms!$C$44 - O$73 - O$19)</f>
        <v>7</v>
      </c>
      <c r="P171" s="140">
        <f xml:space="preserve"> (Mecanisms!$C$44 - P$73 - P$19)</f>
        <v>6</v>
      </c>
      <c r="Q171" s="140">
        <f xml:space="preserve"> (Mecanisms!$C$44 - Q$73 - Q$19)</f>
        <v>6</v>
      </c>
      <c r="R171" s="140">
        <f xml:space="preserve"> (Mecanisms!$C$44 - R$73 - R$19)</f>
        <v>6</v>
      </c>
      <c r="S171" s="140">
        <f xml:space="preserve"> (Mecanisms!$C$44 - S$73 - S$19)</f>
        <v>5</v>
      </c>
      <c r="T171" s="140">
        <f xml:space="preserve"> (Mecanisms!$C$44 - T$73 - T$19)</f>
        <v>5</v>
      </c>
      <c r="U171" s="140">
        <f xml:space="preserve"> (Mecanisms!$C$44 - U$73 - U$19)</f>
        <v>5</v>
      </c>
    </row>
    <row r="172" spans="1:21">
      <c r="A172" s="140" t="s">
        <v>66</v>
      </c>
      <c r="B172" s="140">
        <f xml:space="preserve"> (Mecanisms!$C$44 - B$72 - B$19)</f>
        <v>18</v>
      </c>
      <c r="C172" s="140">
        <f xml:space="preserve"> (Mecanisms!$C$44 - C$72 - C$19)</f>
        <v>17</v>
      </c>
      <c r="D172" s="140">
        <f xml:space="preserve"> (Mecanisms!$C$44 - D$72 - D$19)</f>
        <v>9</v>
      </c>
      <c r="E172" s="140">
        <f xml:space="preserve"> (Mecanisms!$C$44 - E$72 - E$19)</f>
        <v>8</v>
      </c>
      <c r="F172" s="140">
        <f xml:space="preserve"> (Mecanisms!$C$44 - F$72 - F$19)</f>
        <v>8</v>
      </c>
      <c r="G172" s="140">
        <f xml:space="preserve"> (Mecanisms!$C$44 - G$72 - G$19)</f>
        <v>7</v>
      </c>
      <c r="H172" s="140">
        <f xml:space="preserve"> (Mecanisms!$C$44 - H$72 - H$19)</f>
        <v>6</v>
      </c>
      <c r="I172" s="140">
        <f xml:space="preserve"> (Mecanisms!$C$44 - I$72 - I$19)</f>
        <v>5</v>
      </c>
      <c r="J172" s="140">
        <f xml:space="preserve"> (Mecanisms!$C$44 - J$72 - J$19)</f>
        <v>5</v>
      </c>
      <c r="K172" s="140">
        <f xml:space="preserve"> (Mecanisms!$C$44 - K$72 - K$19)</f>
        <v>4</v>
      </c>
      <c r="L172" s="140">
        <f xml:space="preserve"> (Mecanisms!$C$44 - L$72 - L$19)</f>
        <v>4</v>
      </c>
      <c r="M172" s="140">
        <f xml:space="preserve"> (Mecanisms!$C$44 - M$72 - M$19)</f>
        <v>3</v>
      </c>
      <c r="N172" s="140">
        <f xml:space="preserve"> (Mecanisms!$C$44 - N$72 - N$19)</f>
        <v>3</v>
      </c>
      <c r="O172" s="140">
        <f xml:space="preserve"> (Mecanisms!$C$44 - O$72 - O$19)</f>
        <v>2</v>
      </c>
      <c r="P172" s="140">
        <f xml:space="preserve"> (Mecanisms!$C$44 - P$72 - P$19)</f>
        <v>2</v>
      </c>
      <c r="Q172" s="140">
        <f xml:space="preserve"> (Mecanisms!$C$44 - Q$72 - Q$19)</f>
        <v>1</v>
      </c>
      <c r="R172" s="140">
        <f xml:space="preserve"> (Mecanisms!$C$44 - R$72 - R$19)</f>
        <v>1</v>
      </c>
      <c r="S172" s="140">
        <f xml:space="preserve"> (Mecanisms!$C$44 - S$72 - S$19)</f>
        <v>0</v>
      </c>
      <c r="T172" s="140">
        <f xml:space="preserve"> (Mecanisms!$C$44 - T$72 - T$19)</f>
        <v>0</v>
      </c>
      <c r="U172" s="140">
        <f xml:space="preserve"> (Mecanisms!$C$44 - U$72 - U$19)</f>
        <v>-1</v>
      </c>
    </row>
    <row r="173" spans="1:21">
      <c r="A173" s="65" t="s">
        <v>49</v>
      </c>
      <c r="B173" s="133"/>
      <c r="C173" s="133"/>
      <c r="D173" s="133"/>
      <c r="E173" s="133"/>
      <c r="F173" s="133"/>
      <c r="G173" s="133"/>
      <c r="H173" s="133"/>
      <c r="I173" s="133"/>
      <c r="J173" s="134"/>
      <c r="K173" s="185"/>
      <c r="L173" s="133"/>
      <c r="M173" s="133"/>
      <c r="N173" s="133"/>
      <c r="O173" s="133"/>
      <c r="P173" s="133"/>
      <c r="Q173" s="133"/>
      <c r="R173" s="133"/>
      <c r="S173" s="133"/>
      <c r="T173" s="133"/>
      <c r="U173" s="134"/>
    </row>
    <row r="174" spans="1:21">
      <c r="A174" s="140" t="s">
        <v>57</v>
      </c>
      <c r="B174" s="140">
        <f xml:space="preserve"> (Mecanisms!$C$45 - B$74 - B$19)</f>
        <v>25</v>
      </c>
      <c r="C174" s="140">
        <f xml:space="preserve"> (Mecanisms!$C$45 - C$74 - C$19)</f>
        <v>25</v>
      </c>
      <c r="D174" s="140">
        <f xml:space="preserve"> (Mecanisms!$C$45 - D$74 - D$19)</f>
        <v>16</v>
      </c>
      <c r="E174" s="140">
        <f xml:space="preserve"> (Mecanisms!$C$45 - E$74 - E$19)</f>
        <v>16</v>
      </c>
      <c r="F174" s="140">
        <f xml:space="preserve"> (Mecanisms!$C$45 - F$74 - F$19)</f>
        <v>16</v>
      </c>
      <c r="G174" s="140">
        <f xml:space="preserve"> (Mecanisms!$C$45 - G$74 - G$19)</f>
        <v>15</v>
      </c>
      <c r="H174" s="140">
        <f xml:space="preserve"> (Mecanisms!$C$45 - H$74 - H$19)</f>
        <v>14</v>
      </c>
      <c r="I174" s="140">
        <f xml:space="preserve"> (Mecanisms!$C$45 - I$74 - I$19)</f>
        <v>14</v>
      </c>
      <c r="J174" s="140">
        <f xml:space="preserve"> (Mecanisms!$C$45 - J$74 - J$19)</f>
        <v>13</v>
      </c>
      <c r="K174" s="140">
        <f xml:space="preserve"> (Mecanisms!$C$45 - K$74 - K$19)</f>
        <v>13</v>
      </c>
      <c r="L174" s="140">
        <f xml:space="preserve"> (Mecanisms!$C$45 - L$74 - L$19)</f>
        <v>13</v>
      </c>
      <c r="M174" s="140">
        <f xml:space="preserve"> (Mecanisms!$C$45 - M$74 - M$19)</f>
        <v>12</v>
      </c>
      <c r="N174" s="140">
        <f xml:space="preserve"> (Mecanisms!$C$45 - N$74 - N$19)</f>
        <v>12</v>
      </c>
      <c r="O174" s="140">
        <f xml:space="preserve"> (Mecanisms!$C$45 - O$74 - O$19)</f>
        <v>12</v>
      </c>
      <c r="P174" s="140">
        <f xml:space="preserve"> (Mecanisms!$C$45 - P$74 - P$19)</f>
        <v>11</v>
      </c>
      <c r="Q174" s="140">
        <f xml:space="preserve"> (Mecanisms!$C$45 - Q$74 - Q$19)</f>
        <v>11</v>
      </c>
      <c r="R174" s="140">
        <f xml:space="preserve"> (Mecanisms!$C$45 - R$74 - R$19)</f>
        <v>11</v>
      </c>
      <c r="S174" s="140">
        <f xml:space="preserve"> (Mecanisms!$C$45 - S$74 - S$19)</f>
        <v>10</v>
      </c>
      <c r="T174" s="140">
        <f xml:space="preserve"> (Mecanisms!$C$45 - T$74 - T$19)</f>
        <v>10</v>
      </c>
      <c r="U174" s="140">
        <f xml:space="preserve"> (Mecanisms!$C$45 - U$74 - U$19)</f>
        <v>10</v>
      </c>
    </row>
    <row r="175" spans="1:21">
      <c r="A175" s="140" t="s">
        <v>64</v>
      </c>
      <c r="B175" s="140">
        <f xml:space="preserve"> (Mecanisms!$C$45 - B$73 - B$19)</f>
        <v>25</v>
      </c>
      <c r="C175" s="140">
        <f xml:space="preserve"> (Mecanisms!$C$45 - C$73 - C$19)</f>
        <v>25</v>
      </c>
      <c r="D175" s="140">
        <f xml:space="preserve"> (Mecanisms!$C$45 - D$73 - D$19)</f>
        <v>16</v>
      </c>
      <c r="E175" s="140">
        <f xml:space="preserve"> (Mecanisms!$C$45 - E$73 - E$19)</f>
        <v>16</v>
      </c>
      <c r="F175" s="140">
        <f xml:space="preserve"> (Mecanisms!$C$45 - F$73 - F$19)</f>
        <v>16</v>
      </c>
      <c r="G175" s="140">
        <f xml:space="preserve"> (Mecanisms!$C$45 - G$73 - G$19)</f>
        <v>15</v>
      </c>
      <c r="H175" s="140">
        <f xml:space="preserve"> (Mecanisms!$C$45 - H$73 - H$19)</f>
        <v>14</v>
      </c>
      <c r="I175" s="140">
        <f xml:space="preserve"> (Mecanisms!$C$45 - I$73 - I$19)</f>
        <v>14</v>
      </c>
      <c r="J175" s="140">
        <f xml:space="preserve"> (Mecanisms!$C$45 - J$73 - J$19)</f>
        <v>13</v>
      </c>
      <c r="K175" s="140">
        <f xml:space="preserve"> (Mecanisms!$C$45 - K$73 - K$19)</f>
        <v>13</v>
      </c>
      <c r="L175" s="140">
        <f xml:space="preserve"> (Mecanisms!$C$45 - L$73 - L$19)</f>
        <v>13</v>
      </c>
      <c r="M175" s="140">
        <f xml:space="preserve"> (Mecanisms!$C$45 - M$73 - M$19)</f>
        <v>12</v>
      </c>
      <c r="N175" s="140">
        <f xml:space="preserve"> (Mecanisms!$C$45 - N$73 - N$19)</f>
        <v>12</v>
      </c>
      <c r="O175" s="140">
        <f xml:space="preserve"> (Mecanisms!$C$45 - O$73 - O$19)</f>
        <v>12</v>
      </c>
      <c r="P175" s="140">
        <f xml:space="preserve"> (Mecanisms!$C$45 - P$73 - P$19)</f>
        <v>11</v>
      </c>
      <c r="Q175" s="140">
        <f xml:space="preserve"> (Mecanisms!$C$45 - Q$73 - Q$19)</f>
        <v>11</v>
      </c>
      <c r="R175" s="140">
        <f xml:space="preserve"> (Mecanisms!$C$45 - R$73 - R$19)</f>
        <v>11</v>
      </c>
      <c r="S175" s="140">
        <f xml:space="preserve"> (Mecanisms!$C$45 - S$73 - S$19)</f>
        <v>10</v>
      </c>
      <c r="T175" s="140">
        <f xml:space="preserve"> (Mecanisms!$C$45 - T$73 - T$19)</f>
        <v>10</v>
      </c>
      <c r="U175" s="140">
        <f xml:space="preserve"> (Mecanisms!$C$45 - U$73 - U$19)</f>
        <v>10</v>
      </c>
    </row>
    <row r="176" spans="1:21">
      <c r="A176" s="140" t="s">
        <v>65</v>
      </c>
      <c r="B176" s="140">
        <f xml:space="preserve"> (Mecanisms!$C$45 - B$73 - B$19)</f>
        <v>25</v>
      </c>
      <c r="C176" s="140">
        <f xml:space="preserve"> (Mecanisms!$C$45 - C$73 - C$19)</f>
        <v>25</v>
      </c>
      <c r="D176" s="140">
        <f xml:space="preserve"> (Mecanisms!$C$45 - D$73 - D$19)</f>
        <v>16</v>
      </c>
      <c r="E176" s="140">
        <f xml:space="preserve"> (Mecanisms!$C$45 - E$73 - E$19)</f>
        <v>16</v>
      </c>
      <c r="F176" s="140">
        <f xml:space="preserve"> (Mecanisms!$C$45 - F$73 - F$19)</f>
        <v>16</v>
      </c>
      <c r="G176" s="140">
        <f xml:space="preserve"> (Mecanisms!$C$45 - G$73 - G$19)</f>
        <v>15</v>
      </c>
      <c r="H176" s="140">
        <f xml:space="preserve"> (Mecanisms!$C$45 - H$73 - H$19)</f>
        <v>14</v>
      </c>
      <c r="I176" s="140">
        <f xml:space="preserve"> (Mecanisms!$C$45 - I$73 - I$19)</f>
        <v>14</v>
      </c>
      <c r="J176" s="140">
        <f xml:space="preserve"> (Mecanisms!$C$45 - J$73 - J$19)</f>
        <v>13</v>
      </c>
      <c r="K176" s="140">
        <f xml:space="preserve"> (Mecanisms!$C$45 - K$73 - K$19)</f>
        <v>13</v>
      </c>
      <c r="L176" s="140">
        <f xml:space="preserve"> (Mecanisms!$C$45 - L$73 - L$19)</f>
        <v>13</v>
      </c>
      <c r="M176" s="140">
        <f xml:space="preserve"> (Mecanisms!$C$45 - M$73 - M$19)</f>
        <v>12</v>
      </c>
      <c r="N176" s="140">
        <f xml:space="preserve"> (Mecanisms!$C$45 - N$73 - N$19)</f>
        <v>12</v>
      </c>
      <c r="O176" s="140">
        <f xml:space="preserve"> (Mecanisms!$C$45 - O$73 - O$19)</f>
        <v>12</v>
      </c>
      <c r="P176" s="140">
        <f xml:space="preserve"> (Mecanisms!$C$45 - P$73 - P$19)</f>
        <v>11</v>
      </c>
      <c r="Q176" s="140">
        <f xml:space="preserve"> (Mecanisms!$C$45 - Q$73 - Q$19)</f>
        <v>11</v>
      </c>
      <c r="R176" s="140">
        <f xml:space="preserve"> (Mecanisms!$C$45 - R$73 - R$19)</f>
        <v>11</v>
      </c>
      <c r="S176" s="140">
        <f xml:space="preserve"> (Mecanisms!$C$45 - S$73 - S$19)</f>
        <v>10</v>
      </c>
      <c r="T176" s="140">
        <f xml:space="preserve"> (Mecanisms!$C$45 - T$73 - T$19)</f>
        <v>10</v>
      </c>
      <c r="U176" s="140">
        <f xml:space="preserve"> (Mecanisms!$C$45 - U$73 - U$19)</f>
        <v>10</v>
      </c>
    </row>
    <row r="177" spans="1:21">
      <c r="A177" s="140" t="s">
        <v>66</v>
      </c>
      <c r="B177" s="140">
        <f xml:space="preserve"> (Mecanisms!$C$45 - B$72 - B$19)</f>
        <v>23</v>
      </c>
      <c r="C177" s="140">
        <f xml:space="preserve"> (Mecanisms!$C$45 - C$72 - C$19)</f>
        <v>22</v>
      </c>
      <c r="D177" s="140">
        <f xml:space="preserve"> (Mecanisms!$C$45 - D$72 - D$19)</f>
        <v>14</v>
      </c>
      <c r="E177" s="140">
        <f xml:space="preserve"> (Mecanisms!$C$45 - E$72 - E$19)</f>
        <v>13</v>
      </c>
      <c r="F177" s="140">
        <f xml:space="preserve"> (Mecanisms!$C$45 - F$72 - F$19)</f>
        <v>13</v>
      </c>
      <c r="G177" s="140">
        <f xml:space="preserve"> (Mecanisms!$C$45 - G$72 - G$19)</f>
        <v>12</v>
      </c>
      <c r="H177" s="140">
        <f xml:space="preserve"> (Mecanisms!$C$45 - H$72 - H$19)</f>
        <v>11</v>
      </c>
      <c r="I177" s="140">
        <f xml:space="preserve"> (Mecanisms!$C$45 - I$72 - I$19)</f>
        <v>10</v>
      </c>
      <c r="J177" s="140">
        <f xml:space="preserve"> (Mecanisms!$C$45 - J$72 - J$19)</f>
        <v>10</v>
      </c>
      <c r="K177" s="140">
        <f xml:space="preserve"> (Mecanisms!$C$45 - K$72 - K$19)</f>
        <v>9</v>
      </c>
      <c r="L177" s="140">
        <f xml:space="preserve"> (Mecanisms!$C$45 - L$72 - L$19)</f>
        <v>9</v>
      </c>
      <c r="M177" s="140">
        <f xml:space="preserve"> (Mecanisms!$C$45 - M$72 - M$19)</f>
        <v>8</v>
      </c>
      <c r="N177" s="140">
        <f xml:space="preserve"> (Mecanisms!$C$45 - N$72 - N$19)</f>
        <v>8</v>
      </c>
      <c r="O177" s="140">
        <f xml:space="preserve"> (Mecanisms!$C$45 - O$72 - O$19)</f>
        <v>7</v>
      </c>
      <c r="P177" s="140">
        <f xml:space="preserve"> (Mecanisms!$C$45 - P$72 - P$19)</f>
        <v>7</v>
      </c>
      <c r="Q177" s="140">
        <f xml:space="preserve"> (Mecanisms!$C$45 - Q$72 - Q$19)</f>
        <v>6</v>
      </c>
      <c r="R177" s="140">
        <f xml:space="preserve"> (Mecanisms!$C$45 - R$72 - R$19)</f>
        <v>6</v>
      </c>
      <c r="S177" s="140">
        <f xml:space="preserve"> (Mecanisms!$C$45 - S$72 - S$19)</f>
        <v>5</v>
      </c>
      <c r="T177" s="140">
        <f xml:space="preserve"> (Mecanisms!$C$45 - T$72 - T$19)</f>
        <v>5</v>
      </c>
      <c r="U177" s="140">
        <f xml:space="preserve"> (Mecanisms!$C$45 - U$72 - U$19)</f>
        <v>4</v>
      </c>
    </row>
    <row r="178" spans="1:21">
      <c r="A178" s="65" t="s">
        <v>59</v>
      </c>
      <c r="B178" s="133"/>
      <c r="C178" s="133"/>
      <c r="D178" s="133"/>
      <c r="E178" s="133"/>
      <c r="F178" s="133"/>
      <c r="G178" s="133"/>
      <c r="H178" s="133"/>
      <c r="I178" s="133"/>
      <c r="J178" s="134"/>
      <c r="K178" s="185"/>
      <c r="L178" s="133"/>
      <c r="M178" s="133"/>
      <c r="N178" s="133"/>
      <c r="O178" s="133"/>
      <c r="P178" s="133"/>
      <c r="Q178" s="133"/>
      <c r="R178" s="133"/>
      <c r="S178" s="133"/>
      <c r="T178" s="133"/>
      <c r="U178" s="134"/>
    </row>
    <row r="179" spans="1:21">
      <c r="A179" s="140" t="s">
        <v>57</v>
      </c>
      <c r="B179" s="140">
        <f xml:space="preserve"> (Mecanisms!$C$46 - B$74 - B$19)</f>
        <v>30</v>
      </c>
      <c r="C179" s="140">
        <f xml:space="preserve"> (Mecanisms!$C$46 - C$74 - C$19)</f>
        <v>30</v>
      </c>
      <c r="D179" s="140">
        <f xml:space="preserve"> (Mecanisms!$C$46 - D$74 - D$19)</f>
        <v>21</v>
      </c>
      <c r="E179" s="140">
        <f xml:space="preserve"> (Mecanisms!$C$46 - E$74 - E$19)</f>
        <v>21</v>
      </c>
      <c r="F179" s="140">
        <f xml:space="preserve"> (Mecanisms!$C$46 - F$74 - F$19)</f>
        <v>21</v>
      </c>
      <c r="G179" s="140">
        <f xml:space="preserve"> (Mecanisms!$C$46 - G$74 - G$19)</f>
        <v>20</v>
      </c>
      <c r="H179" s="140">
        <f xml:space="preserve"> (Mecanisms!$C$46 - H$74 - H$19)</f>
        <v>19</v>
      </c>
      <c r="I179" s="140">
        <f xml:space="preserve"> (Mecanisms!$C$46 - I$74 - I$19)</f>
        <v>19</v>
      </c>
      <c r="J179" s="140">
        <f xml:space="preserve"> (Mecanisms!$C$46 - J$74 - J$19)</f>
        <v>18</v>
      </c>
      <c r="K179" s="140">
        <f xml:space="preserve"> (Mecanisms!$C$46 - K$74 - K$19)</f>
        <v>18</v>
      </c>
      <c r="L179" s="140">
        <f xml:space="preserve"> (Mecanisms!$C$46 - L$74 - L$19)</f>
        <v>18</v>
      </c>
      <c r="M179" s="140">
        <f xml:space="preserve"> (Mecanisms!$C$46 - M$74 - M$19)</f>
        <v>17</v>
      </c>
      <c r="N179" s="140">
        <f xml:space="preserve"> (Mecanisms!$C$46 - N$74 - N$19)</f>
        <v>17</v>
      </c>
      <c r="O179" s="140">
        <f xml:space="preserve"> (Mecanisms!$C$46 - O$74 - O$19)</f>
        <v>17</v>
      </c>
      <c r="P179" s="140">
        <f xml:space="preserve"> (Mecanisms!$C$46 - P$74 - P$19)</f>
        <v>16</v>
      </c>
      <c r="Q179" s="140">
        <f xml:space="preserve"> (Mecanisms!$C$46 - Q$74 - Q$19)</f>
        <v>16</v>
      </c>
      <c r="R179" s="140">
        <f xml:space="preserve"> (Mecanisms!$C$46 - R$74 - R$19)</f>
        <v>16</v>
      </c>
      <c r="S179" s="140">
        <f xml:space="preserve"> (Mecanisms!$C$46 - S$74 - S$19)</f>
        <v>15</v>
      </c>
      <c r="T179" s="140">
        <f xml:space="preserve"> (Mecanisms!$C$46 - T$74 - T$19)</f>
        <v>15</v>
      </c>
      <c r="U179" s="140">
        <f xml:space="preserve"> (Mecanisms!$C$46 - U$74 - U$19)</f>
        <v>15</v>
      </c>
    </row>
    <row r="180" spans="1:21">
      <c r="A180" s="140" t="s">
        <v>64</v>
      </c>
      <c r="B180" s="140">
        <f xml:space="preserve"> (Mecanisms!$C$46 - B$73 - B$19)</f>
        <v>30</v>
      </c>
      <c r="C180" s="140">
        <f xml:space="preserve"> (Mecanisms!$C$46 - C$73 - C$19)</f>
        <v>30</v>
      </c>
      <c r="D180" s="140">
        <f xml:space="preserve"> (Mecanisms!$C$46 - D$73 - D$19)</f>
        <v>21</v>
      </c>
      <c r="E180" s="140">
        <f xml:space="preserve"> (Mecanisms!$C$46 - E$73 - E$19)</f>
        <v>21</v>
      </c>
      <c r="F180" s="140">
        <f xml:space="preserve"> (Mecanisms!$C$46 - F$73 - F$19)</f>
        <v>21</v>
      </c>
      <c r="G180" s="140">
        <f xml:space="preserve"> (Mecanisms!$C$46 - G$73 - G$19)</f>
        <v>20</v>
      </c>
      <c r="H180" s="140">
        <f xml:space="preserve"> (Mecanisms!$C$46 - H$73 - H$19)</f>
        <v>19</v>
      </c>
      <c r="I180" s="140">
        <f xml:space="preserve"> (Mecanisms!$C$46 - I$73 - I$19)</f>
        <v>19</v>
      </c>
      <c r="J180" s="140">
        <f xml:space="preserve"> (Mecanisms!$C$46 - J$73 - J$19)</f>
        <v>18</v>
      </c>
      <c r="K180" s="140">
        <f xml:space="preserve"> (Mecanisms!$C$46 - K$73 - K$19)</f>
        <v>18</v>
      </c>
      <c r="L180" s="140">
        <f xml:space="preserve"> (Mecanisms!$C$46 - L$73 - L$19)</f>
        <v>18</v>
      </c>
      <c r="M180" s="140">
        <f xml:space="preserve"> (Mecanisms!$C$46 - M$73 - M$19)</f>
        <v>17</v>
      </c>
      <c r="N180" s="140">
        <f xml:space="preserve"> (Mecanisms!$C$46 - N$73 - N$19)</f>
        <v>17</v>
      </c>
      <c r="O180" s="140">
        <f xml:space="preserve"> (Mecanisms!$C$46 - O$73 - O$19)</f>
        <v>17</v>
      </c>
      <c r="P180" s="140">
        <f xml:space="preserve"> (Mecanisms!$C$46 - P$73 - P$19)</f>
        <v>16</v>
      </c>
      <c r="Q180" s="140">
        <f xml:space="preserve"> (Mecanisms!$C$46 - Q$73 - Q$19)</f>
        <v>16</v>
      </c>
      <c r="R180" s="140">
        <f xml:space="preserve"> (Mecanisms!$C$46 - R$73 - R$19)</f>
        <v>16</v>
      </c>
      <c r="S180" s="140">
        <f xml:space="preserve"> (Mecanisms!$C$46 - S$73 - S$19)</f>
        <v>15</v>
      </c>
      <c r="T180" s="140">
        <f xml:space="preserve"> (Mecanisms!$C$46 - T$73 - T$19)</f>
        <v>15</v>
      </c>
      <c r="U180" s="140">
        <f xml:space="preserve"> (Mecanisms!$C$46 - U$73 - U$19)</f>
        <v>15</v>
      </c>
    </row>
    <row r="181" spans="1:21">
      <c r="A181" s="140" t="s">
        <v>65</v>
      </c>
      <c r="B181" s="140">
        <f xml:space="preserve"> (Mecanisms!$C$46 - B$73 - B$19)</f>
        <v>30</v>
      </c>
      <c r="C181" s="140">
        <f xml:space="preserve"> (Mecanisms!$C$46 - C$73 - C$19)</f>
        <v>30</v>
      </c>
      <c r="D181" s="140">
        <f xml:space="preserve"> (Mecanisms!$C$46 - D$73 - D$19)</f>
        <v>21</v>
      </c>
      <c r="E181" s="140">
        <f xml:space="preserve"> (Mecanisms!$C$46 - E$73 - E$19)</f>
        <v>21</v>
      </c>
      <c r="F181" s="140">
        <f xml:space="preserve"> (Mecanisms!$C$46 - F$73 - F$19)</f>
        <v>21</v>
      </c>
      <c r="G181" s="140">
        <f xml:space="preserve"> (Mecanisms!$C$46 - G$73 - G$19)</f>
        <v>20</v>
      </c>
      <c r="H181" s="140">
        <f xml:space="preserve"> (Mecanisms!$C$46 - H$73 - H$19)</f>
        <v>19</v>
      </c>
      <c r="I181" s="140">
        <f xml:space="preserve"> (Mecanisms!$C$46 - I$73 - I$19)</f>
        <v>19</v>
      </c>
      <c r="J181" s="140">
        <f xml:space="preserve"> (Mecanisms!$C$46 - J$73 - J$19)</f>
        <v>18</v>
      </c>
      <c r="K181" s="140">
        <f xml:space="preserve"> (Mecanisms!$C$46 - K$73 - K$19)</f>
        <v>18</v>
      </c>
      <c r="L181" s="140">
        <f xml:space="preserve"> (Mecanisms!$C$46 - L$73 - L$19)</f>
        <v>18</v>
      </c>
      <c r="M181" s="140">
        <f xml:space="preserve"> (Mecanisms!$C$46 - M$73 - M$19)</f>
        <v>17</v>
      </c>
      <c r="N181" s="140">
        <f xml:space="preserve"> (Mecanisms!$C$46 - N$73 - N$19)</f>
        <v>17</v>
      </c>
      <c r="O181" s="140">
        <f xml:space="preserve"> (Mecanisms!$C$46 - O$73 - O$19)</f>
        <v>17</v>
      </c>
      <c r="P181" s="140">
        <f xml:space="preserve"> (Mecanisms!$C$46 - P$73 - P$19)</f>
        <v>16</v>
      </c>
      <c r="Q181" s="140">
        <f xml:space="preserve"> (Mecanisms!$C$46 - Q$73 - Q$19)</f>
        <v>16</v>
      </c>
      <c r="R181" s="140">
        <f xml:space="preserve"> (Mecanisms!$C$46 - R$73 - R$19)</f>
        <v>16</v>
      </c>
      <c r="S181" s="140">
        <f xml:space="preserve"> (Mecanisms!$C$46 - S$73 - S$19)</f>
        <v>15</v>
      </c>
      <c r="T181" s="140">
        <f xml:space="preserve"> (Mecanisms!$C$46 - T$73 - T$19)</f>
        <v>15</v>
      </c>
      <c r="U181" s="140">
        <f xml:space="preserve"> (Mecanisms!$C$46 - U$73 - U$19)</f>
        <v>15</v>
      </c>
    </row>
    <row r="182" spans="1:21">
      <c r="A182" s="140" t="s">
        <v>66</v>
      </c>
      <c r="B182" s="140">
        <f xml:space="preserve"> (Mecanisms!$C$46 - B$72 - B$19)</f>
        <v>28</v>
      </c>
      <c r="C182" s="140">
        <f xml:space="preserve"> (Mecanisms!$C$46 - C$72 - C$19)</f>
        <v>27</v>
      </c>
      <c r="D182" s="140">
        <f xml:space="preserve"> (Mecanisms!$C$46 - D$72 - D$19)</f>
        <v>19</v>
      </c>
      <c r="E182" s="140">
        <f xml:space="preserve"> (Mecanisms!$C$46 - E$72 - E$19)</f>
        <v>18</v>
      </c>
      <c r="F182" s="140">
        <f xml:space="preserve"> (Mecanisms!$C$46 - F$72 - F$19)</f>
        <v>18</v>
      </c>
      <c r="G182" s="140">
        <f xml:space="preserve"> (Mecanisms!$C$46 - G$72 - G$19)</f>
        <v>17</v>
      </c>
      <c r="H182" s="140">
        <f xml:space="preserve"> (Mecanisms!$C$46 - H$72 - H$19)</f>
        <v>16</v>
      </c>
      <c r="I182" s="140">
        <f xml:space="preserve"> (Mecanisms!$C$46 - I$72 - I$19)</f>
        <v>15</v>
      </c>
      <c r="J182" s="140">
        <f xml:space="preserve"> (Mecanisms!$C$46 - J$72 - J$19)</f>
        <v>15</v>
      </c>
      <c r="K182" s="140">
        <f xml:space="preserve"> (Mecanisms!$C$46 - K$72 - K$19)</f>
        <v>14</v>
      </c>
      <c r="L182" s="140">
        <f xml:space="preserve"> (Mecanisms!$C$46 - L$72 - L$19)</f>
        <v>14</v>
      </c>
      <c r="M182" s="140">
        <f xml:space="preserve"> (Mecanisms!$C$46 - M$72 - M$19)</f>
        <v>13</v>
      </c>
      <c r="N182" s="140">
        <f xml:space="preserve"> (Mecanisms!$C$46 - N$72 - N$19)</f>
        <v>13</v>
      </c>
      <c r="O182" s="140">
        <f xml:space="preserve"> (Mecanisms!$C$46 - O$72 - O$19)</f>
        <v>12</v>
      </c>
      <c r="P182" s="140">
        <f xml:space="preserve"> (Mecanisms!$C$46 - P$72 - P$19)</f>
        <v>12</v>
      </c>
      <c r="Q182" s="140">
        <f xml:space="preserve"> (Mecanisms!$C$46 - Q$72 - Q$19)</f>
        <v>11</v>
      </c>
      <c r="R182" s="140">
        <f xml:space="preserve"> (Mecanisms!$C$46 - R$72 - R$19)</f>
        <v>11</v>
      </c>
      <c r="S182" s="140">
        <f xml:space="preserve"> (Mecanisms!$C$46 - S$72 - S$19)</f>
        <v>10</v>
      </c>
      <c r="T182" s="140">
        <f xml:space="preserve"> (Mecanisms!$C$46 - T$72 - T$19)</f>
        <v>10</v>
      </c>
      <c r="U182" s="140">
        <f xml:space="preserve"> (Mecanisms!$C$46 - U$72 - U$19)</f>
        <v>9</v>
      </c>
    </row>
    <row r="184" spans="1:21">
      <c r="A184" s="58" t="s">
        <v>62</v>
      </c>
      <c r="B184" s="135"/>
      <c r="C184" s="135"/>
      <c r="D184" s="135"/>
      <c r="E184" s="135"/>
      <c r="F184" s="135"/>
      <c r="G184" s="135"/>
      <c r="H184" s="135"/>
      <c r="I184" s="135"/>
      <c r="J184" s="170"/>
      <c r="K184" s="183"/>
      <c r="L184" s="135"/>
      <c r="M184" s="135"/>
      <c r="N184" s="135"/>
      <c r="O184" s="135"/>
      <c r="P184" s="135"/>
      <c r="Q184" s="135"/>
      <c r="R184" s="135"/>
      <c r="S184" s="135"/>
      <c r="T184" s="135"/>
      <c r="U184" s="135"/>
    </row>
    <row r="185" spans="1:21">
      <c r="A185" s="65" t="s">
        <v>56</v>
      </c>
      <c r="B185" s="133"/>
      <c r="C185" s="133"/>
      <c r="D185" s="133"/>
      <c r="E185" s="133"/>
      <c r="F185" s="133"/>
      <c r="G185" s="133"/>
      <c r="H185" s="133"/>
      <c r="I185" s="133"/>
      <c r="J185" s="134"/>
      <c r="K185" s="185"/>
      <c r="L185" s="133"/>
      <c r="M185" s="133"/>
      <c r="N185" s="133"/>
      <c r="O185" s="133"/>
      <c r="P185" s="133"/>
      <c r="Q185" s="133"/>
      <c r="R185" s="133"/>
      <c r="S185" s="133"/>
      <c r="T185" s="133"/>
      <c r="U185" s="134"/>
    </row>
    <row r="186" spans="1:21">
      <c r="A186" s="140" t="s">
        <v>57</v>
      </c>
      <c r="B186" s="140">
        <f xml:space="preserve"> (Mecanisms!$D$44 - B$74 - B$19)</f>
        <v>25</v>
      </c>
      <c r="C186" s="140">
        <f xml:space="preserve"> (Mecanisms!$D$44 - C$74 - C$19)</f>
        <v>25</v>
      </c>
      <c r="D186" s="140">
        <f xml:space="preserve"> (Mecanisms!$D$44 - D$74 - D$19)</f>
        <v>16</v>
      </c>
      <c r="E186" s="140">
        <f xml:space="preserve"> (Mecanisms!$D$44 - E$74 - E$19)</f>
        <v>16</v>
      </c>
      <c r="F186" s="140">
        <f xml:space="preserve"> (Mecanisms!$D$44 - F$74 - F$19)</f>
        <v>16</v>
      </c>
      <c r="G186" s="140">
        <f xml:space="preserve"> (Mecanisms!$D$44 - G$74 - G$19)</f>
        <v>15</v>
      </c>
      <c r="H186" s="140">
        <f xml:space="preserve"> (Mecanisms!$D$44 - H$74 - H$19)</f>
        <v>14</v>
      </c>
      <c r="I186" s="140">
        <f xml:space="preserve"> (Mecanisms!$D$44 - I$74 - I$19)</f>
        <v>14</v>
      </c>
      <c r="J186" s="140">
        <f xml:space="preserve"> (Mecanisms!$D$44 - J$74 - J$19)</f>
        <v>13</v>
      </c>
      <c r="K186" s="140">
        <f xml:space="preserve"> (Mecanisms!$D$44 - K$74 - K$19)</f>
        <v>13</v>
      </c>
      <c r="L186" s="140">
        <f xml:space="preserve"> (Mecanisms!$D$44 - L$74 - L$19)</f>
        <v>13</v>
      </c>
      <c r="M186" s="140">
        <f xml:space="preserve"> (Mecanisms!$D$44 - M$74 - M$19)</f>
        <v>12</v>
      </c>
      <c r="N186" s="140">
        <f xml:space="preserve"> (Mecanisms!$D$44 - N$74 - N$19)</f>
        <v>12</v>
      </c>
      <c r="O186" s="140">
        <f xml:space="preserve"> (Mecanisms!$D$44 - O$74 - O$19)</f>
        <v>12</v>
      </c>
      <c r="P186" s="140">
        <f xml:space="preserve"> (Mecanisms!$D$44 - P$74 - P$19)</f>
        <v>11</v>
      </c>
      <c r="Q186" s="140">
        <f xml:space="preserve"> (Mecanisms!$D$44 - Q$74 - Q$19)</f>
        <v>11</v>
      </c>
      <c r="R186" s="140">
        <f xml:space="preserve"> (Mecanisms!$D$44 - R$74 - R$19)</f>
        <v>11</v>
      </c>
      <c r="S186" s="140">
        <f xml:space="preserve"> (Mecanisms!$D$44 - S$74 - S$19)</f>
        <v>10</v>
      </c>
      <c r="T186" s="140">
        <f xml:space="preserve"> (Mecanisms!$D$44 - T$74 - T$19)</f>
        <v>10</v>
      </c>
      <c r="U186" s="140">
        <f xml:space="preserve"> (Mecanisms!$D$44 - U$74 - U$19)</f>
        <v>10</v>
      </c>
    </row>
    <row r="187" spans="1:21">
      <c r="A187" s="140" t="s">
        <v>64</v>
      </c>
      <c r="B187" s="140">
        <f xml:space="preserve"> (Mecanisms!$D$44 - B$73 - B$19)</f>
        <v>25</v>
      </c>
      <c r="C187" s="140">
        <f xml:space="preserve"> (Mecanisms!$D$44 - C$73 - C$19)</f>
        <v>25</v>
      </c>
      <c r="D187" s="140">
        <f xml:space="preserve"> (Mecanisms!$D$44 - D$73 - D$19)</f>
        <v>16</v>
      </c>
      <c r="E187" s="140">
        <f xml:space="preserve"> (Mecanisms!$D$44 - E$73 - E$19)</f>
        <v>16</v>
      </c>
      <c r="F187" s="140">
        <f xml:space="preserve"> (Mecanisms!$D$44 - F$73 - F$19)</f>
        <v>16</v>
      </c>
      <c r="G187" s="140">
        <f xml:space="preserve"> (Mecanisms!$D$44 - G$73 - G$19)</f>
        <v>15</v>
      </c>
      <c r="H187" s="140">
        <f xml:space="preserve"> (Mecanisms!$D$44 - H$73 - H$19)</f>
        <v>14</v>
      </c>
      <c r="I187" s="140">
        <f xml:space="preserve"> (Mecanisms!$D$44 - I$73 - I$19)</f>
        <v>14</v>
      </c>
      <c r="J187" s="140">
        <f xml:space="preserve"> (Mecanisms!$D$44 - J$73 - J$19)</f>
        <v>13</v>
      </c>
      <c r="K187" s="140">
        <f xml:space="preserve"> (Mecanisms!$D$44 - K$73 - K$19)</f>
        <v>13</v>
      </c>
      <c r="L187" s="140">
        <f xml:space="preserve"> (Mecanisms!$D$44 - L$73 - L$19)</f>
        <v>13</v>
      </c>
      <c r="M187" s="140">
        <f xml:space="preserve"> (Mecanisms!$D$44 - M$73 - M$19)</f>
        <v>12</v>
      </c>
      <c r="N187" s="140">
        <f xml:space="preserve"> (Mecanisms!$D$44 - N$73 - N$19)</f>
        <v>12</v>
      </c>
      <c r="O187" s="140">
        <f xml:space="preserve"> (Mecanisms!$D$44 - O$73 - O$19)</f>
        <v>12</v>
      </c>
      <c r="P187" s="140">
        <f xml:space="preserve"> (Mecanisms!$D$44 - P$73 - P$19)</f>
        <v>11</v>
      </c>
      <c r="Q187" s="140">
        <f xml:space="preserve"> (Mecanisms!$D$44 - Q$73 - Q$19)</f>
        <v>11</v>
      </c>
      <c r="R187" s="140">
        <f xml:space="preserve"> (Mecanisms!$D$44 - R$73 - R$19)</f>
        <v>11</v>
      </c>
      <c r="S187" s="140">
        <f xml:space="preserve"> (Mecanisms!$D$44 - S$73 - S$19)</f>
        <v>10</v>
      </c>
      <c r="T187" s="140">
        <f xml:space="preserve"> (Mecanisms!$D$44 - T$73 - T$19)</f>
        <v>10</v>
      </c>
      <c r="U187" s="140">
        <f xml:space="preserve"> (Mecanisms!$D$44 - U$73 - U$19)</f>
        <v>10</v>
      </c>
    </row>
    <row r="188" spans="1:21">
      <c r="A188" s="140" t="s">
        <v>65</v>
      </c>
      <c r="B188" s="140">
        <f xml:space="preserve"> (Mecanisms!$D$44 - B$73 - B$19)</f>
        <v>25</v>
      </c>
      <c r="C188" s="140">
        <f xml:space="preserve"> (Mecanisms!$D$44 - C$73 - C$19)</f>
        <v>25</v>
      </c>
      <c r="D188" s="140">
        <f xml:space="preserve"> (Mecanisms!$D$44 - D$73 - D$19)</f>
        <v>16</v>
      </c>
      <c r="E188" s="140">
        <f xml:space="preserve"> (Mecanisms!$D$44 - E$73 - E$19)</f>
        <v>16</v>
      </c>
      <c r="F188" s="140">
        <f xml:space="preserve"> (Mecanisms!$D$44 - F$73 - F$19)</f>
        <v>16</v>
      </c>
      <c r="G188" s="140">
        <f xml:space="preserve"> (Mecanisms!$D$44 - G$73 - G$19)</f>
        <v>15</v>
      </c>
      <c r="H188" s="140">
        <f xml:space="preserve"> (Mecanisms!$D$44 - H$73 - H$19)</f>
        <v>14</v>
      </c>
      <c r="I188" s="140">
        <f xml:space="preserve"> (Mecanisms!$D$44 - I$73 - I$19)</f>
        <v>14</v>
      </c>
      <c r="J188" s="140">
        <f xml:space="preserve"> (Mecanisms!$D$44 - J$73 - J$19)</f>
        <v>13</v>
      </c>
      <c r="K188" s="140">
        <f xml:space="preserve"> (Mecanisms!$D$44 - K$73 - K$19)</f>
        <v>13</v>
      </c>
      <c r="L188" s="140">
        <f xml:space="preserve"> (Mecanisms!$D$44 - L$73 - L$19)</f>
        <v>13</v>
      </c>
      <c r="M188" s="140">
        <f xml:space="preserve"> (Mecanisms!$D$44 - M$73 - M$19)</f>
        <v>12</v>
      </c>
      <c r="N188" s="140">
        <f xml:space="preserve"> (Mecanisms!$D$44 - N$73 - N$19)</f>
        <v>12</v>
      </c>
      <c r="O188" s="140">
        <f xml:space="preserve"> (Mecanisms!$D$44 - O$73 - O$19)</f>
        <v>12</v>
      </c>
      <c r="P188" s="140">
        <f xml:space="preserve"> (Mecanisms!$D$44 - P$73 - P$19)</f>
        <v>11</v>
      </c>
      <c r="Q188" s="140">
        <f xml:space="preserve"> (Mecanisms!$D$44 - Q$73 - Q$19)</f>
        <v>11</v>
      </c>
      <c r="R188" s="140">
        <f xml:space="preserve"> (Mecanisms!$D$44 - R$73 - R$19)</f>
        <v>11</v>
      </c>
      <c r="S188" s="140">
        <f xml:space="preserve"> (Mecanisms!$D$44 - S$73 - S$19)</f>
        <v>10</v>
      </c>
      <c r="T188" s="140">
        <f xml:space="preserve"> (Mecanisms!$D$44 - T$73 - T$19)</f>
        <v>10</v>
      </c>
      <c r="U188" s="140">
        <f xml:space="preserve"> (Mecanisms!$D$44 - U$73 - U$19)</f>
        <v>10</v>
      </c>
    </row>
    <row r="189" spans="1:21">
      <c r="A189" s="140" t="s">
        <v>66</v>
      </c>
      <c r="B189" s="140">
        <f xml:space="preserve"> (Mecanisms!$D$44 - B$72 - B$19)</f>
        <v>23</v>
      </c>
      <c r="C189" s="140">
        <f xml:space="preserve"> (Mecanisms!$D$44 - C$72 - C$19)</f>
        <v>22</v>
      </c>
      <c r="D189" s="140">
        <f xml:space="preserve"> (Mecanisms!$D$44 - D$72 - D$19)</f>
        <v>14</v>
      </c>
      <c r="E189" s="140">
        <f xml:space="preserve"> (Mecanisms!$D$44 - E$72 - E$19)</f>
        <v>13</v>
      </c>
      <c r="F189" s="140">
        <f xml:space="preserve"> (Mecanisms!$D$44 - F$72 - F$19)</f>
        <v>13</v>
      </c>
      <c r="G189" s="140">
        <f xml:space="preserve"> (Mecanisms!$D$44 - G$72 - G$19)</f>
        <v>12</v>
      </c>
      <c r="H189" s="140">
        <f xml:space="preserve"> (Mecanisms!$D$44 - H$72 - H$19)</f>
        <v>11</v>
      </c>
      <c r="I189" s="140">
        <f xml:space="preserve"> (Mecanisms!$D$44 - I$72 - I$19)</f>
        <v>10</v>
      </c>
      <c r="J189" s="140">
        <f xml:space="preserve"> (Mecanisms!$D$44 - J$72 - J$19)</f>
        <v>10</v>
      </c>
      <c r="K189" s="140">
        <f xml:space="preserve"> (Mecanisms!$D$44 - K$72 - K$19)</f>
        <v>9</v>
      </c>
      <c r="L189" s="140">
        <f xml:space="preserve"> (Mecanisms!$D$44 - L$72 - L$19)</f>
        <v>9</v>
      </c>
      <c r="M189" s="140">
        <f xml:space="preserve"> (Mecanisms!$D$44 - M$72 - M$19)</f>
        <v>8</v>
      </c>
      <c r="N189" s="140">
        <f xml:space="preserve"> (Mecanisms!$D$44 - N$72 - N$19)</f>
        <v>8</v>
      </c>
      <c r="O189" s="140">
        <f xml:space="preserve"> (Mecanisms!$D$44 - O$72 - O$19)</f>
        <v>7</v>
      </c>
      <c r="P189" s="140">
        <f xml:space="preserve"> (Mecanisms!$D$44 - P$72 - P$19)</f>
        <v>7</v>
      </c>
      <c r="Q189" s="140">
        <f xml:space="preserve"> (Mecanisms!$D$44 - Q$72 - Q$19)</f>
        <v>6</v>
      </c>
      <c r="R189" s="140">
        <f xml:space="preserve"> (Mecanisms!$D$44 - R$72 - R$19)</f>
        <v>6</v>
      </c>
      <c r="S189" s="140">
        <f xml:space="preserve"> (Mecanisms!$D$44 - S$72 - S$19)</f>
        <v>5</v>
      </c>
      <c r="T189" s="140">
        <f xml:space="preserve"> (Mecanisms!$D$44 - T$72 - T$19)</f>
        <v>5</v>
      </c>
      <c r="U189" s="140">
        <f xml:space="preserve"> (Mecanisms!$D$44 - U$72 - U$19)</f>
        <v>4</v>
      </c>
    </row>
    <row r="190" spans="1:21">
      <c r="A190" s="65" t="s">
        <v>49</v>
      </c>
      <c r="B190" s="133"/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  <c r="M190" s="133"/>
      <c r="N190" s="133"/>
      <c r="O190" s="133"/>
      <c r="P190" s="133"/>
      <c r="Q190" s="133"/>
      <c r="R190" s="133"/>
      <c r="S190" s="133"/>
      <c r="T190" s="133"/>
      <c r="U190" s="133"/>
    </row>
    <row r="191" spans="1:21">
      <c r="A191" s="140" t="s">
        <v>57</v>
      </c>
      <c r="B191" s="140">
        <f xml:space="preserve"> (Mecanisms!$D$45 - B$74 - B$19)</f>
        <v>30</v>
      </c>
      <c r="C191" s="140">
        <f xml:space="preserve"> (Mecanisms!$D$45 - C$74 - C$19)</f>
        <v>30</v>
      </c>
      <c r="D191" s="140">
        <f xml:space="preserve"> (Mecanisms!$D$45 - D$74 - D$19)</f>
        <v>21</v>
      </c>
      <c r="E191" s="140">
        <f xml:space="preserve"> (Mecanisms!$D$45 - E$74 - E$19)</f>
        <v>21</v>
      </c>
      <c r="F191" s="140">
        <f xml:space="preserve"> (Mecanisms!$D$45 - F$74 - F$19)</f>
        <v>21</v>
      </c>
      <c r="G191" s="140">
        <f xml:space="preserve"> (Mecanisms!$D$45 - G$74 - G$19)</f>
        <v>20</v>
      </c>
      <c r="H191" s="140">
        <f xml:space="preserve"> (Mecanisms!$D$45 - H$74 - H$19)</f>
        <v>19</v>
      </c>
      <c r="I191" s="140">
        <f xml:space="preserve"> (Mecanisms!$D$45 - I$74 - I$19)</f>
        <v>19</v>
      </c>
      <c r="J191" s="140">
        <f xml:space="preserve"> (Mecanisms!$D$45 - J$74 - J$19)</f>
        <v>18</v>
      </c>
      <c r="K191" s="140">
        <f xml:space="preserve"> (Mecanisms!$D$45 - K$74 - K$19)</f>
        <v>18</v>
      </c>
      <c r="L191" s="140">
        <f xml:space="preserve"> (Mecanisms!$D$45 - L$74 - L$19)</f>
        <v>18</v>
      </c>
      <c r="M191" s="140">
        <f xml:space="preserve"> (Mecanisms!$D$45 - M$74 - M$19)</f>
        <v>17</v>
      </c>
      <c r="N191" s="140">
        <f xml:space="preserve"> (Mecanisms!$D$45 - N$74 - N$19)</f>
        <v>17</v>
      </c>
      <c r="O191" s="140">
        <f xml:space="preserve"> (Mecanisms!$D$45 - O$74 - O$19)</f>
        <v>17</v>
      </c>
      <c r="P191" s="140">
        <f xml:space="preserve"> (Mecanisms!$D$45 - P$74 - P$19)</f>
        <v>16</v>
      </c>
      <c r="Q191" s="140">
        <f xml:space="preserve"> (Mecanisms!$D$45 - Q$74 - Q$19)</f>
        <v>16</v>
      </c>
      <c r="R191" s="140">
        <f xml:space="preserve"> (Mecanisms!$D$45 - R$74 - R$19)</f>
        <v>16</v>
      </c>
      <c r="S191" s="140">
        <f xml:space="preserve"> (Mecanisms!$D$45 - S$74 - S$19)</f>
        <v>15</v>
      </c>
      <c r="T191" s="140">
        <f xml:space="preserve"> (Mecanisms!$D$45 - T$74 - T$19)</f>
        <v>15</v>
      </c>
      <c r="U191" s="140">
        <f xml:space="preserve"> (Mecanisms!$D$45 - U$74 - U$19)</f>
        <v>15</v>
      </c>
    </row>
    <row r="192" spans="1:21">
      <c r="A192" s="140" t="s">
        <v>64</v>
      </c>
      <c r="B192" s="140">
        <f xml:space="preserve"> (Mecanisms!$D$45 - B$73 - B$19)</f>
        <v>30</v>
      </c>
      <c r="C192" s="140">
        <f xml:space="preserve"> (Mecanisms!$D$45 - C$73 - C$19)</f>
        <v>30</v>
      </c>
      <c r="D192" s="140">
        <f xml:space="preserve"> (Mecanisms!$D$45 - D$73 - D$19)</f>
        <v>21</v>
      </c>
      <c r="E192" s="140">
        <f xml:space="preserve"> (Mecanisms!$D$45 - E$73 - E$19)</f>
        <v>21</v>
      </c>
      <c r="F192" s="140">
        <f xml:space="preserve"> (Mecanisms!$D$45 - F$73 - F$19)</f>
        <v>21</v>
      </c>
      <c r="G192" s="140">
        <f xml:space="preserve"> (Mecanisms!$D$45 - G$73 - G$19)</f>
        <v>20</v>
      </c>
      <c r="H192" s="140">
        <f xml:space="preserve"> (Mecanisms!$D$45 - H$73 - H$19)</f>
        <v>19</v>
      </c>
      <c r="I192" s="140">
        <f xml:space="preserve"> (Mecanisms!$D$45 - I$73 - I$19)</f>
        <v>19</v>
      </c>
      <c r="J192" s="140">
        <f xml:space="preserve"> (Mecanisms!$D$45 - J$73 - J$19)</f>
        <v>18</v>
      </c>
      <c r="K192" s="140">
        <f xml:space="preserve"> (Mecanisms!$D$45 - K$73 - K$19)</f>
        <v>18</v>
      </c>
      <c r="L192" s="140">
        <f xml:space="preserve"> (Mecanisms!$D$45 - L$73 - L$19)</f>
        <v>18</v>
      </c>
      <c r="M192" s="140">
        <f xml:space="preserve"> (Mecanisms!$D$45 - M$73 - M$19)</f>
        <v>17</v>
      </c>
      <c r="N192" s="140">
        <f xml:space="preserve"> (Mecanisms!$D$45 - N$73 - N$19)</f>
        <v>17</v>
      </c>
      <c r="O192" s="140">
        <f xml:space="preserve"> (Mecanisms!$D$45 - O$73 - O$19)</f>
        <v>17</v>
      </c>
      <c r="P192" s="140">
        <f xml:space="preserve"> (Mecanisms!$D$45 - P$73 - P$19)</f>
        <v>16</v>
      </c>
      <c r="Q192" s="140">
        <f xml:space="preserve"> (Mecanisms!$D$45 - Q$73 - Q$19)</f>
        <v>16</v>
      </c>
      <c r="R192" s="140">
        <f xml:space="preserve"> (Mecanisms!$D$45 - R$73 - R$19)</f>
        <v>16</v>
      </c>
      <c r="S192" s="140">
        <f xml:space="preserve"> (Mecanisms!$D$45 - S$73 - S$19)</f>
        <v>15</v>
      </c>
      <c r="T192" s="140">
        <f xml:space="preserve"> (Mecanisms!$D$45 - T$73 - T$19)</f>
        <v>15</v>
      </c>
      <c r="U192" s="140">
        <f xml:space="preserve"> (Mecanisms!$D$45 - U$73 - U$19)</f>
        <v>15</v>
      </c>
    </row>
    <row r="193" spans="1:21">
      <c r="A193" s="140" t="s">
        <v>65</v>
      </c>
      <c r="B193" s="140">
        <f xml:space="preserve"> (Mecanisms!$D$45 - B$73 - B$19)</f>
        <v>30</v>
      </c>
      <c r="C193" s="140">
        <f xml:space="preserve"> (Mecanisms!$D$45 - C$73 - C$19)</f>
        <v>30</v>
      </c>
      <c r="D193" s="140">
        <f xml:space="preserve"> (Mecanisms!$D$45 - D$73 - D$19)</f>
        <v>21</v>
      </c>
      <c r="E193" s="140">
        <f xml:space="preserve"> (Mecanisms!$D$45 - E$73 - E$19)</f>
        <v>21</v>
      </c>
      <c r="F193" s="140">
        <f xml:space="preserve"> (Mecanisms!$D$45 - F$73 - F$19)</f>
        <v>21</v>
      </c>
      <c r="G193" s="140">
        <f xml:space="preserve"> (Mecanisms!$D$45 - G$73 - G$19)</f>
        <v>20</v>
      </c>
      <c r="H193" s="140">
        <f xml:space="preserve"> (Mecanisms!$D$45 - H$73 - H$19)</f>
        <v>19</v>
      </c>
      <c r="I193" s="140">
        <f xml:space="preserve"> (Mecanisms!$D$45 - I$73 - I$19)</f>
        <v>19</v>
      </c>
      <c r="J193" s="140">
        <f xml:space="preserve"> (Mecanisms!$D$45 - J$73 - J$19)</f>
        <v>18</v>
      </c>
      <c r="K193" s="140">
        <f xml:space="preserve"> (Mecanisms!$D$45 - K$73 - K$19)</f>
        <v>18</v>
      </c>
      <c r="L193" s="140">
        <f xml:space="preserve"> (Mecanisms!$D$45 - L$73 - L$19)</f>
        <v>18</v>
      </c>
      <c r="M193" s="140">
        <f xml:space="preserve"> (Mecanisms!$D$45 - M$73 - M$19)</f>
        <v>17</v>
      </c>
      <c r="N193" s="140">
        <f xml:space="preserve"> (Mecanisms!$D$45 - N$73 - N$19)</f>
        <v>17</v>
      </c>
      <c r="O193" s="140">
        <f xml:space="preserve"> (Mecanisms!$D$45 - O$73 - O$19)</f>
        <v>17</v>
      </c>
      <c r="P193" s="140">
        <f xml:space="preserve"> (Mecanisms!$D$45 - P$73 - P$19)</f>
        <v>16</v>
      </c>
      <c r="Q193" s="140">
        <f xml:space="preserve"> (Mecanisms!$D$45 - Q$73 - Q$19)</f>
        <v>16</v>
      </c>
      <c r="R193" s="140">
        <f xml:space="preserve"> (Mecanisms!$D$45 - R$73 - R$19)</f>
        <v>16</v>
      </c>
      <c r="S193" s="140">
        <f xml:space="preserve"> (Mecanisms!$D$45 - S$73 - S$19)</f>
        <v>15</v>
      </c>
      <c r="T193" s="140">
        <f xml:space="preserve"> (Mecanisms!$D$45 - T$73 - T$19)</f>
        <v>15</v>
      </c>
      <c r="U193" s="140">
        <f xml:space="preserve"> (Mecanisms!$D$45 - U$73 - U$19)</f>
        <v>15</v>
      </c>
    </row>
    <row r="194" spans="1:21">
      <c r="A194" s="140" t="s">
        <v>66</v>
      </c>
      <c r="B194" s="140">
        <f xml:space="preserve"> (Mecanisms!$D$45 - B$72 - B$19)</f>
        <v>28</v>
      </c>
      <c r="C194" s="140">
        <f xml:space="preserve"> (Mecanisms!$D$45 - C$72 - C$19)</f>
        <v>27</v>
      </c>
      <c r="D194" s="140">
        <f xml:space="preserve"> (Mecanisms!$D$45 - D$72 - D$19)</f>
        <v>19</v>
      </c>
      <c r="E194" s="140">
        <f xml:space="preserve"> (Mecanisms!$D$45 - E$72 - E$19)</f>
        <v>18</v>
      </c>
      <c r="F194" s="140">
        <f xml:space="preserve"> (Mecanisms!$D$45 - F$72 - F$19)</f>
        <v>18</v>
      </c>
      <c r="G194" s="140">
        <f xml:space="preserve"> (Mecanisms!$D$45 - G$72 - G$19)</f>
        <v>17</v>
      </c>
      <c r="H194" s="140">
        <f xml:space="preserve"> (Mecanisms!$D$45 - H$72 - H$19)</f>
        <v>16</v>
      </c>
      <c r="I194" s="140">
        <f xml:space="preserve"> (Mecanisms!$D$45 - I$72 - I$19)</f>
        <v>15</v>
      </c>
      <c r="J194" s="140">
        <f xml:space="preserve"> (Mecanisms!$D$45 - J$72 - J$19)</f>
        <v>15</v>
      </c>
      <c r="K194" s="140">
        <f xml:space="preserve"> (Mecanisms!$D$45 - K$72 - K$19)</f>
        <v>14</v>
      </c>
      <c r="L194" s="140">
        <f xml:space="preserve"> (Mecanisms!$D$45 - L$72 - L$19)</f>
        <v>14</v>
      </c>
      <c r="M194" s="140">
        <f xml:space="preserve"> (Mecanisms!$D$45 - M$72 - M$19)</f>
        <v>13</v>
      </c>
      <c r="N194" s="140">
        <f xml:space="preserve"> (Mecanisms!$D$45 - N$72 - N$19)</f>
        <v>13</v>
      </c>
      <c r="O194" s="140">
        <f xml:space="preserve"> (Mecanisms!$D$45 - O$72 - O$19)</f>
        <v>12</v>
      </c>
      <c r="P194" s="140">
        <f xml:space="preserve"> (Mecanisms!$D$45 - P$72 - P$19)</f>
        <v>12</v>
      </c>
      <c r="Q194" s="140">
        <f xml:space="preserve"> (Mecanisms!$D$45 - Q$72 - Q$19)</f>
        <v>11</v>
      </c>
      <c r="R194" s="140">
        <f xml:space="preserve"> (Mecanisms!$D$45 - R$72 - R$19)</f>
        <v>11</v>
      </c>
      <c r="S194" s="140">
        <f xml:space="preserve"> (Mecanisms!$D$45 - S$72 - S$19)</f>
        <v>10</v>
      </c>
      <c r="T194" s="140">
        <f xml:space="preserve"> (Mecanisms!$D$45 - T$72 - T$19)</f>
        <v>10</v>
      </c>
      <c r="U194" s="140">
        <f xml:space="preserve"> (Mecanisms!$D$45 - U$72 - U$19)</f>
        <v>9</v>
      </c>
    </row>
    <row r="195" spans="1:21">
      <c r="A195" s="65" t="s">
        <v>59</v>
      </c>
      <c r="B195" s="133"/>
      <c r="C195" s="133"/>
      <c r="D195" s="133"/>
      <c r="E195" s="133"/>
      <c r="F195" s="133"/>
      <c r="G195" s="133"/>
      <c r="H195" s="133"/>
      <c r="I195" s="133"/>
      <c r="J195" s="133"/>
      <c r="K195" s="133"/>
      <c r="L195" s="133"/>
      <c r="M195" s="133"/>
      <c r="N195" s="133"/>
      <c r="O195" s="133"/>
      <c r="P195" s="133"/>
      <c r="Q195" s="133"/>
      <c r="R195" s="133"/>
      <c r="S195" s="133"/>
      <c r="T195" s="133"/>
      <c r="U195" s="133"/>
    </row>
    <row r="196" spans="1:21">
      <c r="A196" s="140" t="s">
        <v>57</v>
      </c>
      <c r="B196" s="140">
        <f xml:space="preserve"> (Mecanisms!$D$46 - B$74 - B$19)</f>
        <v>35</v>
      </c>
      <c r="C196" s="140">
        <f xml:space="preserve"> (Mecanisms!$D$46 - C$74 - C$19)</f>
        <v>35</v>
      </c>
      <c r="D196" s="140">
        <f xml:space="preserve"> (Mecanisms!$D$46 - D$74 - D$19)</f>
        <v>26</v>
      </c>
      <c r="E196" s="140">
        <f xml:space="preserve"> (Mecanisms!$D$46 - E$74 - E$19)</f>
        <v>26</v>
      </c>
      <c r="F196" s="140">
        <f xml:space="preserve"> (Mecanisms!$D$46 - F$74 - F$19)</f>
        <v>26</v>
      </c>
      <c r="G196" s="140">
        <f xml:space="preserve"> (Mecanisms!$D$46 - G$74 - G$19)</f>
        <v>25</v>
      </c>
      <c r="H196" s="140">
        <f xml:space="preserve"> (Mecanisms!$D$46 - H$74 - H$19)</f>
        <v>24</v>
      </c>
      <c r="I196" s="140">
        <f xml:space="preserve"> (Mecanisms!$D$46 - I$74 - I$19)</f>
        <v>24</v>
      </c>
      <c r="J196" s="140">
        <f xml:space="preserve"> (Mecanisms!$D$46 - J$74 - J$19)</f>
        <v>23</v>
      </c>
      <c r="K196" s="140">
        <f xml:space="preserve"> (Mecanisms!$D$46 - K$74 - K$19)</f>
        <v>23</v>
      </c>
      <c r="L196" s="140">
        <f xml:space="preserve"> (Mecanisms!$D$46 - L$74 - L$19)</f>
        <v>23</v>
      </c>
      <c r="M196" s="140">
        <f xml:space="preserve"> (Mecanisms!$D$46 - M$74 - M$19)</f>
        <v>22</v>
      </c>
      <c r="N196" s="140">
        <f xml:space="preserve"> (Mecanisms!$D$46 - N$74 - N$19)</f>
        <v>22</v>
      </c>
      <c r="O196" s="140">
        <f xml:space="preserve"> (Mecanisms!$D$46 - O$74 - O$19)</f>
        <v>22</v>
      </c>
      <c r="P196" s="140">
        <f xml:space="preserve"> (Mecanisms!$D$46 - P$74 - P$19)</f>
        <v>21</v>
      </c>
      <c r="Q196" s="140">
        <f xml:space="preserve"> (Mecanisms!$D$46 - Q$74 - Q$19)</f>
        <v>21</v>
      </c>
      <c r="R196" s="140">
        <f xml:space="preserve"> (Mecanisms!$D$46 - R$74 - R$19)</f>
        <v>21</v>
      </c>
      <c r="S196" s="140">
        <f xml:space="preserve"> (Mecanisms!$D$46 - S$74 - S$19)</f>
        <v>20</v>
      </c>
      <c r="T196" s="140">
        <f xml:space="preserve"> (Mecanisms!$D$46 - T$74 - T$19)</f>
        <v>20</v>
      </c>
      <c r="U196" s="140">
        <f xml:space="preserve"> (Mecanisms!$D$46 - U$74 - U$19)</f>
        <v>20</v>
      </c>
    </row>
    <row r="197" spans="1:21">
      <c r="A197" s="140" t="s">
        <v>64</v>
      </c>
      <c r="B197" s="140">
        <f xml:space="preserve"> (Mecanisms!$D$46 - B$73 - B$19)</f>
        <v>35</v>
      </c>
      <c r="C197" s="140">
        <f xml:space="preserve"> (Mecanisms!$D$46 - C$73 - C$19)</f>
        <v>35</v>
      </c>
      <c r="D197" s="140">
        <f xml:space="preserve"> (Mecanisms!$D$46 - D$73 - D$19)</f>
        <v>26</v>
      </c>
      <c r="E197" s="140">
        <f xml:space="preserve"> (Mecanisms!$D$46 - E$73 - E$19)</f>
        <v>26</v>
      </c>
      <c r="F197" s="140">
        <f xml:space="preserve"> (Mecanisms!$D$46 - F$73 - F$19)</f>
        <v>26</v>
      </c>
      <c r="G197" s="140">
        <f xml:space="preserve"> (Mecanisms!$D$46 - G$73 - G$19)</f>
        <v>25</v>
      </c>
      <c r="H197" s="140">
        <f xml:space="preserve"> (Mecanisms!$D$46 - H$73 - H$19)</f>
        <v>24</v>
      </c>
      <c r="I197" s="140">
        <f xml:space="preserve"> (Mecanisms!$D$46 - I$73 - I$19)</f>
        <v>24</v>
      </c>
      <c r="J197" s="140">
        <f xml:space="preserve"> (Mecanisms!$D$46 - J$73 - J$19)</f>
        <v>23</v>
      </c>
      <c r="K197" s="140">
        <f xml:space="preserve"> (Mecanisms!$D$46 - K$73 - K$19)</f>
        <v>23</v>
      </c>
      <c r="L197" s="140">
        <f xml:space="preserve"> (Mecanisms!$D$46 - L$73 - L$19)</f>
        <v>23</v>
      </c>
      <c r="M197" s="140">
        <f xml:space="preserve"> (Mecanisms!$D$46 - M$73 - M$19)</f>
        <v>22</v>
      </c>
      <c r="N197" s="140">
        <f xml:space="preserve"> (Mecanisms!$D$46 - N$73 - N$19)</f>
        <v>22</v>
      </c>
      <c r="O197" s="140">
        <f xml:space="preserve"> (Mecanisms!$D$46 - O$73 - O$19)</f>
        <v>22</v>
      </c>
      <c r="P197" s="140">
        <f xml:space="preserve"> (Mecanisms!$D$46 - P$73 - P$19)</f>
        <v>21</v>
      </c>
      <c r="Q197" s="140">
        <f xml:space="preserve"> (Mecanisms!$D$46 - Q$73 - Q$19)</f>
        <v>21</v>
      </c>
      <c r="R197" s="140">
        <f xml:space="preserve"> (Mecanisms!$D$46 - R$73 - R$19)</f>
        <v>21</v>
      </c>
      <c r="S197" s="140">
        <f xml:space="preserve"> (Mecanisms!$D$46 - S$73 - S$19)</f>
        <v>20</v>
      </c>
      <c r="T197" s="140">
        <f xml:space="preserve"> (Mecanisms!$D$46 - T$73 - T$19)</f>
        <v>20</v>
      </c>
      <c r="U197" s="140">
        <f xml:space="preserve"> (Mecanisms!$D$46 - U$73 - U$19)</f>
        <v>20</v>
      </c>
    </row>
    <row r="198" spans="1:21">
      <c r="A198" s="140" t="s">
        <v>65</v>
      </c>
      <c r="B198" s="140">
        <f xml:space="preserve"> (Mecanisms!$D$46 - B$73 - B$19)</f>
        <v>35</v>
      </c>
      <c r="C198" s="140">
        <f xml:space="preserve"> (Mecanisms!$D$46 - C$73 - C$19)</f>
        <v>35</v>
      </c>
      <c r="D198" s="140">
        <f xml:space="preserve"> (Mecanisms!$D$46 - D$73 - D$19)</f>
        <v>26</v>
      </c>
      <c r="E198" s="140">
        <f xml:space="preserve"> (Mecanisms!$D$46 - E$73 - E$19)</f>
        <v>26</v>
      </c>
      <c r="F198" s="140">
        <f xml:space="preserve"> (Mecanisms!$D$46 - F$73 - F$19)</f>
        <v>26</v>
      </c>
      <c r="G198" s="140">
        <f xml:space="preserve"> (Mecanisms!$D$46 - G$73 - G$19)</f>
        <v>25</v>
      </c>
      <c r="H198" s="140">
        <f xml:space="preserve"> (Mecanisms!$D$46 - H$73 - H$19)</f>
        <v>24</v>
      </c>
      <c r="I198" s="140">
        <f xml:space="preserve"> (Mecanisms!$D$46 - I$73 - I$19)</f>
        <v>24</v>
      </c>
      <c r="J198" s="140">
        <f xml:space="preserve"> (Mecanisms!$D$46 - J$73 - J$19)</f>
        <v>23</v>
      </c>
      <c r="K198" s="140">
        <f xml:space="preserve"> (Mecanisms!$D$46 - K$73 - K$19)</f>
        <v>23</v>
      </c>
      <c r="L198" s="140">
        <f xml:space="preserve"> (Mecanisms!$D$46 - L$73 - L$19)</f>
        <v>23</v>
      </c>
      <c r="M198" s="140">
        <f xml:space="preserve"> (Mecanisms!$D$46 - M$73 - M$19)</f>
        <v>22</v>
      </c>
      <c r="N198" s="140">
        <f xml:space="preserve"> (Mecanisms!$D$46 - N$73 - N$19)</f>
        <v>22</v>
      </c>
      <c r="O198" s="140">
        <f xml:space="preserve"> (Mecanisms!$D$46 - O$73 - O$19)</f>
        <v>22</v>
      </c>
      <c r="P198" s="140">
        <f xml:space="preserve"> (Mecanisms!$D$46 - P$73 - P$19)</f>
        <v>21</v>
      </c>
      <c r="Q198" s="140">
        <f xml:space="preserve"> (Mecanisms!$D$46 - Q$73 - Q$19)</f>
        <v>21</v>
      </c>
      <c r="R198" s="140">
        <f xml:space="preserve"> (Mecanisms!$D$46 - R$73 - R$19)</f>
        <v>21</v>
      </c>
      <c r="S198" s="140">
        <f xml:space="preserve"> (Mecanisms!$D$46 - S$73 - S$19)</f>
        <v>20</v>
      </c>
      <c r="T198" s="140">
        <f xml:space="preserve"> (Mecanisms!$D$46 - T$73 - T$19)</f>
        <v>20</v>
      </c>
      <c r="U198" s="140">
        <f xml:space="preserve"> (Mecanisms!$D$46 - U$73 - U$19)</f>
        <v>20</v>
      </c>
    </row>
    <row r="199" spans="1:21">
      <c r="A199" s="140" t="s">
        <v>66</v>
      </c>
      <c r="B199" s="140">
        <f xml:space="preserve"> (Mecanisms!$D$46 - B$72 - B$19)</f>
        <v>33</v>
      </c>
      <c r="C199" s="140">
        <f xml:space="preserve"> (Mecanisms!$D$46 - C$72 - C$19)</f>
        <v>32</v>
      </c>
      <c r="D199" s="140">
        <f xml:space="preserve"> (Mecanisms!$D$46 - D$72 - D$19)</f>
        <v>24</v>
      </c>
      <c r="E199" s="140">
        <f xml:space="preserve"> (Mecanisms!$D$46 - E$72 - E$19)</f>
        <v>23</v>
      </c>
      <c r="F199" s="140">
        <f xml:space="preserve"> (Mecanisms!$D$46 - F$72 - F$19)</f>
        <v>23</v>
      </c>
      <c r="G199" s="140">
        <f xml:space="preserve"> (Mecanisms!$D$46 - G$72 - G$19)</f>
        <v>22</v>
      </c>
      <c r="H199" s="140">
        <f xml:space="preserve"> (Mecanisms!$D$46 - H$72 - H$19)</f>
        <v>21</v>
      </c>
      <c r="I199" s="140">
        <f xml:space="preserve"> (Mecanisms!$D$46 - I$72 - I$19)</f>
        <v>20</v>
      </c>
      <c r="J199" s="140">
        <f xml:space="preserve"> (Mecanisms!$D$46 - J$72 - J$19)</f>
        <v>20</v>
      </c>
      <c r="K199" s="140">
        <f xml:space="preserve"> (Mecanisms!$D$46 - K$72 - K$19)</f>
        <v>19</v>
      </c>
      <c r="L199" s="140">
        <f xml:space="preserve"> (Mecanisms!$D$46 - L$72 - L$19)</f>
        <v>19</v>
      </c>
      <c r="M199" s="140">
        <f xml:space="preserve"> (Mecanisms!$D$46 - M$72 - M$19)</f>
        <v>18</v>
      </c>
      <c r="N199" s="140">
        <f xml:space="preserve"> (Mecanisms!$D$46 - N$72 - N$19)</f>
        <v>18</v>
      </c>
      <c r="O199" s="140">
        <f xml:space="preserve"> (Mecanisms!$D$46 - O$72 - O$19)</f>
        <v>17</v>
      </c>
      <c r="P199" s="140">
        <f xml:space="preserve"> (Mecanisms!$D$46 - P$72 - P$19)</f>
        <v>17</v>
      </c>
      <c r="Q199" s="140">
        <f xml:space="preserve"> (Mecanisms!$D$46 - Q$72 - Q$19)</f>
        <v>16</v>
      </c>
      <c r="R199" s="140">
        <f xml:space="preserve"> (Mecanisms!$D$46 - R$72 - R$19)</f>
        <v>16</v>
      </c>
      <c r="S199" s="140">
        <f xml:space="preserve"> (Mecanisms!$D$46 - S$72 - S$19)</f>
        <v>15</v>
      </c>
      <c r="T199" s="140">
        <f xml:space="preserve"> (Mecanisms!$D$46 - T$72 - T$19)</f>
        <v>15</v>
      </c>
      <c r="U199" s="140">
        <f xml:space="preserve"> (Mecanisms!$D$46 - U$72 - U$19)</f>
        <v>14</v>
      </c>
    </row>
    <row r="201" spans="1:21">
      <c r="A201" s="58" t="s">
        <v>63</v>
      </c>
      <c r="B201" s="135"/>
      <c r="C201" s="135"/>
      <c r="D201" s="135"/>
      <c r="E201" s="135"/>
      <c r="F201" s="135"/>
      <c r="G201" s="135"/>
      <c r="H201" s="135"/>
      <c r="I201" s="135"/>
      <c r="J201" s="170"/>
      <c r="K201" s="183"/>
      <c r="L201" s="135"/>
      <c r="M201" s="135"/>
      <c r="N201" s="135"/>
      <c r="O201" s="135"/>
      <c r="P201" s="135"/>
      <c r="Q201" s="135"/>
      <c r="R201" s="135"/>
      <c r="S201" s="135"/>
      <c r="T201" s="135"/>
      <c r="U201" s="135"/>
    </row>
    <row r="202" spans="1:21">
      <c r="A202" s="65" t="s">
        <v>56</v>
      </c>
      <c r="B202" s="133"/>
      <c r="C202" s="133"/>
      <c r="D202" s="133"/>
      <c r="E202" s="133"/>
      <c r="F202" s="133"/>
      <c r="G202" s="133"/>
      <c r="H202" s="133"/>
      <c r="I202" s="133"/>
      <c r="J202" s="134"/>
      <c r="K202" s="185"/>
      <c r="L202" s="133"/>
      <c r="M202" s="133"/>
      <c r="N202" s="133"/>
      <c r="O202" s="133"/>
      <c r="P202" s="133"/>
      <c r="Q202" s="133"/>
      <c r="R202" s="133"/>
      <c r="S202" s="133"/>
      <c r="T202" s="133"/>
      <c r="U202" s="134"/>
    </row>
    <row r="203" spans="1:21">
      <c r="A203" s="140" t="s">
        <v>57</v>
      </c>
      <c r="B203" s="140">
        <f xml:space="preserve"> (Mecanisms!$E$44 - B$74 - B$19)</f>
        <v>35</v>
      </c>
      <c r="C203" s="140">
        <f xml:space="preserve"> (Mecanisms!$E$44 - C$74 - C$19)</f>
        <v>35</v>
      </c>
      <c r="D203" s="140">
        <f xml:space="preserve"> (Mecanisms!$E$44 - D$74 - D$19)</f>
        <v>26</v>
      </c>
      <c r="E203" s="140">
        <f xml:space="preserve"> (Mecanisms!$E$44 - E$74 - E$19)</f>
        <v>26</v>
      </c>
      <c r="F203" s="140">
        <f xml:space="preserve"> (Mecanisms!$E$44 - F$74 - F$19)</f>
        <v>26</v>
      </c>
      <c r="G203" s="140">
        <f xml:space="preserve"> (Mecanisms!$E$44 - G$74 - G$19)</f>
        <v>25</v>
      </c>
      <c r="H203" s="140">
        <f xml:space="preserve"> (Mecanisms!$E$44 - H$74 - H$19)</f>
        <v>24</v>
      </c>
      <c r="I203" s="140">
        <f xml:space="preserve"> (Mecanisms!$E$44 - I$74 - I$19)</f>
        <v>24</v>
      </c>
      <c r="J203" s="140">
        <f xml:space="preserve"> (Mecanisms!$E$44 - J$74 - J$19)</f>
        <v>23</v>
      </c>
      <c r="K203" s="140">
        <f xml:space="preserve"> (Mecanisms!$E$44 - K$74 - K$19)</f>
        <v>23</v>
      </c>
      <c r="L203" s="140">
        <f xml:space="preserve"> (Mecanisms!$E$44 - L$74 - L$19)</f>
        <v>23</v>
      </c>
      <c r="M203" s="140">
        <f xml:space="preserve"> (Mecanisms!$E$44 - M$74 - M$19)</f>
        <v>22</v>
      </c>
      <c r="N203" s="140">
        <f xml:space="preserve"> (Mecanisms!$E$44 - N$74 - N$19)</f>
        <v>22</v>
      </c>
      <c r="O203" s="140">
        <f xml:space="preserve"> (Mecanisms!$E$44 - O$74 - O$19)</f>
        <v>22</v>
      </c>
      <c r="P203" s="140">
        <f xml:space="preserve"> (Mecanisms!$E$44 - P$74 - P$19)</f>
        <v>21</v>
      </c>
      <c r="Q203" s="140">
        <f xml:space="preserve"> (Mecanisms!$E$44 - Q$74 - Q$19)</f>
        <v>21</v>
      </c>
      <c r="R203" s="140">
        <f xml:space="preserve"> (Mecanisms!$E$44 - R$74 - R$19)</f>
        <v>21</v>
      </c>
      <c r="S203" s="140">
        <f xml:space="preserve"> (Mecanisms!$E$44 - S$74 - S$19)</f>
        <v>20</v>
      </c>
      <c r="T203" s="140">
        <f xml:space="preserve"> (Mecanisms!$E$44 - T$74 - T$19)</f>
        <v>20</v>
      </c>
      <c r="U203" s="140">
        <f xml:space="preserve"> (Mecanisms!$E$44 - U$74 - U$19)</f>
        <v>20</v>
      </c>
    </row>
    <row r="204" spans="1:21">
      <c r="A204" s="140" t="s">
        <v>64</v>
      </c>
      <c r="B204" s="140">
        <f xml:space="preserve"> (Mecanisms!$E$44 - B$73 - B$19)</f>
        <v>35</v>
      </c>
      <c r="C204" s="140">
        <f xml:space="preserve"> (Mecanisms!$E$44 - C$73 - C$19)</f>
        <v>35</v>
      </c>
      <c r="D204" s="140">
        <f xml:space="preserve"> (Mecanisms!$E$44 - D$73 - D$19)</f>
        <v>26</v>
      </c>
      <c r="E204" s="140">
        <f xml:space="preserve"> (Mecanisms!$E$44 - E$73 - E$19)</f>
        <v>26</v>
      </c>
      <c r="F204" s="140">
        <f xml:space="preserve"> (Mecanisms!$E$44 - F$73 - F$19)</f>
        <v>26</v>
      </c>
      <c r="G204" s="140">
        <f xml:space="preserve"> (Mecanisms!$E$44 - G$73 - G$19)</f>
        <v>25</v>
      </c>
      <c r="H204" s="140">
        <f xml:space="preserve"> (Mecanisms!$E$44 - H$73 - H$19)</f>
        <v>24</v>
      </c>
      <c r="I204" s="140">
        <f xml:space="preserve"> (Mecanisms!$E$44 - I$73 - I$19)</f>
        <v>24</v>
      </c>
      <c r="J204" s="140">
        <f xml:space="preserve"> (Mecanisms!$E$44 - J$73 - J$19)</f>
        <v>23</v>
      </c>
      <c r="K204" s="140">
        <f xml:space="preserve"> (Mecanisms!$E$44 - K$73 - K$19)</f>
        <v>23</v>
      </c>
      <c r="L204" s="140">
        <f xml:space="preserve"> (Mecanisms!$E$44 - L$73 - L$19)</f>
        <v>23</v>
      </c>
      <c r="M204" s="140">
        <f xml:space="preserve"> (Mecanisms!$E$44 - M$73 - M$19)</f>
        <v>22</v>
      </c>
      <c r="N204" s="140">
        <f xml:space="preserve"> (Mecanisms!$E$44 - N$73 - N$19)</f>
        <v>22</v>
      </c>
      <c r="O204" s="140">
        <f xml:space="preserve"> (Mecanisms!$E$44 - O$73 - O$19)</f>
        <v>22</v>
      </c>
      <c r="P204" s="140">
        <f xml:space="preserve"> (Mecanisms!$E$44 - P$73 - P$19)</f>
        <v>21</v>
      </c>
      <c r="Q204" s="140">
        <f xml:space="preserve"> (Mecanisms!$E$44 - Q$73 - Q$19)</f>
        <v>21</v>
      </c>
      <c r="R204" s="140">
        <f xml:space="preserve"> (Mecanisms!$E$44 - R$73 - R$19)</f>
        <v>21</v>
      </c>
      <c r="S204" s="140">
        <f xml:space="preserve"> (Mecanisms!$E$44 - S$73 - S$19)</f>
        <v>20</v>
      </c>
      <c r="T204" s="140">
        <f xml:space="preserve"> (Mecanisms!$E$44 - T$73 - T$19)</f>
        <v>20</v>
      </c>
      <c r="U204" s="140">
        <f xml:space="preserve"> (Mecanisms!$E$44 - U$73 - U$19)</f>
        <v>20</v>
      </c>
    </row>
    <row r="205" spans="1:21">
      <c r="A205" s="140" t="s">
        <v>65</v>
      </c>
      <c r="B205" s="140">
        <f xml:space="preserve"> (Mecanisms!$E$44 - B$73 - B$19)</f>
        <v>35</v>
      </c>
      <c r="C205" s="140">
        <f xml:space="preserve"> (Mecanisms!$E$44 - C$73 - C$19)</f>
        <v>35</v>
      </c>
      <c r="D205" s="140">
        <f xml:space="preserve"> (Mecanisms!$E$44 - D$73 - D$19)</f>
        <v>26</v>
      </c>
      <c r="E205" s="140">
        <f xml:space="preserve"> (Mecanisms!$E$44 - E$73 - E$19)</f>
        <v>26</v>
      </c>
      <c r="F205" s="140">
        <f xml:space="preserve"> (Mecanisms!$E$44 - F$73 - F$19)</f>
        <v>26</v>
      </c>
      <c r="G205" s="140">
        <f xml:space="preserve"> (Mecanisms!$E$44 - G$73 - G$19)</f>
        <v>25</v>
      </c>
      <c r="H205" s="140">
        <f xml:space="preserve"> (Mecanisms!$E$44 - H$73 - H$19)</f>
        <v>24</v>
      </c>
      <c r="I205" s="140">
        <f xml:space="preserve"> (Mecanisms!$E$44 - I$73 - I$19)</f>
        <v>24</v>
      </c>
      <c r="J205" s="140">
        <f xml:space="preserve"> (Mecanisms!$E$44 - J$73 - J$19)</f>
        <v>23</v>
      </c>
      <c r="K205" s="140">
        <f xml:space="preserve"> (Mecanisms!$E$44 - K$73 - K$19)</f>
        <v>23</v>
      </c>
      <c r="L205" s="140">
        <f xml:space="preserve"> (Mecanisms!$E$44 - L$73 - L$19)</f>
        <v>23</v>
      </c>
      <c r="M205" s="140">
        <f xml:space="preserve"> (Mecanisms!$E$44 - M$73 - M$19)</f>
        <v>22</v>
      </c>
      <c r="N205" s="140">
        <f xml:space="preserve"> (Mecanisms!$E$44 - N$73 - N$19)</f>
        <v>22</v>
      </c>
      <c r="O205" s="140">
        <f xml:space="preserve"> (Mecanisms!$E$44 - O$73 - O$19)</f>
        <v>22</v>
      </c>
      <c r="P205" s="140">
        <f xml:space="preserve"> (Mecanisms!$E$44 - P$73 - P$19)</f>
        <v>21</v>
      </c>
      <c r="Q205" s="140">
        <f xml:space="preserve"> (Mecanisms!$E$44 - Q$73 - Q$19)</f>
        <v>21</v>
      </c>
      <c r="R205" s="140">
        <f xml:space="preserve"> (Mecanisms!$E$44 - R$73 - R$19)</f>
        <v>21</v>
      </c>
      <c r="S205" s="140">
        <f xml:space="preserve"> (Mecanisms!$E$44 - S$73 - S$19)</f>
        <v>20</v>
      </c>
      <c r="T205" s="140">
        <f xml:space="preserve"> (Mecanisms!$E$44 - T$73 - T$19)</f>
        <v>20</v>
      </c>
      <c r="U205" s="140">
        <f xml:space="preserve"> (Mecanisms!$E$44 - U$73 - U$19)</f>
        <v>20</v>
      </c>
    </row>
    <row r="206" spans="1:21">
      <c r="A206" s="140" t="s">
        <v>66</v>
      </c>
      <c r="B206" s="140">
        <f xml:space="preserve"> (Mecanisms!$E$44 - B$72 - B$19)</f>
        <v>33</v>
      </c>
      <c r="C206" s="140">
        <f xml:space="preserve"> (Mecanisms!$E$44 - C$72 - C$19)</f>
        <v>32</v>
      </c>
      <c r="D206" s="140">
        <f xml:space="preserve"> (Mecanisms!$E$44 - D$72 - D$19)</f>
        <v>24</v>
      </c>
      <c r="E206" s="140">
        <f xml:space="preserve"> (Mecanisms!$E$44 - E$72 - E$19)</f>
        <v>23</v>
      </c>
      <c r="F206" s="140">
        <f xml:space="preserve"> (Mecanisms!$E$44 - F$72 - F$19)</f>
        <v>23</v>
      </c>
      <c r="G206" s="140">
        <f xml:space="preserve"> (Mecanisms!$E$44 - G$72 - G$19)</f>
        <v>22</v>
      </c>
      <c r="H206" s="140">
        <f xml:space="preserve"> (Mecanisms!$E$44 - H$72 - H$19)</f>
        <v>21</v>
      </c>
      <c r="I206" s="140">
        <f xml:space="preserve"> (Mecanisms!$E$44 - I$72 - I$19)</f>
        <v>20</v>
      </c>
      <c r="J206" s="140">
        <f xml:space="preserve"> (Mecanisms!$E$44 - J$72 - J$19)</f>
        <v>20</v>
      </c>
      <c r="K206" s="140">
        <f xml:space="preserve"> (Mecanisms!$E$44 - K$72 - K$19)</f>
        <v>19</v>
      </c>
      <c r="L206" s="140">
        <f xml:space="preserve"> (Mecanisms!$E$44 - L$72 - L$19)</f>
        <v>19</v>
      </c>
      <c r="M206" s="140">
        <f xml:space="preserve"> (Mecanisms!$E$44 - M$72 - M$19)</f>
        <v>18</v>
      </c>
      <c r="N206" s="140">
        <f xml:space="preserve"> (Mecanisms!$E$44 - N$72 - N$19)</f>
        <v>18</v>
      </c>
      <c r="O206" s="140">
        <f xml:space="preserve"> (Mecanisms!$E$44 - O$72 - O$19)</f>
        <v>17</v>
      </c>
      <c r="P206" s="140">
        <f xml:space="preserve"> (Mecanisms!$E$44 - P$72 - P$19)</f>
        <v>17</v>
      </c>
      <c r="Q206" s="140">
        <f xml:space="preserve"> (Mecanisms!$E$44 - Q$72 - Q$19)</f>
        <v>16</v>
      </c>
      <c r="R206" s="140">
        <f xml:space="preserve"> (Mecanisms!$E$44 - R$72 - R$19)</f>
        <v>16</v>
      </c>
      <c r="S206" s="140">
        <f xml:space="preserve"> (Mecanisms!$E$44 - S$72 - S$19)</f>
        <v>15</v>
      </c>
      <c r="T206" s="140">
        <f xml:space="preserve"> (Mecanisms!$E$44 - T$72 - T$19)</f>
        <v>15</v>
      </c>
      <c r="U206" s="140">
        <f xml:space="preserve"> (Mecanisms!$E$44 - U$72 - U$19)</f>
        <v>14</v>
      </c>
    </row>
    <row r="207" spans="1:21">
      <c r="A207" s="65" t="s">
        <v>49</v>
      </c>
      <c r="B207" s="133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3"/>
      <c r="U207" s="133"/>
    </row>
    <row r="208" spans="1:21">
      <c r="A208" s="140" t="s">
        <v>57</v>
      </c>
      <c r="B208" s="140">
        <f xml:space="preserve"> (Mecanisms!$E$45 - B$74 - B$19)</f>
        <v>40</v>
      </c>
      <c r="C208" s="140">
        <f xml:space="preserve"> (Mecanisms!$E$45 - C$74 - C$19)</f>
        <v>40</v>
      </c>
      <c r="D208" s="140">
        <f xml:space="preserve"> (Mecanisms!$E$45 - D$74 - D$19)</f>
        <v>31</v>
      </c>
      <c r="E208" s="140">
        <f xml:space="preserve"> (Mecanisms!$E$45 - E$74 - E$19)</f>
        <v>31</v>
      </c>
      <c r="F208" s="140">
        <f xml:space="preserve"> (Mecanisms!$E$45 - F$74 - F$19)</f>
        <v>31</v>
      </c>
      <c r="G208" s="140">
        <f xml:space="preserve"> (Mecanisms!$E$45 - G$74 - G$19)</f>
        <v>30</v>
      </c>
      <c r="H208" s="140">
        <f xml:space="preserve"> (Mecanisms!$E$45 - H$74 - H$19)</f>
        <v>29</v>
      </c>
      <c r="I208" s="140">
        <f xml:space="preserve"> (Mecanisms!$E$45 - I$74 - I$19)</f>
        <v>29</v>
      </c>
      <c r="J208" s="140">
        <f xml:space="preserve"> (Mecanisms!$E$45 - J$74 - J$19)</f>
        <v>28</v>
      </c>
      <c r="K208" s="140">
        <f xml:space="preserve"> (Mecanisms!$E$45 - K$74 - K$19)</f>
        <v>28</v>
      </c>
      <c r="L208" s="140">
        <f xml:space="preserve"> (Mecanisms!$E$45 - L$74 - L$19)</f>
        <v>28</v>
      </c>
      <c r="M208" s="140">
        <f xml:space="preserve"> (Mecanisms!$E$45 - M$74 - M$19)</f>
        <v>27</v>
      </c>
      <c r="N208" s="140">
        <f xml:space="preserve"> (Mecanisms!$E$45 - N$74 - N$19)</f>
        <v>27</v>
      </c>
      <c r="O208" s="140">
        <f xml:space="preserve"> (Mecanisms!$E$45 - O$74 - O$19)</f>
        <v>27</v>
      </c>
      <c r="P208" s="140">
        <f xml:space="preserve"> (Mecanisms!$E$45 - P$74 - P$19)</f>
        <v>26</v>
      </c>
      <c r="Q208" s="140">
        <f xml:space="preserve"> (Mecanisms!$E$45 - Q$74 - Q$19)</f>
        <v>26</v>
      </c>
      <c r="R208" s="140">
        <f xml:space="preserve"> (Mecanisms!$E$45 - R$74 - R$19)</f>
        <v>26</v>
      </c>
      <c r="S208" s="140">
        <f xml:space="preserve"> (Mecanisms!$E$45 - S$74 - S$19)</f>
        <v>25</v>
      </c>
      <c r="T208" s="140">
        <f xml:space="preserve"> (Mecanisms!$E$45 - T$74 - T$19)</f>
        <v>25</v>
      </c>
      <c r="U208" s="140">
        <f xml:space="preserve"> (Mecanisms!$E$45 - U$74 - U$19)</f>
        <v>25</v>
      </c>
    </row>
    <row r="209" spans="1:21">
      <c r="A209" s="140" t="s">
        <v>64</v>
      </c>
      <c r="B209" s="140">
        <f xml:space="preserve"> (Mecanisms!$E$45 - B$73 - B$19)</f>
        <v>40</v>
      </c>
      <c r="C209" s="140">
        <f xml:space="preserve"> (Mecanisms!$E$45 - C$73 - C$19)</f>
        <v>40</v>
      </c>
      <c r="D209" s="140">
        <f xml:space="preserve"> (Mecanisms!$E$45 - D$73 - D$19)</f>
        <v>31</v>
      </c>
      <c r="E209" s="140">
        <f xml:space="preserve"> (Mecanisms!$E$45 - E$73 - E$19)</f>
        <v>31</v>
      </c>
      <c r="F209" s="140">
        <f xml:space="preserve"> (Mecanisms!$E$45 - F$73 - F$19)</f>
        <v>31</v>
      </c>
      <c r="G209" s="140">
        <f xml:space="preserve"> (Mecanisms!$E$45 - G$73 - G$19)</f>
        <v>30</v>
      </c>
      <c r="H209" s="140">
        <f xml:space="preserve"> (Mecanisms!$E$45 - H$73 - H$19)</f>
        <v>29</v>
      </c>
      <c r="I209" s="140">
        <f xml:space="preserve"> (Mecanisms!$E$45 - I$73 - I$19)</f>
        <v>29</v>
      </c>
      <c r="J209" s="140">
        <f xml:space="preserve"> (Mecanisms!$E$45 - J$73 - J$19)</f>
        <v>28</v>
      </c>
      <c r="K209" s="140">
        <f xml:space="preserve"> (Mecanisms!$E$45 - K$73 - K$19)</f>
        <v>28</v>
      </c>
      <c r="L209" s="140">
        <f xml:space="preserve"> (Mecanisms!$E$45 - L$73 - L$19)</f>
        <v>28</v>
      </c>
      <c r="M209" s="140">
        <f xml:space="preserve"> (Mecanisms!$E$45 - M$73 - M$19)</f>
        <v>27</v>
      </c>
      <c r="N209" s="140">
        <f xml:space="preserve"> (Mecanisms!$E$45 - N$73 - N$19)</f>
        <v>27</v>
      </c>
      <c r="O209" s="140">
        <f xml:space="preserve"> (Mecanisms!$E$45 - O$73 - O$19)</f>
        <v>27</v>
      </c>
      <c r="P209" s="140">
        <f xml:space="preserve"> (Mecanisms!$E$45 - P$73 - P$19)</f>
        <v>26</v>
      </c>
      <c r="Q209" s="140">
        <f xml:space="preserve"> (Mecanisms!$E$45 - Q$73 - Q$19)</f>
        <v>26</v>
      </c>
      <c r="R209" s="140">
        <f xml:space="preserve"> (Mecanisms!$E$45 - R$73 - R$19)</f>
        <v>26</v>
      </c>
      <c r="S209" s="140">
        <f xml:space="preserve"> (Mecanisms!$E$45 - S$73 - S$19)</f>
        <v>25</v>
      </c>
      <c r="T209" s="140">
        <f xml:space="preserve"> (Mecanisms!$E$45 - T$73 - T$19)</f>
        <v>25</v>
      </c>
      <c r="U209" s="140">
        <f xml:space="preserve"> (Mecanisms!$E$45 - U$73 - U$19)</f>
        <v>25</v>
      </c>
    </row>
    <row r="210" spans="1:21">
      <c r="A210" s="140" t="s">
        <v>65</v>
      </c>
      <c r="B210" s="140">
        <f xml:space="preserve"> (Mecanisms!$E$45 - B$73 - B$19)</f>
        <v>40</v>
      </c>
      <c r="C210" s="140">
        <f xml:space="preserve"> (Mecanisms!$E$45 - C$73 - C$19)</f>
        <v>40</v>
      </c>
      <c r="D210" s="140">
        <f xml:space="preserve"> (Mecanisms!$E$45 - D$73 - D$19)</f>
        <v>31</v>
      </c>
      <c r="E210" s="140">
        <f xml:space="preserve"> (Mecanisms!$E$45 - E$73 - E$19)</f>
        <v>31</v>
      </c>
      <c r="F210" s="140">
        <f xml:space="preserve"> (Mecanisms!$E$45 - F$73 - F$19)</f>
        <v>31</v>
      </c>
      <c r="G210" s="140">
        <f xml:space="preserve"> (Mecanisms!$E$45 - G$73 - G$19)</f>
        <v>30</v>
      </c>
      <c r="H210" s="140">
        <f xml:space="preserve"> (Mecanisms!$E$45 - H$73 - H$19)</f>
        <v>29</v>
      </c>
      <c r="I210" s="140">
        <f xml:space="preserve"> (Mecanisms!$E$45 - I$73 - I$19)</f>
        <v>29</v>
      </c>
      <c r="J210" s="140">
        <f xml:space="preserve"> (Mecanisms!$E$45 - J$73 - J$19)</f>
        <v>28</v>
      </c>
      <c r="K210" s="140">
        <f xml:space="preserve"> (Mecanisms!$E$45 - K$73 - K$19)</f>
        <v>28</v>
      </c>
      <c r="L210" s="140">
        <f xml:space="preserve"> (Mecanisms!$E$45 - L$73 - L$19)</f>
        <v>28</v>
      </c>
      <c r="M210" s="140">
        <f xml:space="preserve"> (Mecanisms!$E$45 - M$73 - M$19)</f>
        <v>27</v>
      </c>
      <c r="N210" s="140">
        <f xml:space="preserve"> (Mecanisms!$E$45 - N$73 - N$19)</f>
        <v>27</v>
      </c>
      <c r="O210" s="140">
        <f xml:space="preserve"> (Mecanisms!$E$45 - O$73 - O$19)</f>
        <v>27</v>
      </c>
      <c r="P210" s="140">
        <f xml:space="preserve"> (Mecanisms!$E$45 - P$73 - P$19)</f>
        <v>26</v>
      </c>
      <c r="Q210" s="140">
        <f xml:space="preserve"> (Mecanisms!$E$45 - Q$73 - Q$19)</f>
        <v>26</v>
      </c>
      <c r="R210" s="140">
        <f xml:space="preserve"> (Mecanisms!$E$45 - R$73 - R$19)</f>
        <v>26</v>
      </c>
      <c r="S210" s="140">
        <f xml:space="preserve"> (Mecanisms!$E$45 - S$73 - S$19)</f>
        <v>25</v>
      </c>
      <c r="T210" s="140">
        <f xml:space="preserve"> (Mecanisms!$E$45 - T$73 - T$19)</f>
        <v>25</v>
      </c>
      <c r="U210" s="140">
        <f xml:space="preserve"> (Mecanisms!$E$45 - U$73 - U$19)</f>
        <v>25</v>
      </c>
    </row>
    <row r="211" spans="1:21">
      <c r="A211" s="140" t="s">
        <v>66</v>
      </c>
      <c r="B211" s="140">
        <f xml:space="preserve"> (Mecanisms!$E$45 - B$72 - B$19)</f>
        <v>38</v>
      </c>
      <c r="C211" s="140">
        <f xml:space="preserve"> (Mecanisms!$E$45 - C$72 - C$19)</f>
        <v>37</v>
      </c>
      <c r="D211" s="140">
        <f xml:space="preserve"> (Mecanisms!$E$45 - D$72 - D$19)</f>
        <v>29</v>
      </c>
      <c r="E211" s="140">
        <f xml:space="preserve"> (Mecanisms!$E$45 - E$72 - E$19)</f>
        <v>28</v>
      </c>
      <c r="F211" s="140">
        <f xml:space="preserve"> (Mecanisms!$E$45 - F$72 - F$19)</f>
        <v>28</v>
      </c>
      <c r="G211" s="140">
        <f xml:space="preserve"> (Mecanisms!$E$45 - G$72 - G$19)</f>
        <v>27</v>
      </c>
      <c r="H211" s="140">
        <f xml:space="preserve"> (Mecanisms!$E$45 - H$72 - H$19)</f>
        <v>26</v>
      </c>
      <c r="I211" s="140">
        <f xml:space="preserve"> (Mecanisms!$E$45 - I$72 - I$19)</f>
        <v>25</v>
      </c>
      <c r="J211" s="140">
        <f xml:space="preserve"> (Mecanisms!$E$45 - J$72 - J$19)</f>
        <v>25</v>
      </c>
      <c r="K211" s="140">
        <f xml:space="preserve"> (Mecanisms!$E$45 - K$72 - K$19)</f>
        <v>24</v>
      </c>
      <c r="L211" s="140">
        <f xml:space="preserve"> (Mecanisms!$E$45 - L$72 - L$19)</f>
        <v>24</v>
      </c>
      <c r="M211" s="140">
        <f xml:space="preserve"> (Mecanisms!$E$45 - M$72 - M$19)</f>
        <v>23</v>
      </c>
      <c r="N211" s="140">
        <f xml:space="preserve"> (Mecanisms!$E$45 - N$72 - N$19)</f>
        <v>23</v>
      </c>
      <c r="O211" s="140">
        <f xml:space="preserve"> (Mecanisms!$E$45 - O$72 - O$19)</f>
        <v>22</v>
      </c>
      <c r="P211" s="140">
        <f xml:space="preserve"> (Mecanisms!$E$45 - P$72 - P$19)</f>
        <v>22</v>
      </c>
      <c r="Q211" s="140">
        <f xml:space="preserve"> (Mecanisms!$E$45 - Q$72 - Q$19)</f>
        <v>21</v>
      </c>
      <c r="R211" s="140">
        <f xml:space="preserve"> (Mecanisms!$E$45 - R$72 - R$19)</f>
        <v>21</v>
      </c>
      <c r="S211" s="140">
        <f xml:space="preserve"> (Mecanisms!$E$45 - S$72 - S$19)</f>
        <v>20</v>
      </c>
      <c r="T211" s="140">
        <f xml:space="preserve"> (Mecanisms!$E$45 - T$72 - T$19)</f>
        <v>20</v>
      </c>
      <c r="U211" s="140">
        <f xml:space="preserve"> (Mecanisms!$E$45 - U$72 - U$19)</f>
        <v>19</v>
      </c>
    </row>
    <row r="212" spans="1:21">
      <c r="A212" s="65" t="s">
        <v>59</v>
      </c>
      <c r="B212" s="133"/>
      <c r="C212" s="133"/>
      <c r="D212" s="133"/>
      <c r="E212" s="133"/>
      <c r="F212" s="133"/>
      <c r="G212" s="133"/>
      <c r="H212" s="133"/>
      <c r="I212" s="133"/>
      <c r="J212" s="133"/>
      <c r="K212" s="133"/>
      <c r="L212" s="133"/>
      <c r="M212" s="133"/>
      <c r="N212" s="133"/>
      <c r="O212" s="133"/>
      <c r="P212" s="133"/>
      <c r="Q212" s="133"/>
      <c r="R212" s="133"/>
      <c r="S212" s="133"/>
      <c r="T212" s="133"/>
      <c r="U212" s="133"/>
    </row>
    <row r="213" spans="1:21">
      <c r="A213" s="140" t="s">
        <v>57</v>
      </c>
      <c r="B213" s="140">
        <f xml:space="preserve"> (Mecanisms!$E$46 - B$74 - B$19)</f>
        <v>45</v>
      </c>
      <c r="C213" s="140">
        <f xml:space="preserve"> (Mecanisms!$E$46 - C$74 - C$19)</f>
        <v>45</v>
      </c>
      <c r="D213" s="140">
        <f xml:space="preserve"> (Mecanisms!$E$46 - D$74 - D$19)</f>
        <v>36</v>
      </c>
      <c r="E213" s="140">
        <f xml:space="preserve"> (Mecanisms!$E$46 - E$74 - E$19)</f>
        <v>36</v>
      </c>
      <c r="F213" s="140">
        <f xml:space="preserve"> (Mecanisms!$E$46 - F$74 - F$19)</f>
        <v>36</v>
      </c>
      <c r="G213" s="140">
        <f xml:space="preserve"> (Mecanisms!$E$46 - G$74 - G$19)</f>
        <v>35</v>
      </c>
      <c r="H213" s="140">
        <f xml:space="preserve"> (Mecanisms!$E$46 - H$74 - H$19)</f>
        <v>34</v>
      </c>
      <c r="I213" s="140">
        <f xml:space="preserve"> (Mecanisms!$E$46 - I$74 - I$19)</f>
        <v>34</v>
      </c>
      <c r="J213" s="140">
        <f xml:space="preserve"> (Mecanisms!$E$46 - J$74 - J$19)</f>
        <v>33</v>
      </c>
      <c r="K213" s="140">
        <f xml:space="preserve"> (Mecanisms!$E$46 - K$74 - K$19)</f>
        <v>33</v>
      </c>
      <c r="L213" s="140">
        <f xml:space="preserve"> (Mecanisms!$E$46 - L$74 - L$19)</f>
        <v>33</v>
      </c>
      <c r="M213" s="140">
        <f xml:space="preserve"> (Mecanisms!$E$46 - M$74 - M$19)</f>
        <v>32</v>
      </c>
      <c r="N213" s="140">
        <f xml:space="preserve"> (Mecanisms!$E$46 - N$74 - N$19)</f>
        <v>32</v>
      </c>
      <c r="O213" s="140">
        <f xml:space="preserve"> (Mecanisms!$E$46 - O$74 - O$19)</f>
        <v>32</v>
      </c>
      <c r="P213" s="140">
        <f xml:space="preserve"> (Mecanisms!$E$46 - P$74 - P$19)</f>
        <v>31</v>
      </c>
      <c r="Q213" s="140">
        <f xml:space="preserve"> (Mecanisms!$E$46 - Q$74 - Q$19)</f>
        <v>31</v>
      </c>
      <c r="R213" s="140">
        <f xml:space="preserve"> (Mecanisms!$E$46 - R$74 - R$19)</f>
        <v>31</v>
      </c>
      <c r="S213" s="140">
        <f xml:space="preserve"> (Mecanisms!$E$46 - S$74 - S$19)</f>
        <v>30</v>
      </c>
      <c r="T213" s="140">
        <f xml:space="preserve"> (Mecanisms!$E$46 - T$74 - T$19)</f>
        <v>30</v>
      </c>
      <c r="U213" s="140">
        <f xml:space="preserve"> (Mecanisms!$E$46 - U$74 - U$19)</f>
        <v>30</v>
      </c>
    </row>
    <row r="214" spans="1:21">
      <c r="A214" s="140" t="s">
        <v>64</v>
      </c>
      <c r="B214" s="140">
        <f xml:space="preserve"> (Mecanisms!$E$46 - B$73 - B$19)</f>
        <v>45</v>
      </c>
      <c r="C214" s="140">
        <f xml:space="preserve"> (Mecanisms!$E$46 - C$73 - C$19)</f>
        <v>45</v>
      </c>
      <c r="D214" s="140">
        <f xml:space="preserve"> (Mecanisms!$E$46 - D$73 - D$19)</f>
        <v>36</v>
      </c>
      <c r="E214" s="140">
        <f xml:space="preserve"> (Mecanisms!$E$46 - E$73 - E$19)</f>
        <v>36</v>
      </c>
      <c r="F214" s="140">
        <f xml:space="preserve"> (Mecanisms!$E$46 - F$73 - F$19)</f>
        <v>36</v>
      </c>
      <c r="G214" s="140">
        <f xml:space="preserve"> (Mecanisms!$E$46 - G$73 - G$19)</f>
        <v>35</v>
      </c>
      <c r="H214" s="140">
        <f xml:space="preserve"> (Mecanisms!$E$46 - H$73 - H$19)</f>
        <v>34</v>
      </c>
      <c r="I214" s="140">
        <f xml:space="preserve"> (Mecanisms!$E$46 - I$73 - I$19)</f>
        <v>34</v>
      </c>
      <c r="J214" s="140">
        <f xml:space="preserve"> (Mecanisms!$E$46 - J$73 - J$19)</f>
        <v>33</v>
      </c>
      <c r="K214" s="140">
        <f xml:space="preserve"> (Mecanisms!$E$46 - K$73 - K$19)</f>
        <v>33</v>
      </c>
      <c r="L214" s="140">
        <f xml:space="preserve"> (Mecanisms!$E$46 - L$73 - L$19)</f>
        <v>33</v>
      </c>
      <c r="M214" s="140">
        <f xml:space="preserve"> (Mecanisms!$E$46 - M$73 - M$19)</f>
        <v>32</v>
      </c>
      <c r="N214" s="140">
        <f xml:space="preserve"> (Mecanisms!$E$46 - N$73 - N$19)</f>
        <v>32</v>
      </c>
      <c r="O214" s="140">
        <f xml:space="preserve"> (Mecanisms!$E$46 - O$73 - O$19)</f>
        <v>32</v>
      </c>
      <c r="P214" s="140">
        <f xml:space="preserve"> (Mecanisms!$E$46 - P$73 - P$19)</f>
        <v>31</v>
      </c>
      <c r="Q214" s="140">
        <f xml:space="preserve"> (Mecanisms!$E$46 - Q$73 - Q$19)</f>
        <v>31</v>
      </c>
      <c r="R214" s="140">
        <f xml:space="preserve"> (Mecanisms!$E$46 - R$73 - R$19)</f>
        <v>31</v>
      </c>
      <c r="S214" s="140">
        <f xml:space="preserve"> (Mecanisms!$E$46 - S$73 - S$19)</f>
        <v>30</v>
      </c>
      <c r="T214" s="140">
        <f xml:space="preserve"> (Mecanisms!$E$46 - T$73 - T$19)</f>
        <v>30</v>
      </c>
      <c r="U214" s="140">
        <f xml:space="preserve"> (Mecanisms!$E$46 - U$73 - U$19)</f>
        <v>30</v>
      </c>
    </row>
    <row r="215" spans="1:21">
      <c r="A215" s="140" t="s">
        <v>65</v>
      </c>
      <c r="B215" s="140">
        <f xml:space="preserve"> (Mecanisms!$E$46 - B$73 - B$19)</f>
        <v>45</v>
      </c>
      <c r="C215" s="140">
        <f xml:space="preserve"> (Mecanisms!$E$46 - C$73 - C$19)</f>
        <v>45</v>
      </c>
      <c r="D215" s="140">
        <f xml:space="preserve"> (Mecanisms!$E$46 - D$73 - D$19)</f>
        <v>36</v>
      </c>
      <c r="E215" s="140">
        <f xml:space="preserve"> (Mecanisms!$E$46 - E$73 - E$19)</f>
        <v>36</v>
      </c>
      <c r="F215" s="140">
        <f xml:space="preserve"> (Mecanisms!$E$46 - F$73 - F$19)</f>
        <v>36</v>
      </c>
      <c r="G215" s="140">
        <f xml:space="preserve"> (Mecanisms!$E$46 - G$73 - G$19)</f>
        <v>35</v>
      </c>
      <c r="H215" s="140">
        <f xml:space="preserve"> (Mecanisms!$E$46 - H$73 - H$19)</f>
        <v>34</v>
      </c>
      <c r="I215" s="140">
        <f xml:space="preserve"> (Mecanisms!$E$46 - I$73 - I$19)</f>
        <v>34</v>
      </c>
      <c r="J215" s="140">
        <f xml:space="preserve"> (Mecanisms!$E$46 - J$73 - J$19)</f>
        <v>33</v>
      </c>
      <c r="K215" s="140">
        <f xml:space="preserve"> (Mecanisms!$E$46 - K$73 - K$19)</f>
        <v>33</v>
      </c>
      <c r="L215" s="140">
        <f xml:space="preserve"> (Mecanisms!$E$46 - L$73 - L$19)</f>
        <v>33</v>
      </c>
      <c r="M215" s="140">
        <f xml:space="preserve"> (Mecanisms!$E$46 - M$73 - M$19)</f>
        <v>32</v>
      </c>
      <c r="N215" s="140">
        <f xml:space="preserve"> (Mecanisms!$E$46 - N$73 - N$19)</f>
        <v>32</v>
      </c>
      <c r="O215" s="140">
        <f xml:space="preserve"> (Mecanisms!$E$46 - O$73 - O$19)</f>
        <v>32</v>
      </c>
      <c r="P215" s="140">
        <f xml:space="preserve"> (Mecanisms!$E$46 - P$73 - P$19)</f>
        <v>31</v>
      </c>
      <c r="Q215" s="140">
        <f xml:space="preserve"> (Mecanisms!$E$46 - Q$73 - Q$19)</f>
        <v>31</v>
      </c>
      <c r="R215" s="140">
        <f xml:space="preserve"> (Mecanisms!$E$46 - R$73 - R$19)</f>
        <v>31</v>
      </c>
      <c r="S215" s="140">
        <f xml:space="preserve"> (Mecanisms!$E$46 - S$73 - S$19)</f>
        <v>30</v>
      </c>
      <c r="T215" s="140">
        <f xml:space="preserve"> (Mecanisms!$E$46 - T$73 - T$19)</f>
        <v>30</v>
      </c>
      <c r="U215" s="140">
        <f xml:space="preserve"> (Mecanisms!$E$46 - U$73 - U$19)</f>
        <v>30</v>
      </c>
    </row>
    <row r="216" spans="1:21">
      <c r="A216" s="140" t="s">
        <v>66</v>
      </c>
      <c r="B216" s="140">
        <f xml:space="preserve"> (Mecanisms!$E$46 - B$72 - B$19)</f>
        <v>43</v>
      </c>
      <c r="C216" s="140">
        <f xml:space="preserve"> (Mecanisms!$E$46 - C$72 - C$19)</f>
        <v>42</v>
      </c>
      <c r="D216" s="140">
        <f xml:space="preserve"> (Mecanisms!$E$46 - D$72 - D$19)</f>
        <v>34</v>
      </c>
      <c r="E216" s="140">
        <f xml:space="preserve"> (Mecanisms!$E$46 - E$72 - E$19)</f>
        <v>33</v>
      </c>
      <c r="F216" s="140">
        <f xml:space="preserve"> (Mecanisms!$E$46 - F$72 - F$19)</f>
        <v>33</v>
      </c>
      <c r="G216" s="140">
        <f xml:space="preserve"> (Mecanisms!$E$46 - G$72 - G$19)</f>
        <v>32</v>
      </c>
      <c r="H216" s="140">
        <f xml:space="preserve"> (Mecanisms!$E$46 - H$72 - H$19)</f>
        <v>31</v>
      </c>
      <c r="I216" s="140">
        <f xml:space="preserve"> (Mecanisms!$E$46 - I$72 - I$19)</f>
        <v>30</v>
      </c>
      <c r="J216" s="140">
        <f xml:space="preserve"> (Mecanisms!$E$46 - J$72 - J$19)</f>
        <v>30</v>
      </c>
      <c r="K216" s="140">
        <f xml:space="preserve"> (Mecanisms!$E$46 - K$72 - K$19)</f>
        <v>29</v>
      </c>
      <c r="L216" s="140">
        <f xml:space="preserve"> (Mecanisms!$E$46 - L$72 - L$19)</f>
        <v>29</v>
      </c>
      <c r="M216" s="140">
        <f xml:space="preserve"> (Mecanisms!$E$46 - M$72 - M$19)</f>
        <v>28</v>
      </c>
      <c r="N216" s="140">
        <f xml:space="preserve"> (Mecanisms!$E$46 - N$72 - N$19)</f>
        <v>28</v>
      </c>
      <c r="O216" s="140">
        <f xml:space="preserve"> (Mecanisms!$E$46 - O$72 - O$19)</f>
        <v>27</v>
      </c>
      <c r="P216" s="140">
        <f xml:space="preserve"> (Mecanisms!$E$46 - P$72 - P$19)</f>
        <v>27</v>
      </c>
      <c r="Q216" s="140">
        <f xml:space="preserve"> (Mecanisms!$E$46 - Q$72 - Q$19)</f>
        <v>26</v>
      </c>
      <c r="R216" s="140">
        <f xml:space="preserve"> (Mecanisms!$E$46 - R$72 - R$19)</f>
        <v>26</v>
      </c>
      <c r="S216" s="140">
        <f xml:space="preserve"> (Mecanisms!$E$46 - S$72 - S$19)</f>
        <v>25</v>
      </c>
      <c r="T216" s="140">
        <f xml:space="preserve"> (Mecanisms!$E$46 - T$72 - T$19)</f>
        <v>25</v>
      </c>
      <c r="U216" s="140">
        <f xml:space="preserve"> (Mecanisms!$E$46 - U$72 - U$19)</f>
        <v>24</v>
      </c>
    </row>
  </sheetData>
  <conditionalFormatting sqref="B81:U84">
    <cfRule type="colorScale" priority="3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86:U89 B91:U95 B97:U101 B103:U112 B114:U118 B120:U129 B131:U135 B137:U146 B148:U151">
    <cfRule type="colorScale" priority="2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9:U61">
    <cfRule type="colorScale" priority="1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9EA82-1BFF-1548-BD57-C155E36FE756}">
  <dimension ref="A1:AI216"/>
  <sheetViews>
    <sheetView zoomScale="57" workbookViewId="0">
      <selection activeCell="L28" sqref="L28"/>
    </sheetView>
  </sheetViews>
  <sheetFormatPr baseColWidth="10" defaultRowHeight="16"/>
  <cols>
    <col min="1" max="1" width="29.1640625" style="194" bestFit="1" customWidth="1"/>
    <col min="2" max="2" width="11.1640625" style="194" customWidth="1"/>
    <col min="3" max="3" width="11.33203125" style="194" bestFit="1" customWidth="1"/>
    <col min="4" max="9" width="10.83203125" style="194"/>
    <col min="10" max="10" width="12" style="217" customWidth="1"/>
    <col min="11" max="11" width="10.83203125" style="215"/>
    <col min="12" max="16384" width="10.83203125" style="194"/>
  </cols>
  <sheetData>
    <row r="1" spans="1:34" ht="40" customHeight="1">
      <c r="A1" s="4" t="s">
        <v>114</v>
      </c>
      <c r="J1" s="195"/>
      <c r="K1" s="195"/>
    </row>
    <row r="2" spans="1:34" ht="139" customHeight="1">
      <c r="A2" s="196"/>
      <c r="J2" s="195"/>
      <c r="K2" s="195"/>
    </row>
    <row r="3" spans="1:34" ht="24">
      <c r="A3" s="125" t="s">
        <v>17</v>
      </c>
      <c r="B3" s="51" t="s">
        <v>71</v>
      </c>
      <c r="C3" s="197"/>
      <c r="D3" s="197"/>
      <c r="E3" s="197"/>
      <c r="F3" s="197"/>
      <c r="G3" s="197"/>
      <c r="H3" s="197"/>
      <c r="I3" s="197"/>
      <c r="J3" s="197"/>
      <c r="K3" s="101"/>
      <c r="L3" s="197"/>
      <c r="M3" s="197"/>
      <c r="N3" s="197"/>
      <c r="O3" s="197"/>
      <c r="P3" s="197"/>
      <c r="Q3" s="197"/>
      <c r="R3" s="197"/>
      <c r="S3" s="197"/>
      <c r="T3" s="197"/>
      <c r="U3" s="198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</row>
    <row r="4" spans="1:34">
      <c r="A4" s="67" t="s">
        <v>45</v>
      </c>
      <c r="B4" s="67">
        <v>4</v>
      </c>
      <c r="C4" s="67">
        <v>4</v>
      </c>
      <c r="D4" s="67">
        <v>4</v>
      </c>
      <c r="E4" s="67">
        <v>4</v>
      </c>
      <c r="F4" s="67">
        <v>4</v>
      </c>
      <c r="G4" s="67">
        <v>4</v>
      </c>
      <c r="H4" s="67">
        <v>4</v>
      </c>
      <c r="I4" s="67">
        <v>4</v>
      </c>
      <c r="J4" s="67">
        <v>4</v>
      </c>
      <c r="K4" s="67">
        <v>4</v>
      </c>
      <c r="L4" s="67">
        <v>4</v>
      </c>
      <c r="M4" s="67">
        <v>4</v>
      </c>
      <c r="N4" s="67">
        <v>4</v>
      </c>
      <c r="O4" s="67">
        <v>4</v>
      </c>
      <c r="P4" s="67">
        <v>4</v>
      </c>
      <c r="Q4" s="67">
        <v>4</v>
      </c>
      <c r="R4" s="67">
        <v>4</v>
      </c>
      <c r="S4" s="67">
        <v>4</v>
      </c>
      <c r="T4" s="67">
        <v>4</v>
      </c>
      <c r="U4" s="67">
        <v>4</v>
      </c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</row>
    <row r="5" spans="1:34">
      <c r="J5" s="195"/>
      <c r="K5" s="195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</row>
    <row r="6" spans="1:34">
      <c r="J6" s="195"/>
      <c r="K6" s="195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</row>
    <row r="7" spans="1:34">
      <c r="J7" s="195"/>
      <c r="K7" s="195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</row>
    <row r="8" spans="1:34">
      <c r="J8" s="195"/>
      <c r="K8" s="195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</row>
    <row r="9" spans="1:34" s="131" customFormat="1" ht="24">
      <c r="A9" s="199" t="s">
        <v>0</v>
      </c>
      <c r="B9" s="83">
        <v>1</v>
      </c>
      <c r="C9" s="83">
        <f>B9+1</f>
        <v>2</v>
      </c>
      <c r="D9" s="83">
        <f t="shared" ref="D9:U9" si="0">C9+1</f>
        <v>3</v>
      </c>
      <c r="E9" s="83">
        <f t="shared" si="0"/>
        <v>4</v>
      </c>
      <c r="F9" s="83">
        <f t="shared" si="0"/>
        <v>5</v>
      </c>
      <c r="G9" s="83">
        <f t="shared" si="0"/>
        <v>6</v>
      </c>
      <c r="H9" s="83">
        <f t="shared" si="0"/>
        <v>7</v>
      </c>
      <c r="I9" s="83">
        <f t="shared" si="0"/>
        <v>8</v>
      </c>
      <c r="J9" s="83">
        <f t="shared" si="0"/>
        <v>9</v>
      </c>
      <c r="K9" s="83">
        <f t="shared" si="0"/>
        <v>10</v>
      </c>
      <c r="L9" s="83">
        <f t="shared" si="0"/>
        <v>11</v>
      </c>
      <c r="M9" s="83">
        <f t="shared" si="0"/>
        <v>12</v>
      </c>
      <c r="N9" s="83">
        <f t="shared" si="0"/>
        <v>13</v>
      </c>
      <c r="O9" s="83">
        <f t="shared" si="0"/>
        <v>14</v>
      </c>
      <c r="P9" s="83">
        <f t="shared" si="0"/>
        <v>15</v>
      </c>
      <c r="Q9" s="83">
        <f t="shared" si="0"/>
        <v>16</v>
      </c>
      <c r="R9" s="83">
        <f t="shared" si="0"/>
        <v>17</v>
      </c>
      <c r="S9" s="83">
        <f t="shared" si="0"/>
        <v>18</v>
      </c>
      <c r="T9" s="83">
        <f t="shared" si="0"/>
        <v>19</v>
      </c>
      <c r="U9" s="83">
        <f t="shared" si="0"/>
        <v>20</v>
      </c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</row>
    <row r="10" spans="1:34" s="203" customFormat="1" ht="19">
      <c r="A10" s="200" t="s">
        <v>2</v>
      </c>
      <c r="B10" s="201">
        <v>78</v>
      </c>
      <c r="C10" s="201"/>
      <c r="D10" s="201"/>
      <c r="E10" s="201">
        <v>1</v>
      </c>
      <c r="F10" s="201"/>
      <c r="G10" s="201"/>
      <c r="H10" s="201"/>
      <c r="I10" s="201">
        <v>1</v>
      </c>
      <c r="J10" s="201"/>
      <c r="K10" s="201"/>
      <c r="L10" s="201"/>
      <c r="M10" s="201">
        <v>1</v>
      </c>
      <c r="N10" s="201"/>
      <c r="O10" s="201"/>
      <c r="P10" s="201"/>
      <c r="Q10" s="201">
        <v>1</v>
      </c>
      <c r="R10" s="201"/>
      <c r="S10" s="201"/>
      <c r="T10" s="201"/>
      <c r="U10" s="202">
        <v>1</v>
      </c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</row>
    <row r="11" spans="1:34">
      <c r="A11" s="204" t="s">
        <v>1</v>
      </c>
      <c r="B11" s="146"/>
      <c r="C11" s="146"/>
      <c r="D11" s="204">
        <v>12</v>
      </c>
      <c r="E11" s="204">
        <v>12</v>
      </c>
      <c r="F11" s="204">
        <v>12</v>
      </c>
      <c r="G11" s="204">
        <v>12</v>
      </c>
      <c r="H11" s="204">
        <v>12</v>
      </c>
      <c r="I11" s="204">
        <v>12</v>
      </c>
      <c r="J11" s="204">
        <v>12</v>
      </c>
      <c r="K11" s="204">
        <v>12</v>
      </c>
      <c r="L11" s="204">
        <v>12</v>
      </c>
      <c r="M11" s="204">
        <v>12</v>
      </c>
      <c r="N11" s="204">
        <v>12</v>
      </c>
      <c r="O11" s="204">
        <v>12</v>
      </c>
      <c r="P11" s="204">
        <v>12</v>
      </c>
      <c r="Q11" s="204">
        <v>12</v>
      </c>
      <c r="R11" s="204">
        <v>12</v>
      </c>
      <c r="S11" s="204">
        <v>12</v>
      </c>
      <c r="T11" s="204">
        <v>12</v>
      </c>
      <c r="U11" s="204">
        <v>12</v>
      </c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</row>
    <row r="12" spans="1:34">
      <c r="A12" s="63" t="s">
        <v>3</v>
      </c>
      <c r="B12" s="151"/>
      <c r="C12" s="151"/>
      <c r="D12" s="63">
        <v>16</v>
      </c>
      <c r="E12" s="63">
        <v>16</v>
      </c>
      <c r="F12" s="63">
        <v>16</v>
      </c>
      <c r="G12" s="63">
        <v>16</v>
      </c>
      <c r="H12" s="63">
        <v>16</v>
      </c>
      <c r="I12" s="63">
        <v>16</v>
      </c>
      <c r="J12" s="63">
        <v>16</v>
      </c>
      <c r="K12" s="63">
        <v>16</v>
      </c>
      <c r="L12" s="63">
        <v>16</v>
      </c>
      <c r="M12" s="63">
        <v>16</v>
      </c>
      <c r="N12" s="63">
        <v>16</v>
      </c>
      <c r="O12" s="63">
        <v>16</v>
      </c>
      <c r="P12" s="63">
        <v>16</v>
      </c>
      <c r="Q12" s="63">
        <v>16</v>
      </c>
      <c r="R12" s="63">
        <v>16</v>
      </c>
      <c r="S12" s="63">
        <v>16</v>
      </c>
      <c r="T12" s="63">
        <v>16</v>
      </c>
      <c r="U12" s="63">
        <v>16</v>
      </c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</row>
    <row r="13" spans="1:34">
      <c r="A13" s="63" t="s">
        <v>4</v>
      </c>
      <c r="B13" s="151"/>
      <c r="C13" s="151"/>
      <c r="D13" s="63">
        <v>14</v>
      </c>
      <c r="E13" s="154">
        <v>15</v>
      </c>
      <c r="F13" s="63">
        <v>15</v>
      </c>
      <c r="G13" s="63">
        <v>15</v>
      </c>
      <c r="H13" s="63">
        <v>15</v>
      </c>
      <c r="I13" s="154">
        <v>16</v>
      </c>
      <c r="J13" s="63">
        <v>16</v>
      </c>
      <c r="K13" s="63">
        <v>16</v>
      </c>
      <c r="L13" s="63">
        <v>16</v>
      </c>
      <c r="M13" s="63">
        <v>16</v>
      </c>
      <c r="N13" s="63">
        <v>16</v>
      </c>
      <c r="O13" s="63">
        <v>16</v>
      </c>
      <c r="P13" s="63">
        <v>16</v>
      </c>
      <c r="Q13" s="63">
        <v>16</v>
      </c>
      <c r="R13" s="63">
        <v>16</v>
      </c>
      <c r="S13" s="63">
        <v>16</v>
      </c>
      <c r="T13" s="63">
        <v>16</v>
      </c>
      <c r="U13" s="63">
        <v>16</v>
      </c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</row>
    <row r="14" spans="1:34">
      <c r="A14" s="63" t="s">
        <v>5</v>
      </c>
      <c r="B14" s="151"/>
      <c r="C14" s="151"/>
      <c r="D14" s="63">
        <v>10</v>
      </c>
      <c r="E14" s="63">
        <v>10</v>
      </c>
      <c r="F14" s="63">
        <v>10</v>
      </c>
      <c r="G14" s="63">
        <v>10</v>
      </c>
      <c r="H14" s="63">
        <v>10</v>
      </c>
      <c r="I14" s="63">
        <v>10</v>
      </c>
      <c r="J14" s="63">
        <v>10</v>
      </c>
      <c r="K14" s="63">
        <v>10</v>
      </c>
      <c r="L14" s="63">
        <v>10</v>
      </c>
      <c r="M14" s="63">
        <v>10</v>
      </c>
      <c r="N14" s="63">
        <v>10</v>
      </c>
      <c r="O14" s="63">
        <v>10</v>
      </c>
      <c r="P14" s="63">
        <v>10</v>
      </c>
      <c r="Q14" s="63">
        <v>10</v>
      </c>
      <c r="R14" s="63">
        <v>10</v>
      </c>
      <c r="S14" s="63">
        <v>10</v>
      </c>
      <c r="T14" s="63">
        <v>10</v>
      </c>
      <c r="U14" s="63">
        <v>10</v>
      </c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</row>
    <row r="15" spans="1:34">
      <c r="A15" s="63" t="s">
        <v>6</v>
      </c>
      <c r="B15" s="151"/>
      <c r="C15" s="151"/>
      <c r="D15" s="63">
        <v>10</v>
      </c>
      <c r="E15" s="63">
        <v>10</v>
      </c>
      <c r="F15" s="63">
        <v>10</v>
      </c>
      <c r="G15" s="63">
        <v>10</v>
      </c>
      <c r="H15" s="63">
        <v>10</v>
      </c>
      <c r="I15" s="63">
        <v>10</v>
      </c>
      <c r="J15" s="63">
        <v>10</v>
      </c>
      <c r="K15" s="63">
        <v>10</v>
      </c>
      <c r="L15" s="63">
        <v>10</v>
      </c>
      <c r="M15" s="63">
        <v>10</v>
      </c>
      <c r="N15" s="63">
        <v>10</v>
      </c>
      <c r="O15" s="63">
        <v>10</v>
      </c>
      <c r="P15" s="63">
        <v>10</v>
      </c>
      <c r="Q15" s="63">
        <v>10</v>
      </c>
      <c r="R15" s="63">
        <v>10</v>
      </c>
      <c r="S15" s="63">
        <v>10</v>
      </c>
      <c r="T15" s="63">
        <v>10</v>
      </c>
      <c r="U15" s="63">
        <v>10</v>
      </c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</row>
    <row r="16" spans="1:34">
      <c r="A16" s="205" t="s">
        <v>7</v>
      </c>
      <c r="B16" s="160"/>
      <c r="C16" s="160"/>
      <c r="D16" s="193">
        <v>12</v>
      </c>
      <c r="E16" s="193">
        <v>12</v>
      </c>
      <c r="F16" s="193">
        <v>12</v>
      </c>
      <c r="G16" s="193">
        <v>12</v>
      </c>
      <c r="H16" s="193">
        <v>12</v>
      </c>
      <c r="I16" s="193">
        <v>12</v>
      </c>
      <c r="J16" s="193">
        <v>12</v>
      </c>
      <c r="K16" s="193">
        <v>12</v>
      </c>
      <c r="L16" s="193">
        <v>12</v>
      </c>
      <c r="M16" s="193">
        <v>12</v>
      </c>
      <c r="N16" s="193">
        <v>12</v>
      </c>
      <c r="O16" s="193">
        <v>12</v>
      </c>
      <c r="P16" s="193">
        <v>12</v>
      </c>
      <c r="Q16" s="193">
        <v>12</v>
      </c>
      <c r="R16" s="193">
        <v>12</v>
      </c>
      <c r="S16" s="193">
        <v>12</v>
      </c>
      <c r="T16" s="193">
        <v>12</v>
      </c>
      <c r="U16" s="193">
        <v>12</v>
      </c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</row>
    <row r="17" spans="1:35" s="201" customFormat="1" ht="19">
      <c r="A17" s="200" t="s">
        <v>8</v>
      </c>
      <c r="E17" s="201">
        <f t="shared" ref="E17:G17" si="1">SUM(E18:E25) - SUM(D18:D25)</f>
        <v>4</v>
      </c>
      <c r="F17" s="201">
        <f t="shared" si="1"/>
        <v>4</v>
      </c>
      <c r="G17" s="201">
        <f t="shared" si="1"/>
        <v>4</v>
      </c>
      <c r="H17" s="201">
        <f t="shared" ref="H17" si="2">SUM(H18:H25) - SUM(G18:G25)</f>
        <v>4</v>
      </c>
      <c r="I17" s="201">
        <f t="shared" ref="I17" si="3">SUM(I18:I25) - SUM(H18:H25)</f>
        <v>4</v>
      </c>
      <c r="J17" s="201">
        <f t="shared" ref="J17" si="4">SUM(J18:J25) - SUM(I18:I25)</f>
        <v>4</v>
      </c>
      <c r="K17" s="201">
        <f t="shared" ref="K17" si="5">SUM(K18:K25) - SUM(J18:J25)</f>
        <v>4</v>
      </c>
      <c r="L17" s="201">
        <f t="shared" ref="L17" si="6">SUM(L18:L25) - SUM(K18:K25)</f>
        <v>4</v>
      </c>
      <c r="M17" s="201">
        <f t="shared" ref="M17" si="7">SUM(M18:M25) - SUM(L18:L25)</f>
        <v>0</v>
      </c>
      <c r="N17" s="201">
        <f t="shared" ref="N17" si="8">SUM(N18:N25) - SUM(M18:M25)</f>
        <v>0</v>
      </c>
      <c r="O17" s="201">
        <f t="shared" ref="O17" si="9">SUM(O18:O25) - SUM(N18:N25)</f>
        <v>0</v>
      </c>
      <c r="P17" s="201">
        <f t="shared" ref="P17" si="10">SUM(P18:P25) - SUM(O18:O25)</f>
        <v>0</v>
      </c>
      <c r="Q17" s="201">
        <f t="shared" ref="Q17" si="11">SUM(Q18:Q25) - SUM(P18:P25)</f>
        <v>0</v>
      </c>
      <c r="R17" s="201">
        <f t="shared" ref="R17" si="12">SUM(R18:R25) - SUM(Q18:Q25)</f>
        <v>0</v>
      </c>
      <c r="S17" s="201">
        <f t="shared" ref="S17" si="13">SUM(S18:S25) - SUM(R18:R25)</f>
        <v>0</v>
      </c>
      <c r="T17" s="201">
        <f t="shared" ref="T17" si="14">SUM(T18:T25) - SUM(S18:S25)</f>
        <v>0</v>
      </c>
      <c r="U17" s="201">
        <f t="shared" ref="U17" si="15">SUM(U18:U25) - SUM(T18:T25)</f>
        <v>0</v>
      </c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</row>
    <row r="18" spans="1:35" s="155" customFormat="1">
      <c r="A18" s="147" t="s">
        <v>9</v>
      </c>
      <c r="B18" s="146"/>
      <c r="C18" s="146"/>
      <c r="D18" s="147">
        <v>3</v>
      </c>
      <c r="E18" s="147">
        <v>3</v>
      </c>
      <c r="F18" s="147">
        <v>3</v>
      </c>
      <c r="G18" s="147">
        <v>3</v>
      </c>
      <c r="H18" s="147">
        <v>3</v>
      </c>
      <c r="I18" s="147">
        <v>3</v>
      </c>
      <c r="J18" s="147">
        <v>3</v>
      </c>
      <c r="K18" s="147">
        <v>3</v>
      </c>
      <c r="L18" s="147">
        <v>3</v>
      </c>
      <c r="M18" s="147">
        <v>3</v>
      </c>
      <c r="N18" s="147">
        <v>3</v>
      </c>
      <c r="O18" s="147">
        <v>3</v>
      </c>
      <c r="P18" s="147">
        <v>3</v>
      </c>
      <c r="Q18" s="147">
        <v>3</v>
      </c>
      <c r="R18" s="147">
        <v>3</v>
      </c>
      <c r="S18" s="147">
        <v>3</v>
      </c>
      <c r="T18" s="147">
        <v>3</v>
      </c>
      <c r="U18" s="147">
        <v>3</v>
      </c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206"/>
    </row>
    <row r="19" spans="1:35" s="155" customFormat="1">
      <c r="A19" s="155" t="s">
        <v>10</v>
      </c>
      <c r="B19" s="151"/>
      <c r="C19" s="151"/>
      <c r="D19" s="155">
        <v>4</v>
      </c>
      <c r="E19" s="155">
        <v>4</v>
      </c>
      <c r="F19" s="154">
        <v>5</v>
      </c>
      <c r="G19" s="154">
        <v>6</v>
      </c>
      <c r="H19" s="154">
        <v>8</v>
      </c>
      <c r="I19" s="154">
        <v>9</v>
      </c>
      <c r="J19" s="154">
        <v>11</v>
      </c>
      <c r="K19" s="154">
        <v>13</v>
      </c>
      <c r="L19" s="154">
        <v>14</v>
      </c>
      <c r="M19" s="155">
        <v>14</v>
      </c>
      <c r="N19" s="155">
        <v>14</v>
      </c>
      <c r="O19" s="155">
        <v>14</v>
      </c>
      <c r="P19" s="155">
        <v>14</v>
      </c>
      <c r="Q19" s="155">
        <v>14</v>
      </c>
      <c r="R19" s="155">
        <v>14</v>
      </c>
      <c r="S19" s="155">
        <v>14</v>
      </c>
      <c r="T19" s="155">
        <v>14</v>
      </c>
      <c r="U19" s="155">
        <v>14</v>
      </c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206"/>
    </row>
    <row r="20" spans="1:35" s="63" customFormat="1">
      <c r="A20" s="155" t="s">
        <v>11</v>
      </c>
      <c r="B20" s="151"/>
      <c r="C20" s="151"/>
      <c r="D20" s="155">
        <v>4</v>
      </c>
      <c r="E20" s="155">
        <v>4</v>
      </c>
      <c r="F20" s="154">
        <v>5</v>
      </c>
      <c r="G20" s="154">
        <v>6</v>
      </c>
      <c r="H20" s="154">
        <v>7</v>
      </c>
      <c r="I20" s="154">
        <v>9</v>
      </c>
      <c r="J20" s="154">
        <v>10</v>
      </c>
      <c r="K20" s="154">
        <v>12</v>
      </c>
      <c r="L20" s="154">
        <v>14</v>
      </c>
      <c r="M20" s="155">
        <v>14</v>
      </c>
      <c r="N20" s="155">
        <v>14</v>
      </c>
      <c r="O20" s="155">
        <v>14</v>
      </c>
      <c r="P20" s="155">
        <v>14</v>
      </c>
      <c r="Q20" s="155">
        <v>14</v>
      </c>
      <c r="R20" s="155">
        <v>14</v>
      </c>
      <c r="S20" s="155">
        <v>14</v>
      </c>
      <c r="T20" s="155">
        <v>14</v>
      </c>
      <c r="U20" s="155">
        <v>14</v>
      </c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198"/>
    </row>
    <row r="21" spans="1:35" s="155" customFormat="1">
      <c r="A21" s="155" t="s">
        <v>12</v>
      </c>
      <c r="B21" s="151"/>
      <c r="C21" s="151"/>
      <c r="D21" s="155">
        <v>5</v>
      </c>
      <c r="E21" s="154">
        <v>7</v>
      </c>
      <c r="F21" s="154">
        <v>8</v>
      </c>
      <c r="G21" s="154">
        <v>9</v>
      </c>
      <c r="H21" s="155">
        <v>9</v>
      </c>
      <c r="I21" s="155">
        <v>9</v>
      </c>
      <c r="J21" s="155">
        <v>9</v>
      </c>
      <c r="K21" s="155">
        <v>9</v>
      </c>
      <c r="L21" s="154">
        <v>10</v>
      </c>
      <c r="M21" s="155">
        <v>10</v>
      </c>
      <c r="N21" s="155">
        <v>10</v>
      </c>
      <c r="O21" s="155">
        <v>10</v>
      </c>
      <c r="P21" s="155">
        <v>10</v>
      </c>
      <c r="Q21" s="155">
        <v>10</v>
      </c>
      <c r="R21" s="155">
        <v>10</v>
      </c>
      <c r="S21" s="155">
        <v>10</v>
      </c>
      <c r="T21" s="155">
        <v>10</v>
      </c>
      <c r="U21" s="155">
        <v>10</v>
      </c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206"/>
    </row>
    <row r="22" spans="1:35" s="208" customFormat="1">
      <c r="A22" s="151" t="s">
        <v>22</v>
      </c>
      <c r="B22" s="151"/>
      <c r="C22" s="151"/>
      <c r="D22" s="151">
        <v>0</v>
      </c>
      <c r="E22" s="151">
        <v>0</v>
      </c>
      <c r="F22" s="151">
        <v>0</v>
      </c>
      <c r="G22" s="151">
        <v>0</v>
      </c>
      <c r="H22" s="151">
        <v>0</v>
      </c>
      <c r="I22" s="151">
        <v>0</v>
      </c>
      <c r="J22" s="151">
        <v>0</v>
      </c>
      <c r="K22" s="151">
        <v>0</v>
      </c>
      <c r="L22" s="151">
        <v>0</v>
      </c>
      <c r="M22" s="151">
        <v>0</v>
      </c>
      <c r="N22" s="151">
        <v>0</v>
      </c>
      <c r="O22" s="151">
        <v>0</v>
      </c>
      <c r="P22" s="151">
        <v>0</v>
      </c>
      <c r="Q22" s="151">
        <v>0</v>
      </c>
      <c r="R22" s="151">
        <v>0</v>
      </c>
      <c r="S22" s="151">
        <v>0</v>
      </c>
      <c r="T22" s="151">
        <v>0</v>
      </c>
      <c r="U22" s="151">
        <v>0</v>
      </c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207"/>
    </row>
    <row r="23" spans="1:35" s="155" customFormat="1">
      <c r="A23" s="152" t="s">
        <v>13</v>
      </c>
      <c r="B23" s="151"/>
      <c r="C23" s="151"/>
      <c r="D23" s="152">
        <v>0</v>
      </c>
      <c r="E23" s="152">
        <v>0</v>
      </c>
      <c r="F23" s="152">
        <v>0</v>
      </c>
      <c r="G23" s="152">
        <v>0</v>
      </c>
      <c r="H23" s="152">
        <v>0</v>
      </c>
      <c r="I23" s="152">
        <v>0</v>
      </c>
      <c r="J23" s="152">
        <v>0</v>
      </c>
      <c r="K23" s="152">
        <v>0</v>
      </c>
      <c r="L23" s="152">
        <v>0</v>
      </c>
      <c r="M23" s="152">
        <v>0</v>
      </c>
      <c r="N23" s="152">
        <v>0</v>
      </c>
      <c r="O23" s="152">
        <v>0</v>
      </c>
      <c r="P23" s="152">
        <v>0</v>
      </c>
      <c r="Q23" s="152">
        <v>0</v>
      </c>
      <c r="R23" s="152">
        <v>0</v>
      </c>
      <c r="S23" s="152">
        <v>0</v>
      </c>
      <c r="T23" s="152">
        <v>0</v>
      </c>
      <c r="U23" s="152">
        <v>0</v>
      </c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206"/>
    </row>
    <row r="24" spans="1:35" s="63" customFormat="1">
      <c r="A24" s="155" t="s">
        <v>14</v>
      </c>
      <c r="B24" s="151"/>
      <c r="C24" s="151"/>
      <c r="D24" s="155">
        <v>5</v>
      </c>
      <c r="E24" s="154">
        <v>7</v>
      </c>
      <c r="F24" s="154">
        <v>8</v>
      </c>
      <c r="G24" s="154">
        <v>9</v>
      </c>
      <c r="H24" s="154">
        <v>10</v>
      </c>
      <c r="I24" s="154">
        <v>11</v>
      </c>
      <c r="J24" s="154">
        <v>12</v>
      </c>
      <c r="K24" s="155">
        <v>12</v>
      </c>
      <c r="L24" s="154">
        <v>12</v>
      </c>
      <c r="M24" s="155">
        <v>12</v>
      </c>
      <c r="N24" s="155">
        <v>12</v>
      </c>
      <c r="O24" s="155">
        <v>12</v>
      </c>
      <c r="P24" s="155">
        <v>12</v>
      </c>
      <c r="Q24" s="155">
        <v>12</v>
      </c>
      <c r="R24" s="155">
        <v>12</v>
      </c>
      <c r="S24" s="155">
        <v>12</v>
      </c>
      <c r="T24" s="155">
        <v>12</v>
      </c>
      <c r="U24" s="155">
        <v>12</v>
      </c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198"/>
    </row>
    <row r="25" spans="1:35" s="155" customFormat="1">
      <c r="A25" s="193" t="s">
        <v>15</v>
      </c>
      <c r="B25" s="160"/>
      <c r="C25" s="160"/>
      <c r="D25" s="193">
        <v>0</v>
      </c>
      <c r="E25" s="193">
        <v>0</v>
      </c>
      <c r="F25" s="193">
        <v>0</v>
      </c>
      <c r="G25" s="193">
        <v>0</v>
      </c>
      <c r="H25" s="193">
        <v>0</v>
      </c>
      <c r="I25" s="193">
        <v>0</v>
      </c>
      <c r="J25" s="193">
        <v>0</v>
      </c>
      <c r="K25" s="193">
        <v>0</v>
      </c>
      <c r="L25" s="193">
        <v>0</v>
      </c>
      <c r="M25" s="193">
        <v>0</v>
      </c>
      <c r="N25" s="193">
        <v>0</v>
      </c>
      <c r="O25" s="193">
        <v>0</v>
      </c>
      <c r="P25" s="193">
        <v>0</v>
      </c>
      <c r="Q25" s="193">
        <v>0</v>
      </c>
      <c r="R25" s="193">
        <v>0</v>
      </c>
      <c r="S25" s="193">
        <v>0</v>
      </c>
      <c r="T25" s="193">
        <v>0</v>
      </c>
      <c r="U25" s="193">
        <v>0</v>
      </c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206"/>
    </row>
    <row r="26" spans="1:35" s="201" customFormat="1" ht="19">
      <c r="A26" s="209" t="s">
        <v>16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1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</row>
    <row r="27" spans="1:35" s="19" customFormat="1">
      <c r="A27" s="94"/>
      <c r="B27" s="96"/>
      <c r="C27" s="96"/>
      <c r="D27" s="96"/>
      <c r="E27" s="96"/>
      <c r="F27" s="98" t="s">
        <v>115</v>
      </c>
      <c r="G27" s="96"/>
      <c r="H27" s="96"/>
      <c r="I27" s="98" t="s">
        <v>122</v>
      </c>
      <c r="J27" s="96"/>
      <c r="K27" s="96"/>
      <c r="L27" s="98" t="s">
        <v>138</v>
      </c>
      <c r="M27" s="96"/>
      <c r="N27" s="96"/>
      <c r="O27" s="98"/>
      <c r="P27" s="96"/>
      <c r="Q27" s="96"/>
      <c r="R27" s="98"/>
      <c r="S27" s="96"/>
      <c r="T27" s="96"/>
      <c r="U27" s="112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</row>
    <row r="28" spans="1:35" s="201" customFormat="1" ht="19">
      <c r="A28" s="200" t="s">
        <v>33</v>
      </c>
      <c r="U28" s="202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</row>
    <row r="29" spans="1:35" s="19" customFormat="1">
      <c r="A29" s="29"/>
      <c r="B29" s="29"/>
      <c r="C29" s="29"/>
      <c r="D29" s="29"/>
      <c r="E29" s="29"/>
      <c r="F29" s="29"/>
      <c r="G29" s="29"/>
      <c r="H29" s="29"/>
      <c r="I29" s="29"/>
      <c r="J29" s="35"/>
      <c r="K29" s="35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</row>
    <row r="30" spans="1:35">
      <c r="J30" s="195"/>
      <c r="K30" s="195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</row>
    <row r="31" spans="1:35" s="131" customFormat="1" ht="24">
      <c r="A31" s="74" t="s">
        <v>69</v>
      </c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7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</row>
    <row r="32" spans="1:35" s="203" customFormat="1">
      <c r="A32" s="194" t="s">
        <v>68</v>
      </c>
      <c r="B32" s="194">
        <v>0</v>
      </c>
      <c r="C32" s="194">
        <v>0</v>
      </c>
      <c r="D32" s="194">
        <v>0</v>
      </c>
      <c r="E32" s="194">
        <v>0</v>
      </c>
      <c r="F32" s="194">
        <v>0</v>
      </c>
      <c r="G32" s="194">
        <v>0</v>
      </c>
      <c r="H32" s="194">
        <v>0</v>
      </c>
      <c r="I32" s="194">
        <v>0</v>
      </c>
      <c r="J32" s="194">
        <v>0</v>
      </c>
      <c r="K32" s="194">
        <v>0</v>
      </c>
      <c r="L32" s="194">
        <v>0</v>
      </c>
      <c r="M32" s="194">
        <v>0</v>
      </c>
      <c r="N32" s="194">
        <v>0</v>
      </c>
      <c r="O32" s="194">
        <v>0</v>
      </c>
      <c r="P32" s="194">
        <v>0</v>
      </c>
      <c r="Q32" s="194">
        <v>0</v>
      </c>
      <c r="R32" s="194">
        <v>0</v>
      </c>
      <c r="S32" s="194">
        <v>0</v>
      </c>
      <c r="T32" s="194">
        <v>0</v>
      </c>
      <c r="U32" s="194">
        <v>0</v>
      </c>
      <c r="V32" s="194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</row>
    <row r="33" spans="1:34">
      <c r="A33" s="194" t="s">
        <v>79</v>
      </c>
      <c r="B33" s="194">
        <v>0</v>
      </c>
      <c r="C33" s="194">
        <v>0</v>
      </c>
      <c r="D33" s="194">
        <v>0</v>
      </c>
      <c r="E33" s="194">
        <v>0</v>
      </c>
      <c r="F33" s="194">
        <v>0</v>
      </c>
      <c r="G33" s="194">
        <v>0</v>
      </c>
      <c r="J33" s="195"/>
      <c r="K33" s="195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</row>
    <row r="34" spans="1:34">
      <c r="J34" s="195"/>
      <c r="K34" s="195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</row>
    <row r="35" spans="1:34">
      <c r="J35" s="195"/>
      <c r="K35" s="195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</row>
    <row r="36" spans="1:34" ht="24">
      <c r="A36" s="125" t="s">
        <v>0</v>
      </c>
      <c r="B36" s="73">
        <v>1</v>
      </c>
      <c r="C36" s="73">
        <f>B36+1</f>
        <v>2</v>
      </c>
      <c r="D36" s="73">
        <f t="shared" ref="D36:U36" si="16">C36+1</f>
        <v>3</v>
      </c>
      <c r="E36" s="73">
        <f t="shared" si="16"/>
        <v>4</v>
      </c>
      <c r="F36" s="73">
        <f t="shared" si="16"/>
        <v>5</v>
      </c>
      <c r="G36" s="73">
        <f t="shared" si="16"/>
        <v>6</v>
      </c>
      <c r="H36" s="73">
        <f t="shared" si="16"/>
        <v>7</v>
      </c>
      <c r="I36" s="73">
        <f t="shared" si="16"/>
        <v>8</v>
      </c>
      <c r="J36" s="73">
        <f t="shared" si="16"/>
        <v>9</v>
      </c>
      <c r="K36" s="83">
        <f t="shared" si="16"/>
        <v>10</v>
      </c>
      <c r="L36" s="73">
        <f t="shared" si="16"/>
        <v>11</v>
      </c>
      <c r="M36" s="73">
        <f t="shared" si="16"/>
        <v>12</v>
      </c>
      <c r="N36" s="73">
        <f t="shared" si="16"/>
        <v>13</v>
      </c>
      <c r="O36" s="73">
        <f t="shared" si="16"/>
        <v>14</v>
      </c>
      <c r="P36" s="73">
        <f t="shared" si="16"/>
        <v>15</v>
      </c>
      <c r="Q36" s="73">
        <f t="shared" si="16"/>
        <v>16</v>
      </c>
      <c r="R36" s="73">
        <f t="shared" si="16"/>
        <v>17</v>
      </c>
      <c r="S36" s="73">
        <f t="shared" si="16"/>
        <v>18</v>
      </c>
      <c r="T36" s="73">
        <f t="shared" si="16"/>
        <v>19</v>
      </c>
      <c r="U36" s="73">
        <f t="shared" si="16"/>
        <v>20</v>
      </c>
      <c r="V36" s="130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</row>
    <row r="37" spans="1:34" ht="19">
      <c r="A37" s="212" t="s">
        <v>25</v>
      </c>
      <c r="B37" s="213">
        <v>78</v>
      </c>
      <c r="C37" s="213"/>
      <c r="D37" s="213"/>
      <c r="E37" s="213">
        <v>1</v>
      </c>
      <c r="F37" s="213"/>
      <c r="G37" s="213"/>
      <c r="H37" s="213"/>
      <c r="I37" s="213">
        <v>1</v>
      </c>
      <c r="J37" s="213"/>
      <c r="K37" s="210"/>
      <c r="L37" s="213"/>
      <c r="M37" s="213">
        <v>1</v>
      </c>
      <c r="N37" s="213"/>
      <c r="O37" s="213"/>
      <c r="P37" s="213"/>
      <c r="Q37" s="213">
        <v>1</v>
      </c>
      <c r="R37" s="213"/>
      <c r="S37" s="213"/>
      <c r="T37" s="213"/>
      <c r="U37" s="214">
        <v>1</v>
      </c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</row>
    <row r="38" spans="1:34">
      <c r="A38" s="215" t="s">
        <v>1</v>
      </c>
      <c r="B38" s="216">
        <f t="shared" ref="B38:U43" si="17" xml:space="preserve"> INT((B11-10)/2)</f>
        <v>-5</v>
      </c>
      <c r="C38" s="216">
        <f t="shared" si="17"/>
        <v>-5</v>
      </c>
      <c r="D38" s="195">
        <f t="shared" si="17"/>
        <v>1</v>
      </c>
      <c r="E38" s="195">
        <f t="shared" si="17"/>
        <v>1</v>
      </c>
      <c r="F38" s="195">
        <f t="shared" si="17"/>
        <v>1</v>
      </c>
      <c r="G38" s="195">
        <f t="shared" si="17"/>
        <v>1</v>
      </c>
      <c r="H38" s="195">
        <f t="shared" si="17"/>
        <v>1</v>
      </c>
      <c r="I38" s="195">
        <f t="shared" si="17"/>
        <v>1</v>
      </c>
      <c r="J38" s="195">
        <f t="shared" si="17"/>
        <v>1</v>
      </c>
      <c r="K38" s="195">
        <f t="shared" si="17"/>
        <v>1</v>
      </c>
      <c r="L38" s="195">
        <f t="shared" si="17"/>
        <v>1</v>
      </c>
      <c r="M38" s="195">
        <f t="shared" si="17"/>
        <v>1</v>
      </c>
      <c r="N38" s="195">
        <f t="shared" si="17"/>
        <v>1</v>
      </c>
      <c r="O38" s="195">
        <f t="shared" si="17"/>
        <v>1</v>
      </c>
      <c r="P38" s="195">
        <f t="shared" si="17"/>
        <v>1</v>
      </c>
      <c r="Q38" s="195">
        <f t="shared" si="17"/>
        <v>1</v>
      </c>
      <c r="R38" s="195">
        <f t="shared" si="17"/>
        <v>1</v>
      </c>
      <c r="S38" s="195">
        <f t="shared" si="17"/>
        <v>1</v>
      </c>
      <c r="T38" s="195">
        <f t="shared" si="17"/>
        <v>1</v>
      </c>
      <c r="U38" s="217">
        <f t="shared" si="17"/>
        <v>1</v>
      </c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</row>
    <row r="39" spans="1:34" s="203" customFormat="1">
      <c r="A39" s="215" t="s">
        <v>3</v>
      </c>
      <c r="B39" s="216">
        <f t="shared" si="17"/>
        <v>-5</v>
      </c>
      <c r="C39" s="216">
        <f t="shared" si="17"/>
        <v>-5</v>
      </c>
      <c r="D39" s="195">
        <f t="shared" si="17"/>
        <v>3</v>
      </c>
      <c r="E39" s="195">
        <f t="shared" si="17"/>
        <v>3</v>
      </c>
      <c r="F39" s="195">
        <f t="shared" si="17"/>
        <v>3</v>
      </c>
      <c r="G39" s="195">
        <f t="shared" si="17"/>
        <v>3</v>
      </c>
      <c r="H39" s="195">
        <f t="shared" si="17"/>
        <v>3</v>
      </c>
      <c r="I39" s="195">
        <f t="shared" si="17"/>
        <v>3</v>
      </c>
      <c r="J39" s="195">
        <f t="shared" si="17"/>
        <v>3</v>
      </c>
      <c r="K39" s="195">
        <f t="shared" si="17"/>
        <v>3</v>
      </c>
      <c r="L39" s="195">
        <f t="shared" si="17"/>
        <v>3</v>
      </c>
      <c r="M39" s="195">
        <f t="shared" si="17"/>
        <v>3</v>
      </c>
      <c r="N39" s="195">
        <f t="shared" si="17"/>
        <v>3</v>
      </c>
      <c r="O39" s="195">
        <f t="shared" si="17"/>
        <v>3</v>
      </c>
      <c r="P39" s="195">
        <f t="shared" si="17"/>
        <v>3</v>
      </c>
      <c r="Q39" s="195">
        <f t="shared" si="17"/>
        <v>3</v>
      </c>
      <c r="R39" s="195">
        <f t="shared" si="17"/>
        <v>3</v>
      </c>
      <c r="S39" s="195">
        <f t="shared" si="17"/>
        <v>3</v>
      </c>
      <c r="T39" s="195">
        <f t="shared" si="17"/>
        <v>3</v>
      </c>
      <c r="U39" s="217">
        <f t="shared" si="17"/>
        <v>3</v>
      </c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</row>
    <row r="40" spans="1:34" s="203" customFormat="1">
      <c r="A40" s="215" t="s">
        <v>4</v>
      </c>
      <c r="B40" s="216">
        <f t="shared" si="17"/>
        <v>-5</v>
      </c>
      <c r="C40" s="216">
        <f t="shared" si="17"/>
        <v>-5</v>
      </c>
      <c r="D40" s="195">
        <f t="shared" si="17"/>
        <v>2</v>
      </c>
      <c r="E40" s="195">
        <f t="shared" si="17"/>
        <v>2</v>
      </c>
      <c r="F40" s="195">
        <f t="shared" si="17"/>
        <v>2</v>
      </c>
      <c r="G40" s="195">
        <f t="shared" si="17"/>
        <v>2</v>
      </c>
      <c r="H40" s="195">
        <f t="shared" si="17"/>
        <v>2</v>
      </c>
      <c r="I40" s="195">
        <f t="shared" si="17"/>
        <v>3</v>
      </c>
      <c r="J40" s="195">
        <f t="shared" si="17"/>
        <v>3</v>
      </c>
      <c r="K40" s="195">
        <f t="shared" si="17"/>
        <v>3</v>
      </c>
      <c r="L40" s="195">
        <f t="shared" si="17"/>
        <v>3</v>
      </c>
      <c r="M40" s="195">
        <f t="shared" si="17"/>
        <v>3</v>
      </c>
      <c r="N40" s="195">
        <f t="shared" si="17"/>
        <v>3</v>
      </c>
      <c r="O40" s="195">
        <f t="shared" si="17"/>
        <v>3</v>
      </c>
      <c r="P40" s="195">
        <f t="shared" si="17"/>
        <v>3</v>
      </c>
      <c r="Q40" s="195">
        <f t="shared" si="17"/>
        <v>3</v>
      </c>
      <c r="R40" s="195">
        <f t="shared" si="17"/>
        <v>3</v>
      </c>
      <c r="S40" s="195">
        <f t="shared" si="17"/>
        <v>3</v>
      </c>
      <c r="T40" s="195">
        <f t="shared" si="17"/>
        <v>3</v>
      </c>
      <c r="U40" s="217">
        <f t="shared" si="17"/>
        <v>3</v>
      </c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</row>
    <row r="41" spans="1:34" s="203" customFormat="1">
      <c r="A41" s="215" t="s">
        <v>5</v>
      </c>
      <c r="B41" s="216">
        <f t="shared" si="17"/>
        <v>-5</v>
      </c>
      <c r="C41" s="216">
        <f t="shared" si="17"/>
        <v>-5</v>
      </c>
      <c r="D41" s="195">
        <f t="shared" si="17"/>
        <v>0</v>
      </c>
      <c r="E41" s="195">
        <f t="shared" si="17"/>
        <v>0</v>
      </c>
      <c r="F41" s="195">
        <f t="shared" si="17"/>
        <v>0</v>
      </c>
      <c r="G41" s="195">
        <f t="shared" si="17"/>
        <v>0</v>
      </c>
      <c r="H41" s="195">
        <f t="shared" si="17"/>
        <v>0</v>
      </c>
      <c r="I41" s="195">
        <f t="shared" si="17"/>
        <v>0</v>
      </c>
      <c r="J41" s="195">
        <f t="shared" si="17"/>
        <v>0</v>
      </c>
      <c r="K41" s="195">
        <f t="shared" si="17"/>
        <v>0</v>
      </c>
      <c r="L41" s="195">
        <f t="shared" si="17"/>
        <v>0</v>
      </c>
      <c r="M41" s="195">
        <f t="shared" si="17"/>
        <v>0</v>
      </c>
      <c r="N41" s="195">
        <f t="shared" si="17"/>
        <v>0</v>
      </c>
      <c r="O41" s="195">
        <f t="shared" si="17"/>
        <v>0</v>
      </c>
      <c r="P41" s="195">
        <f t="shared" si="17"/>
        <v>0</v>
      </c>
      <c r="Q41" s="195">
        <f t="shared" si="17"/>
        <v>0</v>
      </c>
      <c r="R41" s="195">
        <f t="shared" si="17"/>
        <v>0</v>
      </c>
      <c r="S41" s="195">
        <f t="shared" si="17"/>
        <v>0</v>
      </c>
      <c r="T41" s="195">
        <f t="shared" si="17"/>
        <v>0</v>
      </c>
      <c r="U41" s="217">
        <f t="shared" si="17"/>
        <v>0</v>
      </c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</row>
    <row r="42" spans="1:34">
      <c r="A42" s="215" t="s">
        <v>6</v>
      </c>
      <c r="B42" s="216">
        <f t="shared" si="17"/>
        <v>-5</v>
      </c>
      <c r="C42" s="216">
        <f t="shared" si="17"/>
        <v>-5</v>
      </c>
      <c r="D42" s="195">
        <f t="shared" si="17"/>
        <v>0</v>
      </c>
      <c r="E42" s="195">
        <f t="shared" si="17"/>
        <v>0</v>
      </c>
      <c r="F42" s="195">
        <f t="shared" si="17"/>
        <v>0</v>
      </c>
      <c r="G42" s="195">
        <f t="shared" si="17"/>
        <v>0</v>
      </c>
      <c r="H42" s="195">
        <f t="shared" si="17"/>
        <v>0</v>
      </c>
      <c r="I42" s="195">
        <f t="shared" si="17"/>
        <v>0</v>
      </c>
      <c r="J42" s="195">
        <f t="shared" si="17"/>
        <v>0</v>
      </c>
      <c r="K42" s="195">
        <f t="shared" si="17"/>
        <v>0</v>
      </c>
      <c r="L42" s="195">
        <f t="shared" si="17"/>
        <v>0</v>
      </c>
      <c r="M42" s="195">
        <f t="shared" si="17"/>
        <v>0</v>
      </c>
      <c r="N42" s="195">
        <f t="shared" si="17"/>
        <v>0</v>
      </c>
      <c r="O42" s="195">
        <f t="shared" si="17"/>
        <v>0</v>
      </c>
      <c r="P42" s="195">
        <f t="shared" si="17"/>
        <v>0</v>
      </c>
      <c r="Q42" s="195">
        <f t="shared" si="17"/>
        <v>0</v>
      </c>
      <c r="R42" s="195">
        <f t="shared" si="17"/>
        <v>0</v>
      </c>
      <c r="S42" s="195">
        <f t="shared" si="17"/>
        <v>0</v>
      </c>
      <c r="T42" s="195">
        <f t="shared" si="17"/>
        <v>0</v>
      </c>
      <c r="U42" s="217">
        <f t="shared" si="17"/>
        <v>0</v>
      </c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</row>
    <row r="43" spans="1:34">
      <c r="A43" s="215" t="s">
        <v>7</v>
      </c>
      <c r="B43" s="216">
        <f t="shared" si="17"/>
        <v>-5</v>
      </c>
      <c r="C43" s="216">
        <f t="shared" si="17"/>
        <v>-5</v>
      </c>
      <c r="D43" s="195">
        <f t="shared" si="17"/>
        <v>1</v>
      </c>
      <c r="E43" s="195">
        <f t="shared" si="17"/>
        <v>1</v>
      </c>
      <c r="F43" s="195">
        <f t="shared" si="17"/>
        <v>1</v>
      </c>
      <c r="G43" s="195">
        <f t="shared" si="17"/>
        <v>1</v>
      </c>
      <c r="H43" s="195">
        <f t="shared" si="17"/>
        <v>1</v>
      </c>
      <c r="I43" s="195">
        <f t="shared" si="17"/>
        <v>1</v>
      </c>
      <c r="J43" s="195">
        <f t="shared" si="17"/>
        <v>1</v>
      </c>
      <c r="K43" s="195">
        <f t="shared" si="17"/>
        <v>1</v>
      </c>
      <c r="L43" s="195">
        <f t="shared" si="17"/>
        <v>1</v>
      </c>
      <c r="M43" s="195">
        <f t="shared" si="17"/>
        <v>1</v>
      </c>
      <c r="N43" s="195">
        <f t="shared" si="17"/>
        <v>1</v>
      </c>
      <c r="O43" s="195">
        <f t="shared" si="17"/>
        <v>1</v>
      </c>
      <c r="P43" s="195">
        <f t="shared" si="17"/>
        <v>1</v>
      </c>
      <c r="Q43" s="195">
        <f t="shared" si="17"/>
        <v>1</v>
      </c>
      <c r="R43" s="195">
        <f t="shared" si="17"/>
        <v>1</v>
      </c>
      <c r="S43" s="195">
        <f t="shared" si="17"/>
        <v>1</v>
      </c>
      <c r="T43" s="195">
        <f t="shared" si="17"/>
        <v>1</v>
      </c>
      <c r="U43" s="217">
        <f t="shared" si="17"/>
        <v>1</v>
      </c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</row>
    <row r="44" spans="1:34" ht="19">
      <c r="A44" s="218" t="s">
        <v>26</v>
      </c>
      <c r="B44" s="219">
        <f t="shared" ref="B44:Q44" si="18" xml:space="preserve"> B4 + INT(B41/2)</f>
        <v>1</v>
      </c>
      <c r="C44" s="219">
        <f t="shared" si="18"/>
        <v>1</v>
      </c>
      <c r="D44" s="219">
        <f t="shared" si="18"/>
        <v>4</v>
      </c>
      <c r="E44" s="219">
        <f t="shared" si="18"/>
        <v>4</v>
      </c>
      <c r="F44" s="219">
        <f t="shared" si="18"/>
        <v>4</v>
      </c>
      <c r="G44" s="219">
        <f t="shared" si="18"/>
        <v>4</v>
      </c>
      <c r="H44" s="219">
        <f t="shared" si="18"/>
        <v>4</v>
      </c>
      <c r="I44" s="219">
        <f t="shared" si="18"/>
        <v>4</v>
      </c>
      <c r="J44" s="219">
        <f t="shared" si="18"/>
        <v>4</v>
      </c>
      <c r="K44" s="219">
        <f t="shared" si="18"/>
        <v>4</v>
      </c>
      <c r="L44" s="219">
        <f t="shared" si="18"/>
        <v>4</v>
      </c>
      <c r="M44" s="219">
        <f t="shared" si="18"/>
        <v>4</v>
      </c>
      <c r="N44" s="219">
        <f t="shared" si="18"/>
        <v>4</v>
      </c>
      <c r="O44" s="219">
        <f t="shared" si="18"/>
        <v>4</v>
      </c>
      <c r="P44" s="219">
        <f t="shared" si="18"/>
        <v>4</v>
      </c>
      <c r="Q44" s="219">
        <f t="shared" si="18"/>
        <v>4</v>
      </c>
      <c r="R44" s="219">
        <f xml:space="preserve"> S3 + INT(R41/2)</f>
        <v>0</v>
      </c>
      <c r="S44" s="219">
        <f xml:space="preserve"> T3 + INT(S41/2)</f>
        <v>0</v>
      </c>
      <c r="T44" s="219">
        <f xml:space="preserve"> U3 + INT(T41/2)</f>
        <v>0</v>
      </c>
      <c r="U44" s="220">
        <f xml:space="preserve"> V3 + INT(U41/2)</f>
        <v>0</v>
      </c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</row>
    <row r="45" spans="1:34" s="203" customFormat="1">
      <c r="A45" s="221"/>
      <c r="B45" s="221"/>
      <c r="C45" s="221"/>
      <c r="D45" s="221"/>
      <c r="E45" s="221"/>
      <c r="F45" s="221"/>
      <c r="G45" s="221"/>
      <c r="H45" s="221"/>
      <c r="I45" s="221"/>
      <c r="J45" s="53"/>
      <c r="K45" s="53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</row>
    <row r="46" spans="1:34" s="203" customFormat="1">
      <c r="A46" s="221"/>
      <c r="B46" s="221"/>
      <c r="C46" s="221"/>
      <c r="D46" s="221"/>
      <c r="E46" s="221"/>
      <c r="F46" s="221"/>
      <c r="G46" s="221"/>
      <c r="H46" s="221"/>
      <c r="I46" s="221"/>
      <c r="J46" s="53"/>
      <c r="K46" s="53"/>
      <c r="L46" s="221"/>
      <c r="M46" s="221"/>
      <c r="N46" s="221"/>
      <c r="O46" s="221"/>
      <c r="P46" s="221"/>
      <c r="Q46" s="221"/>
      <c r="R46" s="221"/>
      <c r="S46" s="221"/>
      <c r="T46" s="221"/>
      <c r="U46" s="221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</row>
    <row r="47" spans="1:34" s="203" customFormat="1" ht="19">
      <c r="A47" s="222" t="s">
        <v>38</v>
      </c>
      <c r="B47" s="223">
        <f t="shared" ref="B47:U47" si="19" xml:space="preserve"> B18 + B41</f>
        <v>-5</v>
      </c>
      <c r="C47" s="223">
        <f t="shared" si="19"/>
        <v>-5</v>
      </c>
      <c r="D47" s="223">
        <f t="shared" si="19"/>
        <v>3</v>
      </c>
      <c r="E47" s="223">
        <f t="shared" si="19"/>
        <v>3</v>
      </c>
      <c r="F47" s="223">
        <f t="shared" si="19"/>
        <v>3</v>
      </c>
      <c r="G47" s="223">
        <f t="shared" si="19"/>
        <v>3</v>
      </c>
      <c r="H47" s="223">
        <f t="shared" si="19"/>
        <v>3</v>
      </c>
      <c r="I47" s="223">
        <f t="shared" si="19"/>
        <v>3</v>
      </c>
      <c r="J47" s="223">
        <f t="shared" si="19"/>
        <v>3</v>
      </c>
      <c r="K47" s="223">
        <f t="shared" si="19"/>
        <v>3</v>
      </c>
      <c r="L47" s="223">
        <f t="shared" si="19"/>
        <v>3</v>
      </c>
      <c r="M47" s="223">
        <f t="shared" si="19"/>
        <v>3</v>
      </c>
      <c r="N47" s="223">
        <f t="shared" si="19"/>
        <v>3</v>
      </c>
      <c r="O47" s="223">
        <f t="shared" si="19"/>
        <v>3</v>
      </c>
      <c r="P47" s="223">
        <f t="shared" si="19"/>
        <v>3</v>
      </c>
      <c r="Q47" s="223">
        <f t="shared" si="19"/>
        <v>3</v>
      </c>
      <c r="R47" s="223">
        <f t="shared" si="19"/>
        <v>3</v>
      </c>
      <c r="S47" s="223">
        <f t="shared" si="19"/>
        <v>3</v>
      </c>
      <c r="T47" s="223">
        <f t="shared" si="19"/>
        <v>3</v>
      </c>
      <c r="U47" s="223">
        <f t="shared" si="19"/>
        <v>3</v>
      </c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</row>
    <row r="48" spans="1:34" s="203" customFormat="1" ht="19">
      <c r="A48" s="222" t="s">
        <v>39</v>
      </c>
      <c r="B48" s="224">
        <f xml:space="preserve"> INT(B47/4)</f>
        <v>-2</v>
      </c>
      <c r="C48" s="224">
        <f t="shared" ref="C48:M48" si="20" xml:space="preserve"> INT(C47/4)</f>
        <v>-2</v>
      </c>
      <c r="D48" s="224">
        <f t="shared" si="20"/>
        <v>0</v>
      </c>
      <c r="E48" s="224">
        <f t="shared" si="20"/>
        <v>0</v>
      </c>
      <c r="F48" s="224">
        <f t="shared" si="20"/>
        <v>0</v>
      </c>
      <c r="G48" s="224">
        <f t="shared" si="20"/>
        <v>0</v>
      </c>
      <c r="H48" s="224">
        <f t="shared" si="20"/>
        <v>0</v>
      </c>
      <c r="I48" s="224">
        <f t="shared" si="20"/>
        <v>0</v>
      </c>
      <c r="J48" s="224">
        <f t="shared" si="20"/>
        <v>0</v>
      </c>
      <c r="K48" s="224">
        <f t="shared" si="20"/>
        <v>0</v>
      </c>
      <c r="L48" s="224">
        <f t="shared" si="20"/>
        <v>0</v>
      </c>
      <c r="M48" s="224">
        <f t="shared" si="20"/>
        <v>0</v>
      </c>
      <c r="N48" s="224">
        <f xml:space="preserve"> INT(N47/4)</f>
        <v>0</v>
      </c>
      <c r="O48" s="224">
        <f t="shared" ref="O48:U48" si="21" xml:space="preserve"> INT(O47/4)</f>
        <v>0</v>
      </c>
      <c r="P48" s="224">
        <f t="shared" si="21"/>
        <v>0</v>
      </c>
      <c r="Q48" s="224">
        <f t="shared" si="21"/>
        <v>0</v>
      </c>
      <c r="R48" s="224">
        <f t="shared" si="21"/>
        <v>0</v>
      </c>
      <c r="S48" s="224">
        <f t="shared" si="21"/>
        <v>0</v>
      </c>
      <c r="T48" s="224">
        <f t="shared" si="21"/>
        <v>0</v>
      </c>
      <c r="U48" s="224">
        <f t="shared" si="21"/>
        <v>0</v>
      </c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</row>
    <row r="49" spans="1:34" s="203" customFormat="1">
      <c r="A49" s="194"/>
      <c r="B49" s="194"/>
      <c r="C49" s="194"/>
      <c r="D49" s="194"/>
      <c r="E49" s="194"/>
      <c r="F49" s="194"/>
      <c r="G49" s="194"/>
      <c r="H49" s="194"/>
      <c r="I49" s="194"/>
      <c r="J49" s="195"/>
      <c r="K49" s="195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</row>
    <row r="50" spans="1:34" ht="19">
      <c r="A50" s="222" t="s">
        <v>40</v>
      </c>
      <c r="B50" s="223">
        <f t="shared" ref="B50:U50" si="22" xml:space="preserve"> B19 + B41</f>
        <v>-5</v>
      </c>
      <c r="C50" s="223">
        <f t="shared" si="22"/>
        <v>-5</v>
      </c>
      <c r="D50" s="223">
        <f t="shared" si="22"/>
        <v>4</v>
      </c>
      <c r="E50" s="223">
        <f t="shared" si="22"/>
        <v>4</v>
      </c>
      <c r="F50" s="223">
        <f t="shared" si="22"/>
        <v>5</v>
      </c>
      <c r="G50" s="223">
        <f t="shared" si="22"/>
        <v>6</v>
      </c>
      <c r="H50" s="223">
        <f t="shared" si="22"/>
        <v>8</v>
      </c>
      <c r="I50" s="223">
        <f t="shared" si="22"/>
        <v>9</v>
      </c>
      <c r="J50" s="223">
        <f t="shared" si="22"/>
        <v>11</v>
      </c>
      <c r="K50" s="223">
        <f t="shared" si="22"/>
        <v>13</v>
      </c>
      <c r="L50" s="223">
        <f t="shared" si="22"/>
        <v>14</v>
      </c>
      <c r="M50" s="223">
        <f t="shared" si="22"/>
        <v>14</v>
      </c>
      <c r="N50" s="223">
        <f t="shared" si="22"/>
        <v>14</v>
      </c>
      <c r="O50" s="223">
        <f t="shared" si="22"/>
        <v>14</v>
      </c>
      <c r="P50" s="223">
        <f t="shared" si="22"/>
        <v>14</v>
      </c>
      <c r="Q50" s="223">
        <f t="shared" si="22"/>
        <v>14</v>
      </c>
      <c r="R50" s="223">
        <f t="shared" si="22"/>
        <v>14</v>
      </c>
      <c r="S50" s="223">
        <f t="shared" si="22"/>
        <v>14</v>
      </c>
      <c r="T50" s="223">
        <f t="shared" si="22"/>
        <v>14</v>
      </c>
      <c r="U50" s="223">
        <f t="shared" si="22"/>
        <v>14</v>
      </c>
      <c r="V50" s="53"/>
    </row>
    <row r="51" spans="1:34">
      <c r="J51" s="195"/>
      <c r="K51" s="195"/>
      <c r="V51" s="53"/>
    </row>
    <row r="52" spans="1:34" ht="19">
      <c r="A52" s="222" t="s">
        <v>41</v>
      </c>
      <c r="B52" s="223">
        <f t="shared" ref="B52:U52" si="23" xml:space="preserve"> B20 + B39</f>
        <v>-5</v>
      </c>
      <c r="C52" s="223">
        <f t="shared" si="23"/>
        <v>-5</v>
      </c>
      <c r="D52" s="223">
        <f t="shared" si="23"/>
        <v>7</v>
      </c>
      <c r="E52" s="223">
        <f t="shared" si="23"/>
        <v>7</v>
      </c>
      <c r="F52" s="223">
        <f t="shared" si="23"/>
        <v>8</v>
      </c>
      <c r="G52" s="223">
        <f t="shared" si="23"/>
        <v>9</v>
      </c>
      <c r="H52" s="223">
        <f t="shared" si="23"/>
        <v>10</v>
      </c>
      <c r="I52" s="223">
        <f t="shared" si="23"/>
        <v>12</v>
      </c>
      <c r="J52" s="223">
        <f t="shared" si="23"/>
        <v>13</v>
      </c>
      <c r="K52" s="223">
        <f t="shared" si="23"/>
        <v>15</v>
      </c>
      <c r="L52" s="223">
        <f t="shared" si="23"/>
        <v>17</v>
      </c>
      <c r="M52" s="223">
        <f t="shared" si="23"/>
        <v>17</v>
      </c>
      <c r="N52" s="223">
        <f t="shared" si="23"/>
        <v>17</v>
      </c>
      <c r="O52" s="223">
        <f t="shared" si="23"/>
        <v>17</v>
      </c>
      <c r="P52" s="223">
        <f t="shared" si="23"/>
        <v>17</v>
      </c>
      <c r="Q52" s="223">
        <f t="shared" si="23"/>
        <v>17</v>
      </c>
      <c r="R52" s="223">
        <f t="shared" si="23"/>
        <v>17</v>
      </c>
      <c r="S52" s="223">
        <f t="shared" si="23"/>
        <v>17</v>
      </c>
      <c r="T52" s="223">
        <f t="shared" si="23"/>
        <v>17</v>
      </c>
      <c r="U52" s="223">
        <f t="shared" si="23"/>
        <v>17</v>
      </c>
      <c r="V52" s="53"/>
    </row>
    <row r="53" spans="1:34">
      <c r="J53" s="195"/>
      <c r="K53" s="195"/>
      <c r="V53" s="53"/>
    </row>
    <row r="54" spans="1:34" ht="19">
      <c r="A54" s="222" t="s">
        <v>42</v>
      </c>
      <c r="B54" s="223">
        <f t="shared" ref="B54:U54" si="24" xml:space="preserve"> B21 + B42</f>
        <v>-5</v>
      </c>
      <c r="C54" s="223">
        <f t="shared" si="24"/>
        <v>-5</v>
      </c>
      <c r="D54" s="223">
        <f t="shared" si="24"/>
        <v>5</v>
      </c>
      <c r="E54" s="223">
        <f t="shared" si="24"/>
        <v>7</v>
      </c>
      <c r="F54" s="223">
        <f t="shared" si="24"/>
        <v>8</v>
      </c>
      <c r="G54" s="223">
        <f t="shared" si="24"/>
        <v>9</v>
      </c>
      <c r="H54" s="223">
        <f t="shared" si="24"/>
        <v>9</v>
      </c>
      <c r="I54" s="223">
        <f t="shared" si="24"/>
        <v>9</v>
      </c>
      <c r="J54" s="223">
        <f t="shared" si="24"/>
        <v>9</v>
      </c>
      <c r="K54" s="223">
        <f t="shared" si="24"/>
        <v>9</v>
      </c>
      <c r="L54" s="223">
        <f t="shared" si="24"/>
        <v>10</v>
      </c>
      <c r="M54" s="223">
        <f t="shared" si="24"/>
        <v>10</v>
      </c>
      <c r="N54" s="223">
        <f t="shared" si="24"/>
        <v>10</v>
      </c>
      <c r="O54" s="223">
        <f t="shared" si="24"/>
        <v>10</v>
      </c>
      <c r="P54" s="223">
        <f t="shared" si="24"/>
        <v>10</v>
      </c>
      <c r="Q54" s="223">
        <f t="shared" si="24"/>
        <v>10</v>
      </c>
      <c r="R54" s="223">
        <f t="shared" si="24"/>
        <v>10</v>
      </c>
      <c r="S54" s="223">
        <f t="shared" si="24"/>
        <v>10</v>
      </c>
      <c r="T54" s="223">
        <f t="shared" si="24"/>
        <v>10</v>
      </c>
      <c r="U54" s="223">
        <f t="shared" si="24"/>
        <v>10</v>
      </c>
      <c r="V54" s="53"/>
    </row>
    <row r="55" spans="1:34">
      <c r="J55" s="195"/>
      <c r="K55" s="195"/>
    </row>
    <row r="56" spans="1:34">
      <c r="J56" s="195"/>
      <c r="K56" s="195"/>
    </row>
    <row r="57" spans="1:34" ht="19">
      <c r="A57" s="222" t="s">
        <v>28</v>
      </c>
      <c r="B57" s="223">
        <f t="shared" ref="B57:U57" si="25" xml:space="preserve"> B43 + B22 + B32</f>
        <v>-5</v>
      </c>
      <c r="C57" s="223">
        <f t="shared" si="25"/>
        <v>-5</v>
      </c>
      <c r="D57" s="223">
        <f t="shared" si="25"/>
        <v>1</v>
      </c>
      <c r="E57" s="223">
        <f t="shared" si="25"/>
        <v>1</v>
      </c>
      <c r="F57" s="223">
        <f t="shared" si="25"/>
        <v>1</v>
      </c>
      <c r="G57" s="223">
        <f t="shared" si="25"/>
        <v>1</v>
      </c>
      <c r="H57" s="223">
        <f t="shared" si="25"/>
        <v>1</v>
      </c>
      <c r="I57" s="223">
        <f t="shared" si="25"/>
        <v>1</v>
      </c>
      <c r="J57" s="223">
        <f t="shared" si="25"/>
        <v>1</v>
      </c>
      <c r="K57" s="223">
        <f t="shared" si="25"/>
        <v>1</v>
      </c>
      <c r="L57" s="223">
        <f t="shared" si="25"/>
        <v>1</v>
      </c>
      <c r="M57" s="223">
        <f t="shared" si="25"/>
        <v>1</v>
      </c>
      <c r="N57" s="223">
        <f t="shared" si="25"/>
        <v>1</v>
      </c>
      <c r="O57" s="223">
        <f t="shared" si="25"/>
        <v>1</v>
      </c>
      <c r="P57" s="223">
        <f t="shared" si="25"/>
        <v>1</v>
      </c>
      <c r="Q57" s="223">
        <f t="shared" si="25"/>
        <v>1</v>
      </c>
      <c r="R57" s="223">
        <f t="shared" si="25"/>
        <v>1</v>
      </c>
      <c r="S57" s="223">
        <f t="shared" si="25"/>
        <v>1</v>
      </c>
      <c r="T57" s="223">
        <f t="shared" si="25"/>
        <v>1</v>
      </c>
      <c r="U57" s="223">
        <f t="shared" si="25"/>
        <v>1</v>
      </c>
    </row>
    <row r="58" spans="1:34" ht="19">
      <c r="A58" s="222" t="s">
        <v>27</v>
      </c>
      <c r="B58" s="223">
        <f t="shared" ref="B58:U58" si="26" xml:space="preserve"> B57/(B36+5)</f>
        <v>-0.83333333333333337</v>
      </c>
      <c r="C58" s="223">
        <f t="shared" si="26"/>
        <v>-0.7142857142857143</v>
      </c>
      <c r="D58" s="223">
        <f t="shared" si="26"/>
        <v>0.125</v>
      </c>
      <c r="E58" s="223">
        <f t="shared" si="26"/>
        <v>0.1111111111111111</v>
      </c>
      <c r="F58" s="223">
        <f t="shared" si="26"/>
        <v>0.1</v>
      </c>
      <c r="G58" s="223">
        <f t="shared" si="26"/>
        <v>9.0909090909090912E-2</v>
      </c>
      <c r="H58" s="223">
        <f t="shared" si="26"/>
        <v>8.3333333333333329E-2</v>
      </c>
      <c r="I58" s="223">
        <f t="shared" si="26"/>
        <v>7.6923076923076927E-2</v>
      </c>
      <c r="J58" s="223">
        <f t="shared" si="26"/>
        <v>7.1428571428571425E-2</v>
      </c>
      <c r="K58" s="225">
        <f t="shared" si="26"/>
        <v>6.6666666666666666E-2</v>
      </c>
      <c r="L58" s="223">
        <f t="shared" si="26"/>
        <v>6.25E-2</v>
      </c>
      <c r="M58" s="223">
        <f t="shared" si="26"/>
        <v>5.8823529411764705E-2</v>
      </c>
      <c r="N58" s="223">
        <f t="shared" si="26"/>
        <v>5.5555555555555552E-2</v>
      </c>
      <c r="O58" s="223">
        <f t="shared" si="26"/>
        <v>5.2631578947368418E-2</v>
      </c>
      <c r="P58" s="223">
        <f t="shared" si="26"/>
        <v>0.05</v>
      </c>
      <c r="Q58" s="223">
        <f t="shared" si="26"/>
        <v>4.7619047619047616E-2</v>
      </c>
      <c r="R58" s="223">
        <f t="shared" si="26"/>
        <v>4.5454545454545456E-2</v>
      </c>
      <c r="S58" s="223">
        <f t="shared" si="26"/>
        <v>4.3478260869565216E-2</v>
      </c>
      <c r="T58" s="223">
        <f t="shared" si="26"/>
        <v>4.1666666666666664E-2</v>
      </c>
      <c r="U58" s="223">
        <f t="shared" si="26"/>
        <v>0.04</v>
      </c>
    </row>
    <row r="59" spans="1:34" ht="19">
      <c r="A59" s="222" t="s">
        <v>29</v>
      </c>
      <c r="B59" s="224">
        <f xml:space="preserve"> 40 + IF(B58 &gt; 0.25,10,0) + IF(B58 &gt; 0.5,25,0) + IF(B58 &gt; 0.75,25,0)</f>
        <v>40</v>
      </c>
      <c r="C59" s="224">
        <f t="shared" ref="C59:U59" si="27" xml:space="preserve"> 40 + IF(C58 &gt; 0.25,10,0) + IF(C58 &gt; 0.5,25,0) + IF(C58 &gt; 0.75,25,0)</f>
        <v>40</v>
      </c>
      <c r="D59" s="224">
        <f t="shared" si="27"/>
        <v>40</v>
      </c>
      <c r="E59" s="224">
        <f t="shared" si="27"/>
        <v>40</v>
      </c>
      <c r="F59" s="224">
        <f t="shared" si="27"/>
        <v>40</v>
      </c>
      <c r="G59" s="224">
        <f t="shared" si="27"/>
        <v>40</v>
      </c>
      <c r="H59" s="224">
        <f t="shared" si="27"/>
        <v>40</v>
      </c>
      <c r="I59" s="224">
        <f t="shared" si="27"/>
        <v>40</v>
      </c>
      <c r="J59" s="224">
        <f t="shared" si="27"/>
        <v>40</v>
      </c>
      <c r="K59" s="224">
        <f t="shared" si="27"/>
        <v>40</v>
      </c>
      <c r="L59" s="224">
        <f t="shared" si="27"/>
        <v>40</v>
      </c>
      <c r="M59" s="224">
        <f t="shared" si="27"/>
        <v>40</v>
      </c>
      <c r="N59" s="224">
        <f t="shared" si="27"/>
        <v>40</v>
      </c>
      <c r="O59" s="224">
        <f t="shared" si="27"/>
        <v>40</v>
      </c>
      <c r="P59" s="224">
        <f t="shared" si="27"/>
        <v>40</v>
      </c>
      <c r="Q59" s="224">
        <f t="shared" si="27"/>
        <v>40</v>
      </c>
      <c r="R59" s="224">
        <f t="shared" si="27"/>
        <v>40</v>
      </c>
      <c r="S59" s="224">
        <f t="shared" si="27"/>
        <v>40</v>
      </c>
      <c r="T59" s="224">
        <f t="shared" si="27"/>
        <v>40</v>
      </c>
      <c r="U59" s="224">
        <f t="shared" si="27"/>
        <v>40</v>
      </c>
    </row>
    <row r="60" spans="1:34" s="203" customFormat="1" ht="19">
      <c r="A60" s="222" t="s">
        <v>30</v>
      </c>
      <c r="B60" s="224">
        <f t="shared" ref="B60:U60" si="28" xml:space="preserve"> IF(B$58 &gt; 0.25,25,0) + IF(B$58 &gt; 0.5,25,0) + IF(B$58 &gt; 0.75,25,0) + IF(B$58 &gt; 1,25,0)</f>
        <v>0</v>
      </c>
      <c r="C60" s="224">
        <f t="shared" si="28"/>
        <v>0</v>
      </c>
      <c r="D60" s="224">
        <f t="shared" si="28"/>
        <v>0</v>
      </c>
      <c r="E60" s="224">
        <f t="shared" si="28"/>
        <v>0</v>
      </c>
      <c r="F60" s="224">
        <f t="shared" si="28"/>
        <v>0</v>
      </c>
      <c r="G60" s="224">
        <f t="shared" si="28"/>
        <v>0</v>
      </c>
      <c r="H60" s="224">
        <f t="shared" si="28"/>
        <v>0</v>
      </c>
      <c r="I60" s="224">
        <f t="shared" si="28"/>
        <v>0</v>
      </c>
      <c r="J60" s="224">
        <f t="shared" si="28"/>
        <v>0</v>
      </c>
      <c r="K60" s="226">
        <f t="shared" si="28"/>
        <v>0</v>
      </c>
      <c r="L60" s="224">
        <f t="shared" si="28"/>
        <v>0</v>
      </c>
      <c r="M60" s="224">
        <f t="shared" si="28"/>
        <v>0</v>
      </c>
      <c r="N60" s="224">
        <f t="shared" si="28"/>
        <v>0</v>
      </c>
      <c r="O60" s="224">
        <f t="shared" si="28"/>
        <v>0</v>
      </c>
      <c r="P60" s="224">
        <f t="shared" si="28"/>
        <v>0</v>
      </c>
      <c r="Q60" s="224">
        <f t="shared" si="28"/>
        <v>0</v>
      </c>
      <c r="R60" s="224">
        <f t="shared" si="28"/>
        <v>0</v>
      </c>
      <c r="S60" s="224">
        <f t="shared" si="28"/>
        <v>0</v>
      </c>
      <c r="T60" s="224">
        <f t="shared" si="28"/>
        <v>0</v>
      </c>
      <c r="U60" s="224">
        <f t="shared" si="28"/>
        <v>0</v>
      </c>
      <c r="V60" s="194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</row>
    <row r="61" spans="1:34" ht="19">
      <c r="A61" s="222" t="s">
        <v>31</v>
      </c>
      <c r="B61" s="224">
        <f t="shared" ref="B61:U61" si="29" xml:space="preserve"> IF(B$58 &gt; 0.5,25,0) + IF(B$58 &gt; 0.75,50,0) + IF(B$58 &gt; 1,25,0)</f>
        <v>0</v>
      </c>
      <c r="C61" s="224">
        <f t="shared" si="29"/>
        <v>0</v>
      </c>
      <c r="D61" s="224">
        <f t="shared" si="29"/>
        <v>0</v>
      </c>
      <c r="E61" s="224">
        <f t="shared" si="29"/>
        <v>0</v>
      </c>
      <c r="F61" s="224">
        <f t="shared" si="29"/>
        <v>0</v>
      </c>
      <c r="G61" s="224">
        <f t="shared" si="29"/>
        <v>0</v>
      </c>
      <c r="H61" s="224">
        <f t="shared" si="29"/>
        <v>0</v>
      </c>
      <c r="I61" s="224">
        <f t="shared" si="29"/>
        <v>0</v>
      </c>
      <c r="J61" s="224">
        <f t="shared" si="29"/>
        <v>0</v>
      </c>
      <c r="K61" s="224">
        <f t="shared" si="29"/>
        <v>0</v>
      </c>
      <c r="L61" s="224">
        <f t="shared" si="29"/>
        <v>0</v>
      </c>
      <c r="M61" s="224">
        <f t="shared" si="29"/>
        <v>0</v>
      </c>
      <c r="N61" s="224">
        <f t="shared" si="29"/>
        <v>0</v>
      </c>
      <c r="O61" s="224">
        <f t="shared" si="29"/>
        <v>0</v>
      </c>
      <c r="P61" s="224">
        <f t="shared" si="29"/>
        <v>0</v>
      </c>
      <c r="Q61" s="224">
        <f t="shared" si="29"/>
        <v>0</v>
      </c>
      <c r="R61" s="224">
        <f t="shared" si="29"/>
        <v>0</v>
      </c>
      <c r="S61" s="224">
        <f t="shared" si="29"/>
        <v>0</v>
      </c>
      <c r="T61" s="224">
        <f t="shared" si="29"/>
        <v>0</v>
      </c>
      <c r="U61" s="224">
        <f t="shared" si="29"/>
        <v>0</v>
      </c>
    </row>
    <row r="62" spans="1:34" s="203" customFormat="1">
      <c r="A62" s="194"/>
      <c r="B62" s="194"/>
      <c r="C62" s="194"/>
      <c r="D62" s="194"/>
      <c r="E62" s="194"/>
      <c r="F62" s="194"/>
      <c r="G62" s="194"/>
      <c r="H62" s="194"/>
      <c r="I62" s="194"/>
      <c r="J62" s="195"/>
      <c r="K62" s="195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</row>
    <row r="63" spans="1:34" ht="19">
      <c r="A63" s="222" t="s">
        <v>37</v>
      </c>
      <c r="B63" s="223">
        <f t="shared" ref="B63:U63" si="30" xml:space="preserve"> B23 + B41</f>
        <v>-5</v>
      </c>
      <c r="C63" s="223">
        <f t="shared" si="30"/>
        <v>-5</v>
      </c>
      <c r="D63" s="223">
        <f t="shared" si="30"/>
        <v>0</v>
      </c>
      <c r="E63" s="223">
        <f t="shared" si="30"/>
        <v>0</v>
      </c>
      <c r="F63" s="223">
        <f t="shared" si="30"/>
        <v>0</v>
      </c>
      <c r="G63" s="223">
        <f t="shared" si="30"/>
        <v>0</v>
      </c>
      <c r="H63" s="223">
        <f t="shared" si="30"/>
        <v>0</v>
      </c>
      <c r="I63" s="223">
        <f t="shared" si="30"/>
        <v>0</v>
      </c>
      <c r="J63" s="223">
        <f t="shared" si="30"/>
        <v>0</v>
      </c>
      <c r="K63" s="223">
        <f t="shared" si="30"/>
        <v>0</v>
      </c>
      <c r="L63" s="223">
        <f t="shared" si="30"/>
        <v>0</v>
      </c>
      <c r="M63" s="223">
        <f t="shared" si="30"/>
        <v>0</v>
      </c>
      <c r="N63" s="223">
        <f t="shared" si="30"/>
        <v>0</v>
      </c>
      <c r="O63" s="223">
        <f t="shared" si="30"/>
        <v>0</v>
      </c>
      <c r="P63" s="223">
        <f t="shared" si="30"/>
        <v>0</v>
      </c>
      <c r="Q63" s="223">
        <f t="shared" si="30"/>
        <v>0</v>
      </c>
      <c r="R63" s="223">
        <f t="shared" si="30"/>
        <v>0</v>
      </c>
      <c r="S63" s="223">
        <f t="shared" si="30"/>
        <v>0</v>
      </c>
      <c r="T63" s="223">
        <f t="shared" si="30"/>
        <v>0</v>
      </c>
      <c r="U63" s="223">
        <f t="shared" si="30"/>
        <v>0</v>
      </c>
    </row>
    <row r="64" spans="1:34" ht="19">
      <c r="A64" s="222" t="s">
        <v>36</v>
      </c>
      <c r="B64" s="224">
        <f xml:space="preserve"> INT(B63/4)</f>
        <v>-2</v>
      </c>
      <c r="C64" s="224">
        <f t="shared" ref="C64:U64" si="31" xml:space="preserve"> INT(C63/4)</f>
        <v>-2</v>
      </c>
      <c r="D64" s="224">
        <f t="shared" si="31"/>
        <v>0</v>
      </c>
      <c r="E64" s="224">
        <f t="shared" si="31"/>
        <v>0</v>
      </c>
      <c r="F64" s="224">
        <f t="shared" si="31"/>
        <v>0</v>
      </c>
      <c r="G64" s="224">
        <f t="shared" si="31"/>
        <v>0</v>
      </c>
      <c r="H64" s="224">
        <f t="shared" si="31"/>
        <v>0</v>
      </c>
      <c r="I64" s="224">
        <f t="shared" si="31"/>
        <v>0</v>
      </c>
      <c r="J64" s="224">
        <f t="shared" si="31"/>
        <v>0</v>
      </c>
      <c r="K64" s="224">
        <f t="shared" si="31"/>
        <v>0</v>
      </c>
      <c r="L64" s="224">
        <f t="shared" si="31"/>
        <v>0</v>
      </c>
      <c r="M64" s="224">
        <f t="shared" si="31"/>
        <v>0</v>
      </c>
      <c r="N64" s="224">
        <f t="shared" si="31"/>
        <v>0</v>
      </c>
      <c r="O64" s="224">
        <f t="shared" si="31"/>
        <v>0</v>
      </c>
      <c r="P64" s="224">
        <f t="shared" si="31"/>
        <v>0</v>
      </c>
      <c r="Q64" s="224">
        <f t="shared" si="31"/>
        <v>0</v>
      </c>
      <c r="R64" s="224">
        <f t="shared" si="31"/>
        <v>0</v>
      </c>
      <c r="S64" s="224">
        <f t="shared" si="31"/>
        <v>0</v>
      </c>
      <c r="T64" s="224">
        <f t="shared" si="31"/>
        <v>0</v>
      </c>
      <c r="U64" s="224">
        <f t="shared" si="31"/>
        <v>0</v>
      </c>
    </row>
    <row r="65" spans="1:35" s="203" customFormat="1">
      <c r="A65" s="194"/>
      <c r="B65" s="194"/>
      <c r="C65" s="194"/>
      <c r="D65" s="194"/>
      <c r="E65" s="194"/>
      <c r="F65" s="194"/>
      <c r="G65" s="194"/>
      <c r="H65" s="194"/>
      <c r="I65" s="194"/>
      <c r="J65" s="195"/>
      <c r="K65" s="195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</row>
    <row r="66" spans="1:35" s="63" customFormat="1" ht="19">
      <c r="A66" s="222" t="s">
        <v>43</v>
      </c>
      <c r="B66" s="223">
        <f t="shared" ref="B66:U66" si="32" xml:space="preserve"> B24 + B42</f>
        <v>-5</v>
      </c>
      <c r="C66" s="223">
        <f t="shared" si="32"/>
        <v>-5</v>
      </c>
      <c r="D66" s="223">
        <f t="shared" si="32"/>
        <v>5</v>
      </c>
      <c r="E66" s="223">
        <f t="shared" si="32"/>
        <v>7</v>
      </c>
      <c r="F66" s="223">
        <f t="shared" si="32"/>
        <v>8</v>
      </c>
      <c r="G66" s="223">
        <f t="shared" si="32"/>
        <v>9</v>
      </c>
      <c r="H66" s="223">
        <f t="shared" si="32"/>
        <v>10</v>
      </c>
      <c r="I66" s="223">
        <f t="shared" si="32"/>
        <v>11</v>
      </c>
      <c r="J66" s="223">
        <f t="shared" si="32"/>
        <v>12</v>
      </c>
      <c r="K66" s="223">
        <f t="shared" si="32"/>
        <v>12</v>
      </c>
      <c r="L66" s="223">
        <f t="shared" si="32"/>
        <v>12</v>
      </c>
      <c r="M66" s="223">
        <f t="shared" si="32"/>
        <v>12</v>
      </c>
      <c r="N66" s="223">
        <f t="shared" si="32"/>
        <v>12</v>
      </c>
      <c r="O66" s="223">
        <f t="shared" si="32"/>
        <v>12</v>
      </c>
      <c r="P66" s="223">
        <f t="shared" si="32"/>
        <v>12</v>
      </c>
      <c r="Q66" s="223">
        <f t="shared" si="32"/>
        <v>12</v>
      </c>
      <c r="R66" s="223">
        <f t="shared" si="32"/>
        <v>12</v>
      </c>
      <c r="S66" s="223">
        <f t="shared" si="32"/>
        <v>12</v>
      </c>
      <c r="T66" s="223">
        <f t="shared" si="32"/>
        <v>12</v>
      </c>
      <c r="U66" s="223">
        <f t="shared" si="32"/>
        <v>12</v>
      </c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198"/>
    </row>
    <row r="67" spans="1:35" s="63" customFormat="1">
      <c r="A67" s="194"/>
      <c r="B67" s="194"/>
      <c r="C67" s="194"/>
      <c r="D67" s="194"/>
      <c r="E67" s="194"/>
      <c r="F67" s="194"/>
      <c r="G67" s="194"/>
      <c r="H67" s="194"/>
      <c r="I67" s="194"/>
      <c r="J67" s="195"/>
      <c r="K67" s="195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198"/>
    </row>
    <row r="68" spans="1:35" s="63" customFormat="1" ht="19">
      <c r="A68" s="222" t="s">
        <v>44</v>
      </c>
      <c r="B68" s="223">
        <f t="shared" ref="B68:U68" si="33" xml:space="preserve"> B25 + B42</f>
        <v>-5</v>
      </c>
      <c r="C68" s="223">
        <f t="shared" si="33"/>
        <v>-5</v>
      </c>
      <c r="D68" s="223">
        <f t="shared" si="33"/>
        <v>0</v>
      </c>
      <c r="E68" s="223">
        <f t="shared" si="33"/>
        <v>0</v>
      </c>
      <c r="F68" s="223">
        <f t="shared" si="33"/>
        <v>0</v>
      </c>
      <c r="G68" s="223">
        <f t="shared" si="33"/>
        <v>0</v>
      </c>
      <c r="H68" s="223">
        <f t="shared" si="33"/>
        <v>0</v>
      </c>
      <c r="I68" s="223">
        <f t="shared" si="33"/>
        <v>0</v>
      </c>
      <c r="J68" s="223">
        <f t="shared" si="33"/>
        <v>0</v>
      </c>
      <c r="K68" s="223">
        <f t="shared" si="33"/>
        <v>0</v>
      </c>
      <c r="L68" s="223">
        <f t="shared" si="33"/>
        <v>0</v>
      </c>
      <c r="M68" s="223">
        <f t="shared" si="33"/>
        <v>0</v>
      </c>
      <c r="N68" s="223">
        <f t="shared" si="33"/>
        <v>0</v>
      </c>
      <c r="O68" s="223">
        <f t="shared" si="33"/>
        <v>0</v>
      </c>
      <c r="P68" s="223">
        <f t="shared" si="33"/>
        <v>0</v>
      </c>
      <c r="Q68" s="223">
        <f t="shared" si="33"/>
        <v>0</v>
      </c>
      <c r="R68" s="223">
        <f t="shared" si="33"/>
        <v>0</v>
      </c>
      <c r="S68" s="223">
        <f t="shared" si="33"/>
        <v>0</v>
      </c>
      <c r="T68" s="223">
        <f t="shared" si="33"/>
        <v>0</v>
      </c>
      <c r="U68" s="223">
        <f t="shared" si="33"/>
        <v>0</v>
      </c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198"/>
    </row>
    <row r="69" spans="1:35">
      <c r="J69" s="195"/>
      <c r="K69" s="195"/>
    </row>
    <row r="70" spans="1:35">
      <c r="J70" s="195"/>
      <c r="K70" s="195"/>
    </row>
    <row r="71" spans="1:35" s="203" customFormat="1" ht="19">
      <c r="A71" s="47" t="s">
        <v>47</v>
      </c>
      <c r="J71" s="214"/>
      <c r="K71" s="227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</row>
    <row r="72" spans="1:35">
      <c r="A72" s="184" t="s">
        <v>51</v>
      </c>
      <c r="B72" s="63">
        <f xml:space="preserve"> B40 + INT(B$36/3)</f>
        <v>-5</v>
      </c>
      <c r="C72" s="63">
        <f t="shared" ref="C72:U72" si="34" xml:space="preserve"> C40 + INT(C$36/3)</f>
        <v>-5</v>
      </c>
      <c r="D72" s="63">
        <f t="shared" si="34"/>
        <v>3</v>
      </c>
      <c r="E72" s="63">
        <f t="shared" si="34"/>
        <v>3</v>
      </c>
      <c r="F72" s="63">
        <f t="shared" si="34"/>
        <v>3</v>
      </c>
      <c r="G72" s="63">
        <f t="shared" si="34"/>
        <v>4</v>
      </c>
      <c r="H72" s="63">
        <f t="shared" si="34"/>
        <v>4</v>
      </c>
      <c r="I72" s="63">
        <f t="shared" si="34"/>
        <v>5</v>
      </c>
      <c r="J72" s="63">
        <f t="shared" si="34"/>
        <v>6</v>
      </c>
      <c r="K72" s="63">
        <f t="shared" si="34"/>
        <v>6</v>
      </c>
      <c r="L72" s="63">
        <f t="shared" si="34"/>
        <v>6</v>
      </c>
      <c r="M72" s="63">
        <f t="shared" si="34"/>
        <v>7</v>
      </c>
      <c r="N72" s="63">
        <f t="shared" si="34"/>
        <v>7</v>
      </c>
      <c r="O72" s="63">
        <f t="shared" si="34"/>
        <v>7</v>
      </c>
      <c r="P72" s="63">
        <f t="shared" si="34"/>
        <v>8</v>
      </c>
      <c r="Q72" s="63">
        <f t="shared" si="34"/>
        <v>8</v>
      </c>
      <c r="R72" s="63">
        <f t="shared" si="34"/>
        <v>8</v>
      </c>
      <c r="S72" s="63">
        <f t="shared" si="34"/>
        <v>9</v>
      </c>
      <c r="T72" s="63">
        <f t="shared" si="34"/>
        <v>9</v>
      </c>
      <c r="U72" s="63">
        <f t="shared" si="34"/>
        <v>9</v>
      </c>
      <c r="V72" s="53"/>
    </row>
    <row r="73" spans="1:35">
      <c r="A73" s="184" t="s">
        <v>52</v>
      </c>
      <c r="B73" s="63">
        <f t="shared" ref="B73:U73" si="35" xml:space="preserve"> B39 + INT(2+ B$36/2)</f>
        <v>-3</v>
      </c>
      <c r="C73" s="63">
        <f t="shared" si="35"/>
        <v>-2</v>
      </c>
      <c r="D73" s="63">
        <f t="shared" si="35"/>
        <v>6</v>
      </c>
      <c r="E73" s="63">
        <f t="shared" si="35"/>
        <v>7</v>
      </c>
      <c r="F73" s="63">
        <f t="shared" si="35"/>
        <v>7</v>
      </c>
      <c r="G73" s="63">
        <f t="shared" si="35"/>
        <v>8</v>
      </c>
      <c r="H73" s="63">
        <f t="shared" si="35"/>
        <v>8</v>
      </c>
      <c r="I73" s="63">
        <f t="shared" si="35"/>
        <v>9</v>
      </c>
      <c r="J73" s="63">
        <f t="shared" si="35"/>
        <v>9</v>
      </c>
      <c r="K73" s="63">
        <f t="shared" si="35"/>
        <v>10</v>
      </c>
      <c r="L73" s="63">
        <f t="shared" si="35"/>
        <v>10</v>
      </c>
      <c r="M73" s="63">
        <f t="shared" si="35"/>
        <v>11</v>
      </c>
      <c r="N73" s="63">
        <f t="shared" si="35"/>
        <v>11</v>
      </c>
      <c r="O73" s="63">
        <f t="shared" si="35"/>
        <v>12</v>
      </c>
      <c r="P73" s="63">
        <f t="shared" si="35"/>
        <v>12</v>
      </c>
      <c r="Q73" s="63">
        <f t="shared" si="35"/>
        <v>13</v>
      </c>
      <c r="R73" s="63">
        <f t="shared" si="35"/>
        <v>13</v>
      </c>
      <c r="S73" s="63">
        <f t="shared" si="35"/>
        <v>14</v>
      </c>
      <c r="T73" s="63">
        <f t="shared" si="35"/>
        <v>14</v>
      </c>
      <c r="U73" s="63">
        <f t="shared" si="35"/>
        <v>15</v>
      </c>
      <c r="V73" s="53"/>
    </row>
    <row r="74" spans="1:35">
      <c r="A74" s="184" t="s">
        <v>53</v>
      </c>
      <c r="B74" s="63">
        <f xml:space="preserve"> B42 + INT(B$36/3)</f>
        <v>-5</v>
      </c>
      <c r="C74" s="63">
        <f t="shared" ref="C74:U74" si="36" xml:space="preserve"> C42 + INT(C$36/3)</f>
        <v>-5</v>
      </c>
      <c r="D74" s="63">
        <f t="shared" si="36"/>
        <v>1</v>
      </c>
      <c r="E74" s="63">
        <f t="shared" si="36"/>
        <v>1</v>
      </c>
      <c r="F74" s="63">
        <f t="shared" si="36"/>
        <v>1</v>
      </c>
      <c r="G74" s="63">
        <f t="shared" si="36"/>
        <v>2</v>
      </c>
      <c r="H74" s="63">
        <f t="shared" si="36"/>
        <v>2</v>
      </c>
      <c r="I74" s="63">
        <f t="shared" si="36"/>
        <v>2</v>
      </c>
      <c r="J74" s="63">
        <f t="shared" si="36"/>
        <v>3</v>
      </c>
      <c r="K74" s="63">
        <f t="shared" si="36"/>
        <v>3</v>
      </c>
      <c r="L74" s="63">
        <f t="shared" si="36"/>
        <v>3</v>
      </c>
      <c r="M74" s="63">
        <f t="shared" si="36"/>
        <v>4</v>
      </c>
      <c r="N74" s="63">
        <f t="shared" si="36"/>
        <v>4</v>
      </c>
      <c r="O74" s="63">
        <f t="shared" si="36"/>
        <v>4</v>
      </c>
      <c r="P74" s="63">
        <f t="shared" si="36"/>
        <v>5</v>
      </c>
      <c r="Q74" s="63">
        <f t="shared" si="36"/>
        <v>5</v>
      </c>
      <c r="R74" s="63">
        <f t="shared" si="36"/>
        <v>5</v>
      </c>
      <c r="S74" s="63">
        <f t="shared" si="36"/>
        <v>6</v>
      </c>
      <c r="T74" s="63">
        <f t="shared" si="36"/>
        <v>6</v>
      </c>
      <c r="U74" s="63">
        <f t="shared" si="36"/>
        <v>6</v>
      </c>
      <c r="V74" s="53"/>
    </row>
    <row r="75" spans="1:35">
      <c r="J75" s="195"/>
      <c r="K75" s="195"/>
    </row>
    <row r="76" spans="1:35">
      <c r="J76" s="195"/>
      <c r="K76" s="195"/>
    </row>
    <row r="77" spans="1:35" ht="19">
      <c r="A77" s="47" t="s">
        <v>54</v>
      </c>
      <c r="B77" s="203"/>
      <c r="C77" s="203"/>
      <c r="D77" s="203"/>
      <c r="E77" s="203"/>
      <c r="F77" s="203"/>
      <c r="G77" s="203"/>
      <c r="H77" s="203"/>
      <c r="I77" s="203"/>
      <c r="J77" s="214"/>
      <c r="K77" s="227"/>
      <c r="L77" s="203"/>
      <c r="M77" s="203"/>
      <c r="N77" s="203"/>
      <c r="O77" s="203"/>
      <c r="P77" s="203"/>
      <c r="Q77" s="203"/>
      <c r="R77" s="203"/>
      <c r="S77" s="203"/>
      <c r="T77" s="203"/>
      <c r="U77" s="203"/>
      <c r="V77" s="53"/>
    </row>
    <row r="78" spans="1:35">
      <c r="J78" s="195"/>
      <c r="K78" s="195"/>
    </row>
    <row r="79" spans="1:35">
      <c r="A79" s="58" t="s">
        <v>55</v>
      </c>
      <c r="B79" s="203"/>
      <c r="C79" s="203"/>
      <c r="D79" s="203"/>
      <c r="E79" s="203"/>
      <c r="F79" s="203"/>
      <c r="G79" s="203"/>
      <c r="H79" s="203"/>
      <c r="I79" s="203"/>
      <c r="J79" s="214"/>
      <c r="K79" s="227"/>
      <c r="L79" s="203"/>
      <c r="M79" s="203"/>
      <c r="N79" s="203"/>
      <c r="O79" s="203"/>
      <c r="P79" s="203"/>
      <c r="Q79" s="203"/>
      <c r="R79" s="203"/>
      <c r="S79" s="203"/>
      <c r="T79" s="203"/>
      <c r="U79" s="203"/>
    </row>
    <row r="80" spans="1:35">
      <c r="A80" s="228" t="s">
        <v>56</v>
      </c>
      <c r="B80" s="201"/>
      <c r="C80" s="201"/>
      <c r="D80" s="201"/>
      <c r="E80" s="201"/>
      <c r="F80" s="201"/>
      <c r="G80" s="201"/>
      <c r="H80" s="201"/>
      <c r="I80" s="201"/>
      <c r="J80" s="202"/>
      <c r="K80" s="229"/>
      <c r="L80" s="201"/>
      <c r="M80" s="201"/>
      <c r="N80" s="201"/>
      <c r="O80" s="201"/>
      <c r="P80" s="201"/>
      <c r="Q80" s="201"/>
      <c r="R80" s="201"/>
      <c r="S80" s="201"/>
      <c r="T80" s="201"/>
      <c r="U80" s="202"/>
    </row>
    <row r="81" spans="1:21">
      <c r="A81" s="63" t="s">
        <v>57</v>
      </c>
      <c r="B81" s="63">
        <f xml:space="preserve"> IF((1 - (B152 - 1)/20)*100 &lt;= 100, IF((1 - (B152 - 1)/20)*100 &gt;= 0, (1 - (B152 - 1)/20)*100, 0), 100)</f>
        <v>0</v>
      </c>
      <c r="C81" s="63">
        <f t="shared" ref="C81:U84" si="37" xml:space="preserve"> IF((1 - (C152 - 1)/20)*100 &lt;= 100, IF((1 - (C152 - 1)/20)*100 &gt;= 0, (1 - (C152 - 1)/20)*100, 0), 100)</f>
        <v>0</v>
      </c>
      <c r="D81" s="63">
        <f t="shared" si="37"/>
        <v>35</v>
      </c>
      <c r="E81" s="63">
        <f t="shared" si="37"/>
        <v>44.999999999999993</v>
      </c>
      <c r="F81" s="63">
        <f t="shared" si="37"/>
        <v>50</v>
      </c>
      <c r="G81" s="63">
        <f t="shared" si="37"/>
        <v>60</v>
      </c>
      <c r="H81" s="63">
        <f t="shared" si="37"/>
        <v>60</v>
      </c>
      <c r="I81" s="63">
        <f t="shared" si="37"/>
        <v>60</v>
      </c>
      <c r="J81" s="63">
        <f t="shared" si="37"/>
        <v>65</v>
      </c>
      <c r="K81" s="63">
        <f t="shared" si="37"/>
        <v>65</v>
      </c>
      <c r="L81" s="63">
        <f t="shared" si="37"/>
        <v>70</v>
      </c>
      <c r="M81" s="63">
        <f t="shared" si="37"/>
        <v>75</v>
      </c>
      <c r="N81" s="63">
        <f t="shared" si="37"/>
        <v>75</v>
      </c>
      <c r="O81" s="63">
        <f t="shared" si="37"/>
        <v>75</v>
      </c>
      <c r="P81" s="63">
        <f t="shared" si="37"/>
        <v>80</v>
      </c>
      <c r="Q81" s="63">
        <f t="shared" si="37"/>
        <v>80</v>
      </c>
      <c r="R81" s="63">
        <f t="shared" si="37"/>
        <v>80</v>
      </c>
      <c r="S81" s="63">
        <f t="shared" si="37"/>
        <v>85</v>
      </c>
      <c r="T81" s="63">
        <f t="shared" si="37"/>
        <v>85</v>
      </c>
      <c r="U81" s="63">
        <f t="shared" si="37"/>
        <v>85</v>
      </c>
    </row>
    <row r="82" spans="1:21">
      <c r="A82" s="63" t="s">
        <v>64</v>
      </c>
      <c r="B82" s="63">
        <f t="shared" ref="B82:Q84" si="38" xml:space="preserve"> IF((1 - (B153 - 1)/20)*100 &lt;= 100, IF((1 - (B153 - 1)/20)*100 &gt;= 0, (1 - (B153 - 1)/20)*100, 0), 100)</f>
        <v>0</v>
      </c>
      <c r="C82" s="63">
        <f t="shared" si="38"/>
        <v>0</v>
      </c>
      <c r="D82" s="63">
        <f t="shared" si="38"/>
        <v>60</v>
      </c>
      <c r="E82" s="63">
        <f t="shared" si="38"/>
        <v>75</v>
      </c>
      <c r="F82" s="63">
        <f t="shared" si="38"/>
        <v>80</v>
      </c>
      <c r="G82" s="63">
        <f t="shared" si="38"/>
        <v>90</v>
      </c>
      <c r="H82" s="63">
        <f t="shared" si="38"/>
        <v>90</v>
      </c>
      <c r="I82" s="63">
        <f t="shared" si="38"/>
        <v>95</v>
      </c>
      <c r="J82" s="63">
        <f t="shared" si="38"/>
        <v>95</v>
      </c>
      <c r="K82" s="63">
        <f t="shared" si="38"/>
        <v>100</v>
      </c>
      <c r="L82" s="63">
        <f t="shared" si="38"/>
        <v>100</v>
      </c>
      <c r="M82" s="63">
        <f t="shared" si="38"/>
        <v>100</v>
      </c>
      <c r="N82" s="63">
        <f t="shared" si="38"/>
        <v>100</v>
      </c>
      <c r="O82" s="63">
        <f t="shared" si="38"/>
        <v>100</v>
      </c>
      <c r="P82" s="63">
        <f t="shared" si="38"/>
        <v>100</v>
      </c>
      <c r="Q82" s="63">
        <f t="shared" si="38"/>
        <v>100</v>
      </c>
      <c r="R82" s="63">
        <f t="shared" si="37"/>
        <v>100</v>
      </c>
      <c r="S82" s="63">
        <f t="shared" si="37"/>
        <v>100</v>
      </c>
      <c r="T82" s="63">
        <f t="shared" si="37"/>
        <v>100</v>
      </c>
      <c r="U82" s="63">
        <f t="shared" si="37"/>
        <v>100</v>
      </c>
    </row>
    <row r="83" spans="1:21">
      <c r="A83" s="63" t="s">
        <v>65</v>
      </c>
      <c r="B83" s="63">
        <f t="shared" si="38"/>
        <v>0</v>
      </c>
      <c r="C83" s="63">
        <f t="shared" si="37"/>
        <v>0</v>
      </c>
      <c r="D83" s="63">
        <f t="shared" si="37"/>
        <v>60</v>
      </c>
      <c r="E83" s="63">
        <f t="shared" si="37"/>
        <v>75</v>
      </c>
      <c r="F83" s="63">
        <f t="shared" si="37"/>
        <v>80</v>
      </c>
      <c r="G83" s="63">
        <f t="shared" si="37"/>
        <v>90</v>
      </c>
      <c r="H83" s="63">
        <f t="shared" si="37"/>
        <v>90</v>
      </c>
      <c r="I83" s="63">
        <f t="shared" si="37"/>
        <v>95</v>
      </c>
      <c r="J83" s="63">
        <f t="shared" si="37"/>
        <v>95</v>
      </c>
      <c r="K83" s="63">
        <f t="shared" si="37"/>
        <v>100</v>
      </c>
      <c r="L83" s="63">
        <f t="shared" si="37"/>
        <v>100</v>
      </c>
      <c r="M83" s="63">
        <f t="shared" si="37"/>
        <v>100</v>
      </c>
      <c r="N83" s="63">
        <f t="shared" si="37"/>
        <v>100</v>
      </c>
      <c r="O83" s="63">
        <f t="shared" si="37"/>
        <v>100</v>
      </c>
      <c r="P83" s="63">
        <f t="shared" si="37"/>
        <v>100</v>
      </c>
      <c r="Q83" s="63">
        <f t="shared" si="37"/>
        <v>100</v>
      </c>
      <c r="R83" s="63">
        <f t="shared" si="37"/>
        <v>100</v>
      </c>
      <c r="S83" s="63">
        <f t="shared" si="37"/>
        <v>100</v>
      </c>
      <c r="T83" s="63">
        <f t="shared" si="37"/>
        <v>100</v>
      </c>
      <c r="U83" s="63">
        <f t="shared" si="37"/>
        <v>100</v>
      </c>
    </row>
    <row r="84" spans="1:21">
      <c r="A84" s="63" t="s">
        <v>66</v>
      </c>
      <c r="B84" s="63">
        <f t="shared" si="38"/>
        <v>0</v>
      </c>
      <c r="C84" s="63">
        <f t="shared" si="37"/>
        <v>0</v>
      </c>
      <c r="D84" s="63">
        <f t="shared" si="37"/>
        <v>44.999999999999993</v>
      </c>
      <c r="E84" s="63">
        <f t="shared" si="37"/>
        <v>55.000000000000007</v>
      </c>
      <c r="F84" s="63">
        <f t="shared" si="37"/>
        <v>60</v>
      </c>
      <c r="G84" s="63">
        <f t="shared" si="37"/>
        <v>70</v>
      </c>
      <c r="H84" s="63">
        <f t="shared" si="37"/>
        <v>70</v>
      </c>
      <c r="I84" s="63">
        <f t="shared" si="37"/>
        <v>75</v>
      </c>
      <c r="J84" s="63">
        <f t="shared" si="37"/>
        <v>80</v>
      </c>
      <c r="K84" s="63">
        <f t="shared" si="37"/>
        <v>80</v>
      </c>
      <c r="L84" s="63">
        <f t="shared" si="37"/>
        <v>85</v>
      </c>
      <c r="M84" s="63">
        <f t="shared" si="37"/>
        <v>90</v>
      </c>
      <c r="N84" s="63">
        <f t="shared" si="37"/>
        <v>90</v>
      </c>
      <c r="O84" s="63">
        <f t="shared" si="37"/>
        <v>90</v>
      </c>
      <c r="P84" s="63">
        <f t="shared" si="37"/>
        <v>95</v>
      </c>
      <c r="Q84" s="63">
        <f t="shared" si="37"/>
        <v>95</v>
      </c>
      <c r="R84" s="63">
        <f t="shared" si="37"/>
        <v>95</v>
      </c>
      <c r="S84" s="63">
        <f t="shared" si="37"/>
        <v>100</v>
      </c>
      <c r="T84" s="63">
        <f t="shared" si="37"/>
        <v>100</v>
      </c>
      <c r="U84" s="63">
        <f t="shared" si="37"/>
        <v>100</v>
      </c>
    </row>
    <row r="85" spans="1:21">
      <c r="A85" s="228" t="s">
        <v>49</v>
      </c>
      <c r="B85" s="223"/>
      <c r="C85" s="201"/>
      <c r="D85" s="201"/>
      <c r="E85" s="201"/>
      <c r="F85" s="201"/>
      <c r="G85" s="201"/>
      <c r="H85" s="201"/>
      <c r="I85" s="201"/>
      <c r="J85" s="202"/>
      <c r="K85" s="229"/>
      <c r="L85" s="201"/>
      <c r="M85" s="201"/>
      <c r="N85" s="201"/>
      <c r="O85" s="201"/>
      <c r="P85" s="201"/>
      <c r="Q85" s="201"/>
      <c r="R85" s="201"/>
      <c r="S85" s="201"/>
      <c r="T85" s="201"/>
      <c r="U85" s="202"/>
    </row>
    <row r="86" spans="1:21">
      <c r="A86" s="63" t="s">
        <v>57</v>
      </c>
      <c r="B86" s="63">
        <f t="shared" ref="B86:U89" si="39" xml:space="preserve"> IF((1 - (B157 - 1)/20)*100 &lt;= 100, IF((1 - (B157 - 1)/20)*100 &gt;= 0, (1 - (B157 - 1)/20)*100, 0), 100)</f>
        <v>0</v>
      </c>
      <c r="C86" s="63">
        <f t="shared" si="39"/>
        <v>0</v>
      </c>
      <c r="D86" s="63">
        <f t="shared" si="39"/>
        <v>0</v>
      </c>
      <c r="E86" s="63">
        <f t="shared" si="39"/>
        <v>0</v>
      </c>
      <c r="F86" s="63">
        <f t="shared" si="39"/>
        <v>0</v>
      </c>
      <c r="G86" s="63">
        <f t="shared" si="39"/>
        <v>9.9999999999999982</v>
      </c>
      <c r="H86" s="63">
        <f t="shared" si="39"/>
        <v>9.9999999999999982</v>
      </c>
      <c r="I86" s="63">
        <f t="shared" si="39"/>
        <v>9.9999999999999982</v>
      </c>
      <c r="J86" s="63">
        <f t="shared" si="39"/>
        <v>15.000000000000002</v>
      </c>
      <c r="K86" s="63">
        <f t="shared" si="39"/>
        <v>15.000000000000002</v>
      </c>
      <c r="L86" s="63">
        <f t="shared" si="39"/>
        <v>19.999999999999996</v>
      </c>
      <c r="M86" s="63">
        <f t="shared" si="39"/>
        <v>25</v>
      </c>
      <c r="N86" s="63">
        <f t="shared" si="39"/>
        <v>25</v>
      </c>
      <c r="O86" s="63">
        <f t="shared" si="39"/>
        <v>25</v>
      </c>
      <c r="P86" s="63">
        <f t="shared" si="39"/>
        <v>30.000000000000004</v>
      </c>
      <c r="Q86" s="63">
        <f t="shared" si="39"/>
        <v>30.000000000000004</v>
      </c>
      <c r="R86" s="63">
        <f t="shared" si="39"/>
        <v>30.000000000000004</v>
      </c>
      <c r="S86" s="63">
        <f t="shared" si="39"/>
        <v>35</v>
      </c>
      <c r="T86" s="63">
        <f t="shared" si="39"/>
        <v>35</v>
      </c>
      <c r="U86" s="63">
        <f t="shared" si="39"/>
        <v>35</v>
      </c>
    </row>
    <row r="87" spans="1:21">
      <c r="A87" s="63" t="s">
        <v>64</v>
      </c>
      <c r="B87" s="63">
        <f t="shared" si="39"/>
        <v>0</v>
      </c>
      <c r="C87" s="63">
        <f t="shared" si="39"/>
        <v>0</v>
      </c>
      <c r="D87" s="63">
        <f t="shared" si="39"/>
        <v>9.9999999999999982</v>
      </c>
      <c r="E87" s="63">
        <f t="shared" si="39"/>
        <v>25</v>
      </c>
      <c r="F87" s="63">
        <f t="shared" si="39"/>
        <v>30.000000000000004</v>
      </c>
      <c r="G87" s="63">
        <f t="shared" si="39"/>
        <v>40</v>
      </c>
      <c r="H87" s="63">
        <f t="shared" si="39"/>
        <v>40</v>
      </c>
      <c r="I87" s="63">
        <f t="shared" si="39"/>
        <v>44.999999999999993</v>
      </c>
      <c r="J87" s="63">
        <f t="shared" si="39"/>
        <v>44.999999999999993</v>
      </c>
      <c r="K87" s="63">
        <f t="shared" si="39"/>
        <v>50</v>
      </c>
      <c r="L87" s="63">
        <f t="shared" si="39"/>
        <v>55.000000000000007</v>
      </c>
      <c r="M87" s="63">
        <f t="shared" si="39"/>
        <v>60</v>
      </c>
      <c r="N87" s="63">
        <f t="shared" si="39"/>
        <v>60</v>
      </c>
      <c r="O87" s="63">
        <f t="shared" si="39"/>
        <v>65</v>
      </c>
      <c r="P87" s="63">
        <f t="shared" si="39"/>
        <v>65</v>
      </c>
      <c r="Q87" s="63">
        <f t="shared" si="39"/>
        <v>70</v>
      </c>
      <c r="R87" s="63">
        <f t="shared" si="39"/>
        <v>70</v>
      </c>
      <c r="S87" s="63">
        <f t="shared" si="39"/>
        <v>75</v>
      </c>
      <c r="T87" s="63">
        <f t="shared" si="39"/>
        <v>75</v>
      </c>
      <c r="U87" s="63">
        <f t="shared" si="39"/>
        <v>80</v>
      </c>
    </row>
    <row r="88" spans="1:21">
      <c r="A88" s="63" t="s">
        <v>65</v>
      </c>
      <c r="B88" s="63">
        <f t="shared" si="39"/>
        <v>0</v>
      </c>
      <c r="C88" s="63">
        <f t="shared" si="39"/>
        <v>0</v>
      </c>
      <c r="D88" s="63">
        <f t="shared" si="39"/>
        <v>9.9999999999999982</v>
      </c>
      <c r="E88" s="63">
        <f t="shared" si="39"/>
        <v>25</v>
      </c>
      <c r="F88" s="63">
        <f t="shared" si="39"/>
        <v>30.000000000000004</v>
      </c>
      <c r="G88" s="63">
        <f t="shared" si="39"/>
        <v>40</v>
      </c>
      <c r="H88" s="63">
        <f t="shared" si="39"/>
        <v>40</v>
      </c>
      <c r="I88" s="63">
        <f t="shared" si="39"/>
        <v>44.999999999999993</v>
      </c>
      <c r="J88" s="63">
        <f t="shared" si="39"/>
        <v>44.999999999999993</v>
      </c>
      <c r="K88" s="63">
        <f t="shared" si="39"/>
        <v>50</v>
      </c>
      <c r="L88" s="63">
        <f t="shared" si="39"/>
        <v>55.000000000000007</v>
      </c>
      <c r="M88" s="63">
        <f t="shared" si="39"/>
        <v>60</v>
      </c>
      <c r="N88" s="63">
        <f t="shared" si="39"/>
        <v>60</v>
      </c>
      <c r="O88" s="63">
        <f t="shared" si="39"/>
        <v>65</v>
      </c>
      <c r="P88" s="63">
        <f t="shared" si="39"/>
        <v>65</v>
      </c>
      <c r="Q88" s="63">
        <f t="shared" si="39"/>
        <v>70</v>
      </c>
      <c r="R88" s="63">
        <f t="shared" si="39"/>
        <v>70</v>
      </c>
      <c r="S88" s="63">
        <f t="shared" si="39"/>
        <v>75</v>
      </c>
      <c r="T88" s="63">
        <f t="shared" si="39"/>
        <v>75</v>
      </c>
      <c r="U88" s="63">
        <f t="shared" si="39"/>
        <v>80</v>
      </c>
    </row>
    <row r="89" spans="1:21">
      <c r="A89" s="63" t="s">
        <v>66</v>
      </c>
      <c r="B89" s="63">
        <f t="shared" si="39"/>
        <v>0</v>
      </c>
      <c r="C89" s="63">
        <f t="shared" si="39"/>
        <v>0</v>
      </c>
      <c r="D89" s="63">
        <f t="shared" si="39"/>
        <v>0</v>
      </c>
      <c r="E89" s="63">
        <f t="shared" si="39"/>
        <v>5.0000000000000044</v>
      </c>
      <c r="F89" s="63">
        <f t="shared" si="39"/>
        <v>9.9999999999999982</v>
      </c>
      <c r="G89" s="63">
        <f t="shared" si="39"/>
        <v>19.999999999999996</v>
      </c>
      <c r="H89" s="63">
        <f t="shared" si="39"/>
        <v>19.999999999999996</v>
      </c>
      <c r="I89" s="63">
        <f t="shared" si="39"/>
        <v>25</v>
      </c>
      <c r="J89" s="63">
        <f t="shared" si="39"/>
        <v>30.000000000000004</v>
      </c>
      <c r="K89" s="63">
        <f t="shared" si="39"/>
        <v>30.000000000000004</v>
      </c>
      <c r="L89" s="63">
        <f t="shared" si="39"/>
        <v>35</v>
      </c>
      <c r="M89" s="63">
        <f t="shared" si="39"/>
        <v>40</v>
      </c>
      <c r="N89" s="63">
        <f t="shared" si="39"/>
        <v>40</v>
      </c>
      <c r="O89" s="63">
        <f t="shared" si="39"/>
        <v>40</v>
      </c>
      <c r="P89" s="63">
        <f t="shared" si="39"/>
        <v>44.999999999999993</v>
      </c>
      <c r="Q89" s="63">
        <f t="shared" si="39"/>
        <v>44.999999999999993</v>
      </c>
      <c r="R89" s="63">
        <f t="shared" si="39"/>
        <v>44.999999999999993</v>
      </c>
      <c r="S89" s="63">
        <f t="shared" si="39"/>
        <v>50</v>
      </c>
      <c r="T89" s="63">
        <f t="shared" si="39"/>
        <v>50</v>
      </c>
      <c r="U89" s="63">
        <f t="shared" si="39"/>
        <v>50</v>
      </c>
    </row>
    <row r="90" spans="1:21">
      <c r="A90" s="228" t="s">
        <v>59</v>
      </c>
      <c r="B90" s="201"/>
      <c r="C90" s="201"/>
      <c r="D90" s="201"/>
      <c r="E90" s="201"/>
      <c r="F90" s="201"/>
      <c r="G90" s="201"/>
      <c r="H90" s="201"/>
      <c r="I90" s="201"/>
      <c r="J90" s="202"/>
      <c r="K90" s="229"/>
      <c r="L90" s="201"/>
      <c r="M90" s="201"/>
      <c r="N90" s="201"/>
      <c r="O90" s="201"/>
      <c r="P90" s="201"/>
      <c r="Q90" s="201"/>
      <c r="R90" s="201"/>
      <c r="S90" s="201"/>
      <c r="T90" s="201"/>
      <c r="U90" s="202"/>
    </row>
    <row r="91" spans="1:21">
      <c r="A91" s="63" t="s">
        <v>57</v>
      </c>
      <c r="B91" s="63">
        <f t="shared" ref="B91:U94" si="40" xml:space="preserve"> IF((1 - (B162 - 1)/20)*100 &lt;= 100, IF((1 - (B162 - 1)/20)*100 &gt;= 0, (1 - (B162 - 1)/20)*100, 0), 100)</f>
        <v>0</v>
      </c>
      <c r="C91" s="63">
        <f t="shared" si="40"/>
        <v>0</v>
      </c>
      <c r="D91" s="63">
        <f t="shared" si="40"/>
        <v>0</v>
      </c>
      <c r="E91" s="63">
        <f t="shared" si="40"/>
        <v>0</v>
      </c>
      <c r="F91" s="63">
        <f t="shared" si="40"/>
        <v>0</v>
      </c>
      <c r="G91" s="63">
        <f t="shared" si="40"/>
        <v>0</v>
      </c>
      <c r="H91" s="63">
        <f t="shared" si="40"/>
        <v>0</v>
      </c>
      <c r="I91" s="63">
        <f t="shared" si="40"/>
        <v>0</v>
      </c>
      <c r="J91" s="63">
        <f t="shared" si="40"/>
        <v>0</v>
      </c>
      <c r="K91" s="63">
        <f t="shared" si="40"/>
        <v>0</v>
      </c>
      <c r="L91" s="63">
        <f t="shared" si="40"/>
        <v>0</v>
      </c>
      <c r="M91" s="63">
        <f t="shared" si="40"/>
        <v>0</v>
      </c>
      <c r="N91" s="63">
        <f t="shared" si="40"/>
        <v>0</v>
      </c>
      <c r="O91" s="63">
        <f t="shared" si="40"/>
        <v>0</v>
      </c>
      <c r="P91" s="63">
        <f t="shared" si="40"/>
        <v>0</v>
      </c>
      <c r="Q91" s="63">
        <f t="shared" si="40"/>
        <v>0</v>
      </c>
      <c r="R91" s="63">
        <f t="shared" si="40"/>
        <v>0</v>
      </c>
      <c r="S91" s="63">
        <f t="shared" si="40"/>
        <v>0</v>
      </c>
      <c r="T91" s="63">
        <f t="shared" si="40"/>
        <v>0</v>
      </c>
      <c r="U91" s="63">
        <f t="shared" si="40"/>
        <v>0</v>
      </c>
    </row>
    <row r="92" spans="1:21">
      <c r="A92" s="63" t="s">
        <v>64</v>
      </c>
      <c r="B92" s="63">
        <f t="shared" si="40"/>
        <v>0</v>
      </c>
      <c r="C92" s="63">
        <f t="shared" si="40"/>
        <v>0</v>
      </c>
      <c r="D92" s="63">
        <f t="shared" si="40"/>
        <v>0</v>
      </c>
      <c r="E92" s="63">
        <f t="shared" si="40"/>
        <v>0</v>
      </c>
      <c r="F92" s="63">
        <f t="shared" si="40"/>
        <v>0</v>
      </c>
      <c r="G92" s="63">
        <f t="shared" si="40"/>
        <v>0</v>
      </c>
      <c r="H92" s="63">
        <f t="shared" si="40"/>
        <v>0</v>
      </c>
      <c r="I92" s="63">
        <f t="shared" si="40"/>
        <v>0</v>
      </c>
      <c r="J92" s="63">
        <f t="shared" si="40"/>
        <v>0</v>
      </c>
      <c r="K92" s="63">
        <f t="shared" si="40"/>
        <v>0</v>
      </c>
      <c r="L92" s="63">
        <f t="shared" si="40"/>
        <v>5.0000000000000044</v>
      </c>
      <c r="M92" s="63">
        <f t="shared" si="40"/>
        <v>9.9999999999999982</v>
      </c>
      <c r="N92" s="63">
        <f t="shared" si="40"/>
        <v>9.9999999999999982</v>
      </c>
      <c r="O92" s="63">
        <f t="shared" si="40"/>
        <v>15.000000000000002</v>
      </c>
      <c r="P92" s="63">
        <f t="shared" si="40"/>
        <v>15.000000000000002</v>
      </c>
      <c r="Q92" s="63">
        <f t="shared" si="40"/>
        <v>19.999999999999996</v>
      </c>
      <c r="R92" s="63">
        <f t="shared" si="40"/>
        <v>19.999999999999996</v>
      </c>
      <c r="S92" s="63">
        <f t="shared" si="40"/>
        <v>25</v>
      </c>
      <c r="T92" s="63">
        <f t="shared" si="40"/>
        <v>25</v>
      </c>
      <c r="U92" s="63">
        <f t="shared" si="40"/>
        <v>30.000000000000004</v>
      </c>
    </row>
    <row r="93" spans="1:21">
      <c r="A93" s="63" t="s">
        <v>65</v>
      </c>
      <c r="B93" s="63">
        <f t="shared" si="40"/>
        <v>0</v>
      </c>
      <c r="C93" s="63">
        <f t="shared" si="40"/>
        <v>0</v>
      </c>
      <c r="D93" s="63">
        <f t="shared" si="40"/>
        <v>0</v>
      </c>
      <c r="E93" s="63">
        <f t="shared" si="40"/>
        <v>0</v>
      </c>
      <c r="F93" s="63">
        <f t="shared" si="40"/>
        <v>0</v>
      </c>
      <c r="G93" s="63">
        <f t="shared" si="40"/>
        <v>0</v>
      </c>
      <c r="H93" s="63">
        <f t="shared" si="40"/>
        <v>0</v>
      </c>
      <c r="I93" s="63">
        <f t="shared" si="40"/>
        <v>0</v>
      </c>
      <c r="J93" s="63">
        <f t="shared" si="40"/>
        <v>0</v>
      </c>
      <c r="K93" s="63">
        <f t="shared" si="40"/>
        <v>0</v>
      </c>
      <c r="L93" s="63">
        <f t="shared" si="40"/>
        <v>5.0000000000000044</v>
      </c>
      <c r="M93" s="63">
        <f t="shared" si="40"/>
        <v>9.9999999999999982</v>
      </c>
      <c r="N93" s="63">
        <f t="shared" si="40"/>
        <v>9.9999999999999982</v>
      </c>
      <c r="O93" s="63">
        <f t="shared" si="40"/>
        <v>15.000000000000002</v>
      </c>
      <c r="P93" s="63">
        <f t="shared" si="40"/>
        <v>15.000000000000002</v>
      </c>
      <c r="Q93" s="63">
        <f t="shared" si="40"/>
        <v>19.999999999999996</v>
      </c>
      <c r="R93" s="63">
        <f t="shared" si="40"/>
        <v>19.999999999999996</v>
      </c>
      <c r="S93" s="63">
        <f t="shared" si="40"/>
        <v>25</v>
      </c>
      <c r="T93" s="63">
        <f t="shared" si="40"/>
        <v>25</v>
      </c>
      <c r="U93" s="63">
        <f t="shared" si="40"/>
        <v>30.000000000000004</v>
      </c>
    </row>
    <row r="94" spans="1:21">
      <c r="A94" s="63" t="s">
        <v>66</v>
      </c>
      <c r="B94" s="63">
        <f t="shared" si="40"/>
        <v>0</v>
      </c>
      <c r="C94" s="63">
        <f t="shared" si="40"/>
        <v>0</v>
      </c>
      <c r="D94" s="63">
        <f t="shared" si="40"/>
        <v>0</v>
      </c>
      <c r="E94" s="63">
        <f t="shared" si="40"/>
        <v>0</v>
      </c>
      <c r="F94" s="63">
        <f t="shared" si="40"/>
        <v>0</v>
      </c>
      <c r="G94" s="63">
        <f t="shared" si="40"/>
        <v>0</v>
      </c>
      <c r="H94" s="63">
        <f t="shared" si="40"/>
        <v>0</v>
      </c>
      <c r="I94" s="63">
        <f t="shared" si="40"/>
        <v>0</v>
      </c>
      <c r="J94" s="63">
        <f t="shared" si="40"/>
        <v>0</v>
      </c>
      <c r="K94" s="205">
        <f t="shared" si="40"/>
        <v>0</v>
      </c>
      <c r="L94" s="63">
        <f t="shared" si="40"/>
        <v>0</v>
      </c>
      <c r="M94" s="63">
        <f t="shared" si="40"/>
        <v>0</v>
      </c>
      <c r="N94" s="63">
        <f t="shared" si="40"/>
        <v>0</v>
      </c>
      <c r="O94" s="63">
        <f t="shared" si="40"/>
        <v>0</v>
      </c>
      <c r="P94" s="63">
        <f t="shared" si="40"/>
        <v>0</v>
      </c>
      <c r="Q94" s="63">
        <f t="shared" si="40"/>
        <v>0</v>
      </c>
      <c r="R94" s="63">
        <f t="shared" si="40"/>
        <v>0</v>
      </c>
      <c r="S94" s="63">
        <f t="shared" si="40"/>
        <v>0</v>
      </c>
      <c r="T94" s="63">
        <f t="shared" si="40"/>
        <v>0</v>
      </c>
      <c r="U94" s="63">
        <f t="shared" si="40"/>
        <v>0</v>
      </c>
    </row>
    <row r="95" spans="1:21">
      <c r="J95" s="195"/>
      <c r="K95" s="195"/>
    </row>
    <row r="96" spans="1:21">
      <c r="A96" s="58" t="s">
        <v>60</v>
      </c>
      <c r="B96" s="203"/>
      <c r="C96" s="203"/>
      <c r="D96" s="203"/>
      <c r="E96" s="203"/>
      <c r="F96" s="203"/>
      <c r="G96" s="203"/>
      <c r="H96" s="203"/>
      <c r="I96" s="203"/>
      <c r="J96" s="214"/>
      <c r="K96" s="227"/>
      <c r="L96" s="203"/>
      <c r="M96" s="203"/>
      <c r="N96" s="203"/>
      <c r="O96" s="203"/>
      <c r="P96" s="203"/>
      <c r="Q96" s="203"/>
      <c r="R96" s="203"/>
      <c r="S96" s="203"/>
      <c r="T96" s="203"/>
      <c r="U96" s="203"/>
    </row>
    <row r="97" spans="1:21">
      <c r="A97" s="228" t="s">
        <v>56</v>
      </c>
      <c r="B97" s="201"/>
      <c r="C97" s="201"/>
      <c r="D97" s="201"/>
      <c r="E97" s="201"/>
      <c r="F97" s="201"/>
      <c r="G97" s="201"/>
      <c r="H97" s="201"/>
      <c r="I97" s="201"/>
      <c r="J97" s="202"/>
      <c r="K97" s="229"/>
      <c r="L97" s="201"/>
      <c r="M97" s="201"/>
      <c r="N97" s="201"/>
      <c r="O97" s="201"/>
      <c r="P97" s="201"/>
      <c r="Q97" s="201"/>
      <c r="R97" s="201"/>
      <c r="S97" s="201"/>
      <c r="T97" s="201"/>
      <c r="U97" s="202"/>
    </row>
    <row r="98" spans="1:21">
      <c r="A98" s="63" t="s">
        <v>57</v>
      </c>
      <c r="B98" s="63">
        <f t="shared" ref="B98:U101" si="41" xml:space="preserve"> IF((1 - (B169 - 1)/20)*100 &lt;= 100, IF((1 - (B169 - 1)/20)*100 &gt;= 0, (1 - (B169 - 1)/20)*100, 0), 100)</f>
        <v>5.0000000000000044</v>
      </c>
      <c r="C98" s="63">
        <f t="shared" si="41"/>
        <v>5.0000000000000044</v>
      </c>
      <c r="D98" s="63">
        <f t="shared" si="41"/>
        <v>55.000000000000007</v>
      </c>
      <c r="E98" s="63">
        <f t="shared" si="41"/>
        <v>55.000000000000007</v>
      </c>
      <c r="F98" s="63">
        <f t="shared" si="41"/>
        <v>60</v>
      </c>
      <c r="G98" s="63">
        <f t="shared" si="41"/>
        <v>70</v>
      </c>
      <c r="H98" s="63">
        <f t="shared" si="41"/>
        <v>80</v>
      </c>
      <c r="I98" s="63">
        <f t="shared" si="41"/>
        <v>85</v>
      </c>
      <c r="J98" s="63">
        <f t="shared" si="41"/>
        <v>100</v>
      </c>
      <c r="K98" s="63">
        <f t="shared" si="41"/>
        <v>100</v>
      </c>
      <c r="L98" s="63">
        <f t="shared" si="41"/>
        <v>100</v>
      </c>
      <c r="M98" s="63">
        <f t="shared" si="41"/>
        <v>100</v>
      </c>
      <c r="N98" s="63">
        <f t="shared" si="41"/>
        <v>100</v>
      </c>
      <c r="O98" s="63">
        <f t="shared" si="41"/>
        <v>100</v>
      </c>
      <c r="P98" s="63">
        <f t="shared" si="41"/>
        <v>100</v>
      </c>
      <c r="Q98" s="63">
        <f t="shared" si="41"/>
        <v>100</v>
      </c>
      <c r="R98" s="63">
        <f t="shared" si="41"/>
        <v>100</v>
      </c>
      <c r="S98" s="63">
        <f t="shared" si="41"/>
        <v>100</v>
      </c>
      <c r="T98" s="63">
        <f t="shared" si="41"/>
        <v>100</v>
      </c>
      <c r="U98" s="63">
        <f t="shared" si="41"/>
        <v>100</v>
      </c>
    </row>
    <row r="99" spans="1:21">
      <c r="A99" s="63" t="s">
        <v>64</v>
      </c>
      <c r="B99" s="63">
        <f t="shared" si="41"/>
        <v>15.000000000000002</v>
      </c>
      <c r="C99" s="63">
        <f t="shared" si="41"/>
        <v>19.999999999999996</v>
      </c>
      <c r="D99" s="63">
        <f t="shared" si="41"/>
        <v>80</v>
      </c>
      <c r="E99" s="63">
        <f t="shared" si="41"/>
        <v>85</v>
      </c>
      <c r="F99" s="63">
        <f t="shared" si="41"/>
        <v>90</v>
      </c>
      <c r="G99" s="63">
        <f t="shared" si="41"/>
        <v>100</v>
      </c>
      <c r="H99" s="63">
        <f t="shared" si="41"/>
        <v>100</v>
      </c>
      <c r="I99" s="63">
        <f t="shared" si="41"/>
        <v>100</v>
      </c>
      <c r="J99" s="63">
        <f t="shared" si="41"/>
        <v>100</v>
      </c>
      <c r="K99" s="63">
        <f t="shared" si="41"/>
        <v>100</v>
      </c>
      <c r="L99" s="63">
        <f t="shared" si="41"/>
        <v>100</v>
      </c>
      <c r="M99" s="63">
        <f t="shared" si="41"/>
        <v>100</v>
      </c>
      <c r="N99" s="63">
        <f t="shared" si="41"/>
        <v>100</v>
      </c>
      <c r="O99" s="63">
        <f t="shared" si="41"/>
        <v>100</v>
      </c>
      <c r="P99" s="63">
        <f t="shared" si="41"/>
        <v>100</v>
      </c>
      <c r="Q99" s="63">
        <f t="shared" si="41"/>
        <v>100</v>
      </c>
      <c r="R99" s="63">
        <f t="shared" si="41"/>
        <v>100</v>
      </c>
      <c r="S99" s="63">
        <f t="shared" si="41"/>
        <v>100</v>
      </c>
      <c r="T99" s="63">
        <f t="shared" si="41"/>
        <v>100</v>
      </c>
      <c r="U99" s="63">
        <f t="shared" si="41"/>
        <v>100</v>
      </c>
    </row>
    <row r="100" spans="1:21">
      <c r="A100" s="63" t="s">
        <v>65</v>
      </c>
      <c r="B100" s="63">
        <f t="shared" si="41"/>
        <v>15.000000000000002</v>
      </c>
      <c r="C100" s="63">
        <f t="shared" si="41"/>
        <v>19.999999999999996</v>
      </c>
      <c r="D100" s="63">
        <f t="shared" si="41"/>
        <v>80</v>
      </c>
      <c r="E100" s="63">
        <f t="shared" si="41"/>
        <v>85</v>
      </c>
      <c r="F100" s="63">
        <f t="shared" si="41"/>
        <v>90</v>
      </c>
      <c r="G100" s="63">
        <f t="shared" si="41"/>
        <v>100</v>
      </c>
      <c r="H100" s="63">
        <f t="shared" si="41"/>
        <v>100</v>
      </c>
      <c r="I100" s="63">
        <f t="shared" si="41"/>
        <v>100</v>
      </c>
      <c r="J100" s="63">
        <f t="shared" si="41"/>
        <v>100</v>
      </c>
      <c r="K100" s="63">
        <f t="shared" si="41"/>
        <v>100</v>
      </c>
      <c r="L100" s="63">
        <f t="shared" si="41"/>
        <v>100</v>
      </c>
      <c r="M100" s="63">
        <f t="shared" si="41"/>
        <v>100</v>
      </c>
      <c r="N100" s="63">
        <f t="shared" si="41"/>
        <v>100</v>
      </c>
      <c r="O100" s="63">
        <f t="shared" si="41"/>
        <v>100</v>
      </c>
      <c r="P100" s="63">
        <f t="shared" si="41"/>
        <v>100</v>
      </c>
      <c r="Q100" s="63">
        <f t="shared" si="41"/>
        <v>100</v>
      </c>
      <c r="R100" s="63">
        <f t="shared" si="41"/>
        <v>100</v>
      </c>
      <c r="S100" s="63">
        <f t="shared" si="41"/>
        <v>100</v>
      </c>
      <c r="T100" s="63">
        <f t="shared" si="41"/>
        <v>100</v>
      </c>
      <c r="U100" s="63">
        <f t="shared" si="41"/>
        <v>100</v>
      </c>
    </row>
    <row r="101" spans="1:21">
      <c r="A101" s="63" t="s">
        <v>66</v>
      </c>
      <c r="B101" s="63">
        <f t="shared" si="41"/>
        <v>5.0000000000000044</v>
      </c>
      <c r="C101" s="63">
        <f t="shared" si="41"/>
        <v>5.0000000000000044</v>
      </c>
      <c r="D101" s="63">
        <f t="shared" si="41"/>
        <v>65</v>
      </c>
      <c r="E101" s="63">
        <f t="shared" si="41"/>
        <v>65</v>
      </c>
      <c r="F101" s="63">
        <f t="shared" si="41"/>
        <v>70</v>
      </c>
      <c r="G101" s="63">
        <f t="shared" si="41"/>
        <v>80</v>
      </c>
      <c r="H101" s="63">
        <f t="shared" si="41"/>
        <v>90</v>
      </c>
      <c r="I101" s="63">
        <f t="shared" si="41"/>
        <v>100</v>
      </c>
      <c r="J101" s="63">
        <f t="shared" si="41"/>
        <v>100</v>
      </c>
      <c r="K101" s="63">
        <f t="shared" si="41"/>
        <v>100</v>
      </c>
      <c r="L101" s="63">
        <f t="shared" si="41"/>
        <v>100</v>
      </c>
      <c r="M101" s="63">
        <f t="shared" si="41"/>
        <v>100</v>
      </c>
      <c r="N101" s="63">
        <f t="shared" si="41"/>
        <v>100</v>
      </c>
      <c r="O101" s="63">
        <f t="shared" si="41"/>
        <v>100</v>
      </c>
      <c r="P101" s="63">
        <f t="shared" si="41"/>
        <v>100</v>
      </c>
      <c r="Q101" s="63">
        <f t="shared" si="41"/>
        <v>100</v>
      </c>
      <c r="R101" s="63">
        <f t="shared" si="41"/>
        <v>100</v>
      </c>
      <c r="S101" s="63">
        <f t="shared" si="41"/>
        <v>100</v>
      </c>
      <c r="T101" s="63">
        <f t="shared" si="41"/>
        <v>100</v>
      </c>
      <c r="U101" s="63">
        <f t="shared" si="41"/>
        <v>100</v>
      </c>
    </row>
    <row r="102" spans="1:21">
      <c r="A102" s="228" t="s">
        <v>49</v>
      </c>
      <c r="B102" s="201"/>
      <c r="C102" s="201"/>
      <c r="D102" s="201"/>
      <c r="E102" s="201"/>
      <c r="F102" s="201"/>
      <c r="G102" s="201"/>
      <c r="H102" s="201"/>
      <c r="I102" s="201"/>
      <c r="J102" s="202"/>
      <c r="K102" s="229"/>
      <c r="L102" s="201"/>
      <c r="M102" s="201"/>
      <c r="N102" s="201"/>
      <c r="O102" s="201"/>
      <c r="P102" s="201"/>
      <c r="Q102" s="201"/>
      <c r="R102" s="201"/>
      <c r="S102" s="201"/>
      <c r="T102" s="201"/>
      <c r="U102" s="202"/>
    </row>
    <row r="103" spans="1:21">
      <c r="A103" s="63" t="s">
        <v>57</v>
      </c>
      <c r="B103" s="63">
        <f t="shared" ref="B103:U106" si="42" xml:space="preserve"> IF((1 - (B174 - 1)/20)*100 &lt;= 100, IF((1 - (B174 - 1)/20)*100 &gt;= 0, (1 - (B174 - 1)/20)*100, 0), 100)</f>
        <v>0</v>
      </c>
      <c r="C103" s="63">
        <f t="shared" si="42"/>
        <v>0</v>
      </c>
      <c r="D103" s="63">
        <f t="shared" si="42"/>
        <v>30.000000000000004</v>
      </c>
      <c r="E103" s="63">
        <f t="shared" si="42"/>
        <v>30.000000000000004</v>
      </c>
      <c r="F103" s="63">
        <f t="shared" si="42"/>
        <v>35</v>
      </c>
      <c r="G103" s="63">
        <f t="shared" si="42"/>
        <v>44.999999999999993</v>
      </c>
      <c r="H103" s="63">
        <f t="shared" si="42"/>
        <v>55.000000000000007</v>
      </c>
      <c r="I103" s="63">
        <f t="shared" si="42"/>
        <v>60</v>
      </c>
      <c r="J103" s="63">
        <f t="shared" si="42"/>
        <v>75</v>
      </c>
      <c r="K103" s="63">
        <f t="shared" si="42"/>
        <v>85</v>
      </c>
      <c r="L103" s="63">
        <f t="shared" si="42"/>
        <v>90</v>
      </c>
      <c r="M103" s="63">
        <f t="shared" si="42"/>
        <v>95</v>
      </c>
      <c r="N103" s="63">
        <f t="shared" si="42"/>
        <v>95</v>
      </c>
      <c r="O103" s="63">
        <f t="shared" si="42"/>
        <v>95</v>
      </c>
      <c r="P103" s="63">
        <f t="shared" si="42"/>
        <v>100</v>
      </c>
      <c r="Q103" s="63">
        <f t="shared" si="42"/>
        <v>100</v>
      </c>
      <c r="R103" s="63">
        <f t="shared" si="42"/>
        <v>100</v>
      </c>
      <c r="S103" s="63">
        <f t="shared" si="42"/>
        <v>100</v>
      </c>
      <c r="T103" s="63">
        <f t="shared" si="42"/>
        <v>100</v>
      </c>
      <c r="U103" s="63">
        <f t="shared" si="42"/>
        <v>100</v>
      </c>
    </row>
    <row r="104" spans="1:21">
      <c r="A104" s="63" t="s">
        <v>64</v>
      </c>
      <c r="B104" s="63">
        <f t="shared" si="42"/>
        <v>0</v>
      </c>
      <c r="C104" s="63">
        <f t="shared" si="42"/>
        <v>0</v>
      </c>
      <c r="D104" s="63">
        <f t="shared" si="42"/>
        <v>55.000000000000007</v>
      </c>
      <c r="E104" s="63">
        <f t="shared" si="42"/>
        <v>60</v>
      </c>
      <c r="F104" s="63">
        <f t="shared" si="42"/>
        <v>65</v>
      </c>
      <c r="G104" s="63">
        <f t="shared" si="42"/>
        <v>75</v>
      </c>
      <c r="H104" s="63">
        <f t="shared" si="42"/>
        <v>85</v>
      </c>
      <c r="I104" s="63">
        <f t="shared" si="42"/>
        <v>95</v>
      </c>
      <c r="J104" s="63">
        <f t="shared" si="42"/>
        <v>100</v>
      </c>
      <c r="K104" s="63">
        <f t="shared" si="42"/>
        <v>100</v>
      </c>
      <c r="L104" s="63">
        <f t="shared" si="42"/>
        <v>100</v>
      </c>
      <c r="M104" s="63">
        <f t="shared" si="42"/>
        <v>100</v>
      </c>
      <c r="N104" s="63">
        <f t="shared" si="42"/>
        <v>100</v>
      </c>
      <c r="O104" s="63">
        <f t="shared" si="42"/>
        <v>100</v>
      </c>
      <c r="P104" s="63">
        <f t="shared" si="42"/>
        <v>100</v>
      </c>
      <c r="Q104" s="63">
        <f t="shared" si="42"/>
        <v>100</v>
      </c>
      <c r="R104" s="63">
        <f t="shared" si="42"/>
        <v>100</v>
      </c>
      <c r="S104" s="63">
        <f t="shared" si="42"/>
        <v>100</v>
      </c>
      <c r="T104" s="63">
        <f t="shared" si="42"/>
        <v>100</v>
      </c>
      <c r="U104" s="63">
        <f t="shared" si="42"/>
        <v>100</v>
      </c>
    </row>
    <row r="105" spans="1:21">
      <c r="A105" s="63" t="s">
        <v>65</v>
      </c>
      <c r="B105" s="63">
        <f t="shared" si="42"/>
        <v>0</v>
      </c>
      <c r="C105" s="63">
        <f t="shared" si="42"/>
        <v>0</v>
      </c>
      <c r="D105" s="63">
        <f t="shared" si="42"/>
        <v>55.000000000000007</v>
      </c>
      <c r="E105" s="63">
        <f t="shared" si="42"/>
        <v>60</v>
      </c>
      <c r="F105" s="63">
        <f t="shared" si="42"/>
        <v>65</v>
      </c>
      <c r="G105" s="63">
        <f t="shared" si="42"/>
        <v>75</v>
      </c>
      <c r="H105" s="63">
        <f t="shared" si="42"/>
        <v>85</v>
      </c>
      <c r="I105" s="63">
        <f t="shared" si="42"/>
        <v>95</v>
      </c>
      <c r="J105" s="63">
        <f t="shared" si="42"/>
        <v>100</v>
      </c>
      <c r="K105" s="63">
        <f t="shared" si="42"/>
        <v>100</v>
      </c>
      <c r="L105" s="63">
        <f t="shared" si="42"/>
        <v>100</v>
      </c>
      <c r="M105" s="63">
        <f t="shared" si="42"/>
        <v>100</v>
      </c>
      <c r="N105" s="63">
        <f t="shared" si="42"/>
        <v>100</v>
      </c>
      <c r="O105" s="63">
        <f t="shared" si="42"/>
        <v>100</v>
      </c>
      <c r="P105" s="63">
        <f t="shared" si="42"/>
        <v>100</v>
      </c>
      <c r="Q105" s="63">
        <f t="shared" si="42"/>
        <v>100</v>
      </c>
      <c r="R105" s="63">
        <f t="shared" si="42"/>
        <v>100</v>
      </c>
      <c r="S105" s="63">
        <f t="shared" si="42"/>
        <v>100</v>
      </c>
      <c r="T105" s="63">
        <f t="shared" si="42"/>
        <v>100</v>
      </c>
      <c r="U105" s="63">
        <f t="shared" si="42"/>
        <v>100</v>
      </c>
    </row>
    <row r="106" spans="1:21">
      <c r="A106" s="63" t="s">
        <v>66</v>
      </c>
      <c r="B106" s="63">
        <f t="shared" si="42"/>
        <v>0</v>
      </c>
      <c r="C106" s="63">
        <f t="shared" si="42"/>
        <v>0</v>
      </c>
      <c r="D106" s="63">
        <f t="shared" si="42"/>
        <v>40</v>
      </c>
      <c r="E106" s="63">
        <f t="shared" si="42"/>
        <v>40</v>
      </c>
      <c r="F106" s="63">
        <f t="shared" si="42"/>
        <v>44.999999999999993</v>
      </c>
      <c r="G106" s="63">
        <f t="shared" si="42"/>
        <v>55.000000000000007</v>
      </c>
      <c r="H106" s="63">
        <f t="shared" si="42"/>
        <v>65</v>
      </c>
      <c r="I106" s="63">
        <f t="shared" si="42"/>
        <v>75</v>
      </c>
      <c r="J106" s="63">
        <f t="shared" si="42"/>
        <v>90</v>
      </c>
      <c r="K106" s="63">
        <f t="shared" si="42"/>
        <v>100</v>
      </c>
      <c r="L106" s="63">
        <f t="shared" si="42"/>
        <v>100</v>
      </c>
      <c r="M106" s="63">
        <f t="shared" si="42"/>
        <v>100</v>
      </c>
      <c r="N106" s="63">
        <f t="shared" si="42"/>
        <v>100</v>
      </c>
      <c r="O106" s="63">
        <f t="shared" si="42"/>
        <v>100</v>
      </c>
      <c r="P106" s="63">
        <f t="shared" si="42"/>
        <v>100</v>
      </c>
      <c r="Q106" s="63">
        <f t="shared" si="42"/>
        <v>100</v>
      </c>
      <c r="R106" s="63">
        <f t="shared" si="42"/>
        <v>100</v>
      </c>
      <c r="S106" s="63">
        <f t="shared" si="42"/>
        <v>100</v>
      </c>
      <c r="T106" s="63">
        <f t="shared" si="42"/>
        <v>100</v>
      </c>
      <c r="U106" s="63">
        <f t="shared" si="42"/>
        <v>100</v>
      </c>
    </row>
    <row r="107" spans="1:21">
      <c r="A107" s="228" t="s">
        <v>59</v>
      </c>
      <c r="B107" s="201"/>
      <c r="C107" s="201"/>
      <c r="D107" s="201"/>
      <c r="E107" s="201"/>
      <c r="F107" s="201"/>
      <c r="G107" s="201"/>
      <c r="H107" s="201"/>
      <c r="I107" s="201"/>
      <c r="J107" s="202"/>
      <c r="K107" s="229"/>
      <c r="L107" s="201"/>
      <c r="M107" s="201"/>
      <c r="N107" s="201"/>
      <c r="O107" s="201"/>
      <c r="P107" s="201"/>
      <c r="Q107" s="201"/>
      <c r="R107" s="201"/>
      <c r="S107" s="201"/>
      <c r="T107" s="201"/>
      <c r="U107" s="202"/>
    </row>
    <row r="108" spans="1:21">
      <c r="A108" s="63" t="s">
        <v>57</v>
      </c>
      <c r="B108" s="63">
        <f t="shared" ref="B108:U111" si="43" xml:space="preserve"> IF((1 - (B179 - 1)/20)*100 &lt;= 100, IF((1 - (B179 - 1)/20)*100 &gt;= 0, (1 - (B179 - 1)/20)*100, 0), 100)</f>
        <v>0</v>
      </c>
      <c r="C108" s="63">
        <f t="shared" si="43"/>
        <v>0</v>
      </c>
      <c r="D108" s="63">
        <f t="shared" si="43"/>
        <v>5.0000000000000044</v>
      </c>
      <c r="E108" s="63">
        <f t="shared" si="43"/>
        <v>5.0000000000000044</v>
      </c>
      <c r="F108" s="63">
        <f t="shared" si="43"/>
        <v>9.9999999999999982</v>
      </c>
      <c r="G108" s="63">
        <f t="shared" si="43"/>
        <v>19.999999999999996</v>
      </c>
      <c r="H108" s="63">
        <f t="shared" si="43"/>
        <v>30.000000000000004</v>
      </c>
      <c r="I108" s="63">
        <f t="shared" si="43"/>
        <v>35</v>
      </c>
      <c r="J108" s="63">
        <f t="shared" si="43"/>
        <v>50</v>
      </c>
      <c r="K108" s="63">
        <f t="shared" si="43"/>
        <v>60</v>
      </c>
      <c r="L108" s="63">
        <f t="shared" si="43"/>
        <v>65</v>
      </c>
      <c r="M108" s="63">
        <f t="shared" si="43"/>
        <v>70</v>
      </c>
      <c r="N108" s="63">
        <f t="shared" si="43"/>
        <v>70</v>
      </c>
      <c r="O108" s="63">
        <f t="shared" si="43"/>
        <v>70</v>
      </c>
      <c r="P108" s="63">
        <f t="shared" si="43"/>
        <v>75</v>
      </c>
      <c r="Q108" s="63">
        <f t="shared" si="43"/>
        <v>75</v>
      </c>
      <c r="R108" s="63">
        <f t="shared" si="43"/>
        <v>75</v>
      </c>
      <c r="S108" s="63">
        <f t="shared" si="43"/>
        <v>80</v>
      </c>
      <c r="T108" s="63">
        <f t="shared" si="43"/>
        <v>80</v>
      </c>
      <c r="U108" s="63">
        <f t="shared" si="43"/>
        <v>80</v>
      </c>
    </row>
    <row r="109" spans="1:21">
      <c r="A109" s="63" t="s">
        <v>64</v>
      </c>
      <c r="B109" s="63">
        <f t="shared" si="43"/>
        <v>0</v>
      </c>
      <c r="C109" s="63">
        <f t="shared" si="43"/>
        <v>0</v>
      </c>
      <c r="D109" s="63">
        <f t="shared" si="43"/>
        <v>30.000000000000004</v>
      </c>
      <c r="E109" s="63">
        <f t="shared" si="43"/>
        <v>35</v>
      </c>
      <c r="F109" s="63">
        <f t="shared" si="43"/>
        <v>40</v>
      </c>
      <c r="G109" s="63">
        <f t="shared" si="43"/>
        <v>50</v>
      </c>
      <c r="H109" s="63">
        <f t="shared" si="43"/>
        <v>60</v>
      </c>
      <c r="I109" s="63">
        <f t="shared" si="43"/>
        <v>70</v>
      </c>
      <c r="J109" s="63">
        <f t="shared" si="43"/>
        <v>80</v>
      </c>
      <c r="K109" s="63">
        <f t="shared" si="43"/>
        <v>95</v>
      </c>
      <c r="L109" s="63">
        <f t="shared" si="43"/>
        <v>100</v>
      </c>
      <c r="M109" s="63">
        <f t="shared" si="43"/>
        <v>100</v>
      </c>
      <c r="N109" s="63">
        <f t="shared" si="43"/>
        <v>100</v>
      </c>
      <c r="O109" s="63">
        <f t="shared" si="43"/>
        <v>100</v>
      </c>
      <c r="P109" s="63">
        <f t="shared" si="43"/>
        <v>100</v>
      </c>
      <c r="Q109" s="63">
        <f t="shared" si="43"/>
        <v>100</v>
      </c>
      <c r="R109" s="63">
        <f t="shared" si="43"/>
        <v>100</v>
      </c>
      <c r="S109" s="63">
        <f t="shared" si="43"/>
        <v>100</v>
      </c>
      <c r="T109" s="63">
        <f t="shared" si="43"/>
        <v>100</v>
      </c>
      <c r="U109" s="63">
        <f t="shared" si="43"/>
        <v>100</v>
      </c>
    </row>
    <row r="110" spans="1:21">
      <c r="A110" s="63" t="s">
        <v>65</v>
      </c>
      <c r="B110" s="63">
        <f t="shared" si="43"/>
        <v>0</v>
      </c>
      <c r="C110" s="63">
        <f t="shared" si="43"/>
        <v>0</v>
      </c>
      <c r="D110" s="63">
        <f t="shared" si="43"/>
        <v>30.000000000000004</v>
      </c>
      <c r="E110" s="63">
        <f t="shared" si="43"/>
        <v>35</v>
      </c>
      <c r="F110" s="63">
        <f t="shared" si="43"/>
        <v>40</v>
      </c>
      <c r="G110" s="63">
        <f t="shared" si="43"/>
        <v>50</v>
      </c>
      <c r="H110" s="63">
        <f t="shared" si="43"/>
        <v>60</v>
      </c>
      <c r="I110" s="63">
        <f t="shared" si="43"/>
        <v>70</v>
      </c>
      <c r="J110" s="63">
        <f t="shared" si="43"/>
        <v>80</v>
      </c>
      <c r="K110" s="63">
        <f t="shared" si="43"/>
        <v>95</v>
      </c>
      <c r="L110" s="63">
        <f t="shared" si="43"/>
        <v>100</v>
      </c>
      <c r="M110" s="63">
        <f t="shared" si="43"/>
        <v>100</v>
      </c>
      <c r="N110" s="63">
        <f t="shared" si="43"/>
        <v>100</v>
      </c>
      <c r="O110" s="63">
        <f t="shared" si="43"/>
        <v>100</v>
      </c>
      <c r="P110" s="63">
        <f t="shared" si="43"/>
        <v>100</v>
      </c>
      <c r="Q110" s="63">
        <f t="shared" si="43"/>
        <v>100</v>
      </c>
      <c r="R110" s="63">
        <f t="shared" si="43"/>
        <v>100</v>
      </c>
      <c r="S110" s="63">
        <f t="shared" si="43"/>
        <v>100</v>
      </c>
      <c r="T110" s="63">
        <f t="shared" si="43"/>
        <v>100</v>
      </c>
      <c r="U110" s="63">
        <f t="shared" si="43"/>
        <v>100</v>
      </c>
    </row>
    <row r="111" spans="1:21">
      <c r="A111" s="63" t="s">
        <v>66</v>
      </c>
      <c r="B111" s="63">
        <f t="shared" si="43"/>
        <v>0</v>
      </c>
      <c r="C111" s="63">
        <f t="shared" si="43"/>
        <v>0</v>
      </c>
      <c r="D111" s="63">
        <f t="shared" si="43"/>
        <v>15.000000000000002</v>
      </c>
      <c r="E111" s="63">
        <f t="shared" si="43"/>
        <v>15.000000000000002</v>
      </c>
      <c r="F111" s="63">
        <f t="shared" si="43"/>
        <v>19.999999999999996</v>
      </c>
      <c r="G111" s="63">
        <f t="shared" si="43"/>
        <v>30.000000000000004</v>
      </c>
      <c r="H111" s="63">
        <f t="shared" si="43"/>
        <v>40</v>
      </c>
      <c r="I111" s="63">
        <f t="shared" si="43"/>
        <v>50</v>
      </c>
      <c r="J111" s="63">
        <f t="shared" si="43"/>
        <v>65</v>
      </c>
      <c r="K111" s="205">
        <f t="shared" si="43"/>
        <v>75</v>
      </c>
      <c r="L111" s="63">
        <f t="shared" si="43"/>
        <v>80</v>
      </c>
      <c r="M111" s="63">
        <f t="shared" si="43"/>
        <v>85</v>
      </c>
      <c r="N111" s="63">
        <f t="shared" si="43"/>
        <v>85</v>
      </c>
      <c r="O111" s="63">
        <f t="shared" si="43"/>
        <v>85</v>
      </c>
      <c r="P111" s="63">
        <f t="shared" si="43"/>
        <v>90</v>
      </c>
      <c r="Q111" s="63">
        <f t="shared" si="43"/>
        <v>90</v>
      </c>
      <c r="R111" s="63">
        <f t="shared" si="43"/>
        <v>90</v>
      </c>
      <c r="S111" s="63">
        <f t="shared" si="43"/>
        <v>95</v>
      </c>
      <c r="T111" s="63">
        <f t="shared" si="43"/>
        <v>95</v>
      </c>
      <c r="U111" s="63">
        <f t="shared" si="43"/>
        <v>95</v>
      </c>
    </row>
    <row r="112" spans="1:21">
      <c r="B112" s="63"/>
      <c r="J112" s="195"/>
      <c r="K112" s="195"/>
    </row>
    <row r="113" spans="1:21">
      <c r="A113" s="58" t="s">
        <v>62</v>
      </c>
      <c r="B113" s="201"/>
      <c r="C113" s="201"/>
      <c r="D113" s="201"/>
      <c r="E113" s="201"/>
      <c r="F113" s="201"/>
      <c r="G113" s="201"/>
      <c r="H113" s="201"/>
      <c r="I113" s="201"/>
      <c r="J113" s="202"/>
      <c r="K113" s="230"/>
      <c r="L113" s="201"/>
      <c r="M113" s="201"/>
      <c r="N113" s="201"/>
      <c r="O113" s="201"/>
      <c r="P113" s="201"/>
      <c r="Q113" s="201"/>
      <c r="R113" s="201"/>
      <c r="S113" s="201"/>
      <c r="T113" s="201"/>
      <c r="U113" s="202"/>
    </row>
    <row r="114" spans="1:21">
      <c r="A114" s="228" t="s">
        <v>56</v>
      </c>
      <c r="B114" s="201"/>
      <c r="C114" s="201"/>
      <c r="D114" s="201"/>
      <c r="E114" s="201"/>
      <c r="F114" s="201"/>
      <c r="G114" s="201"/>
      <c r="H114" s="201"/>
      <c r="I114" s="201"/>
      <c r="J114" s="202"/>
      <c r="K114" s="229"/>
      <c r="L114" s="201"/>
      <c r="M114" s="201"/>
      <c r="N114" s="201"/>
      <c r="O114" s="201"/>
      <c r="P114" s="201"/>
      <c r="Q114" s="201"/>
      <c r="R114" s="201"/>
      <c r="S114" s="201"/>
      <c r="T114" s="201"/>
      <c r="U114" s="202"/>
    </row>
    <row r="115" spans="1:21">
      <c r="A115" s="63" t="s">
        <v>57</v>
      </c>
      <c r="B115" s="63">
        <f t="shared" ref="B115:U118" si="44" xml:space="preserve"> IF((1 - (B186 - 1)/20)*100 &lt;= 100, IF((1 - (B186 - 1)/20)*100 &gt;= 0, (1 - (B186 - 1)/20)*100, 0), 100)</f>
        <v>0</v>
      </c>
      <c r="C115" s="63">
        <f t="shared" si="44"/>
        <v>0</v>
      </c>
      <c r="D115" s="63">
        <f t="shared" si="44"/>
        <v>30.000000000000004</v>
      </c>
      <c r="E115" s="63">
        <f t="shared" si="44"/>
        <v>30.000000000000004</v>
      </c>
      <c r="F115" s="63">
        <f t="shared" si="44"/>
        <v>35</v>
      </c>
      <c r="G115" s="63">
        <f t="shared" si="44"/>
        <v>44.999999999999993</v>
      </c>
      <c r="H115" s="63">
        <f t="shared" si="44"/>
        <v>55.000000000000007</v>
      </c>
      <c r="I115" s="63">
        <f t="shared" si="44"/>
        <v>60</v>
      </c>
      <c r="J115" s="63">
        <f t="shared" si="44"/>
        <v>75</v>
      </c>
      <c r="K115" s="63">
        <f t="shared" si="44"/>
        <v>85</v>
      </c>
      <c r="L115" s="63">
        <f t="shared" si="44"/>
        <v>90</v>
      </c>
      <c r="M115" s="63">
        <f t="shared" si="44"/>
        <v>95</v>
      </c>
      <c r="N115" s="63">
        <f t="shared" si="44"/>
        <v>95</v>
      </c>
      <c r="O115" s="63">
        <f t="shared" si="44"/>
        <v>95</v>
      </c>
      <c r="P115" s="63">
        <f t="shared" si="44"/>
        <v>100</v>
      </c>
      <c r="Q115" s="63">
        <f t="shared" si="44"/>
        <v>100</v>
      </c>
      <c r="R115" s="63">
        <f t="shared" si="44"/>
        <v>100</v>
      </c>
      <c r="S115" s="63">
        <f t="shared" si="44"/>
        <v>100</v>
      </c>
      <c r="T115" s="63">
        <f t="shared" si="44"/>
        <v>100</v>
      </c>
      <c r="U115" s="63">
        <f t="shared" si="44"/>
        <v>100</v>
      </c>
    </row>
    <row r="116" spans="1:21">
      <c r="A116" s="63" t="s">
        <v>64</v>
      </c>
      <c r="B116" s="63">
        <f t="shared" si="44"/>
        <v>0</v>
      </c>
      <c r="C116" s="63">
        <f t="shared" si="44"/>
        <v>0</v>
      </c>
      <c r="D116" s="63">
        <f t="shared" si="44"/>
        <v>55.000000000000007</v>
      </c>
      <c r="E116" s="63">
        <f t="shared" si="44"/>
        <v>60</v>
      </c>
      <c r="F116" s="63">
        <f t="shared" si="44"/>
        <v>65</v>
      </c>
      <c r="G116" s="63">
        <f t="shared" si="44"/>
        <v>75</v>
      </c>
      <c r="H116" s="63">
        <f t="shared" si="44"/>
        <v>85</v>
      </c>
      <c r="I116" s="63">
        <f t="shared" si="44"/>
        <v>95</v>
      </c>
      <c r="J116" s="63">
        <f t="shared" si="44"/>
        <v>100</v>
      </c>
      <c r="K116" s="63">
        <f t="shared" si="44"/>
        <v>100</v>
      </c>
      <c r="L116" s="63">
        <f t="shared" si="44"/>
        <v>100</v>
      </c>
      <c r="M116" s="63">
        <f t="shared" si="44"/>
        <v>100</v>
      </c>
      <c r="N116" s="63">
        <f t="shared" si="44"/>
        <v>100</v>
      </c>
      <c r="O116" s="63">
        <f t="shared" si="44"/>
        <v>100</v>
      </c>
      <c r="P116" s="63">
        <f t="shared" si="44"/>
        <v>100</v>
      </c>
      <c r="Q116" s="63">
        <f t="shared" si="44"/>
        <v>100</v>
      </c>
      <c r="R116" s="63">
        <f t="shared" si="44"/>
        <v>100</v>
      </c>
      <c r="S116" s="63">
        <f t="shared" si="44"/>
        <v>100</v>
      </c>
      <c r="T116" s="63">
        <f t="shared" si="44"/>
        <v>100</v>
      </c>
      <c r="U116" s="63">
        <f t="shared" si="44"/>
        <v>100</v>
      </c>
    </row>
    <row r="117" spans="1:21">
      <c r="A117" s="63" t="s">
        <v>65</v>
      </c>
      <c r="B117" s="63">
        <f t="shared" si="44"/>
        <v>0</v>
      </c>
      <c r="C117" s="63">
        <f t="shared" si="44"/>
        <v>0</v>
      </c>
      <c r="D117" s="63">
        <f t="shared" si="44"/>
        <v>55.000000000000007</v>
      </c>
      <c r="E117" s="63">
        <f t="shared" si="44"/>
        <v>60</v>
      </c>
      <c r="F117" s="63">
        <f t="shared" si="44"/>
        <v>65</v>
      </c>
      <c r="G117" s="63">
        <f t="shared" si="44"/>
        <v>75</v>
      </c>
      <c r="H117" s="63">
        <f t="shared" si="44"/>
        <v>85</v>
      </c>
      <c r="I117" s="63">
        <f t="shared" si="44"/>
        <v>95</v>
      </c>
      <c r="J117" s="63">
        <f t="shared" si="44"/>
        <v>100</v>
      </c>
      <c r="K117" s="63">
        <f t="shared" si="44"/>
        <v>100</v>
      </c>
      <c r="L117" s="63">
        <f t="shared" si="44"/>
        <v>100</v>
      </c>
      <c r="M117" s="63">
        <f t="shared" si="44"/>
        <v>100</v>
      </c>
      <c r="N117" s="63">
        <f t="shared" si="44"/>
        <v>100</v>
      </c>
      <c r="O117" s="63">
        <f t="shared" si="44"/>
        <v>100</v>
      </c>
      <c r="P117" s="63">
        <f t="shared" si="44"/>
        <v>100</v>
      </c>
      <c r="Q117" s="63">
        <f t="shared" si="44"/>
        <v>100</v>
      </c>
      <c r="R117" s="63">
        <f t="shared" si="44"/>
        <v>100</v>
      </c>
      <c r="S117" s="63">
        <f t="shared" si="44"/>
        <v>100</v>
      </c>
      <c r="T117" s="63">
        <f t="shared" si="44"/>
        <v>100</v>
      </c>
      <c r="U117" s="63">
        <f t="shared" si="44"/>
        <v>100</v>
      </c>
    </row>
    <row r="118" spans="1:21">
      <c r="A118" s="63" t="s">
        <v>66</v>
      </c>
      <c r="B118" s="63">
        <f t="shared" si="44"/>
        <v>0</v>
      </c>
      <c r="C118" s="63">
        <f t="shared" si="44"/>
        <v>0</v>
      </c>
      <c r="D118" s="63">
        <f t="shared" si="44"/>
        <v>40</v>
      </c>
      <c r="E118" s="63">
        <f t="shared" si="44"/>
        <v>40</v>
      </c>
      <c r="F118" s="63">
        <f t="shared" si="44"/>
        <v>44.999999999999993</v>
      </c>
      <c r="G118" s="63">
        <f t="shared" si="44"/>
        <v>55.000000000000007</v>
      </c>
      <c r="H118" s="63">
        <f t="shared" si="44"/>
        <v>65</v>
      </c>
      <c r="I118" s="63">
        <f t="shared" si="44"/>
        <v>75</v>
      </c>
      <c r="J118" s="63">
        <f t="shared" si="44"/>
        <v>90</v>
      </c>
      <c r="K118" s="63">
        <f t="shared" si="44"/>
        <v>100</v>
      </c>
      <c r="L118" s="63">
        <f t="shared" si="44"/>
        <v>100</v>
      </c>
      <c r="M118" s="63">
        <f t="shared" si="44"/>
        <v>100</v>
      </c>
      <c r="N118" s="63">
        <f t="shared" si="44"/>
        <v>100</v>
      </c>
      <c r="O118" s="63">
        <f t="shared" si="44"/>
        <v>100</v>
      </c>
      <c r="P118" s="63">
        <f t="shared" si="44"/>
        <v>100</v>
      </c>
      <c r="Q118" s="63">
        <f t="shared" si="44"/>
        <v>100</v>
      </c>
      <c r="R118" s="63">
        <f t="shared" si="44"/>
        <v>100</v>
      </c>
      <c r="S118" s="63">
        <f t="shared" si="44"/>
        <v>100</v>
      </c>
      <c r="T118" s="63">
        <f t="shared" si="44"/>
        <v>100</v>
      </c>
      <c r="U118" s="63">
        <f t="shared" si="44"/>
        <v>100</v>
      </c>
    </row>
    <row r="119" spans="1:21">
      <c r="A119" s="228" t="s">
        <v>49</v>
      </c>
      <c r="B119" s="201"/>
      <c r="C119" s="201"/>
      <c r="D119" s="201"/>
      <c r="E119" s="201"/>
      <c r="F119" s="201"/>
      <c r="G119" s="201"/>
      <c r="H119" s="201"/>
      <c r="I119" s="201"/>
      <c r="J119" s="202"/>
      <c r="K119" s="229"/>
      <c r="L119" s="201"/>
      <c r="M119" s="201"/>
      <c r="N119" s="201"/>
      <c r="O119" s="201"/>
      <c r="P119" s="201"/>
      <c r="Q119" s="201"/>
      <c r="R119" s="201"/>
      <c r="S119" s="201"/>
      <c r="T119" s="201"/>
      <c r="U119" s="202"/>
    </row>
    <row r="120" spans="1:21">
      <c r="A120" s="63" t="s">
        <v>57</v>
      </c>
      <c r="B120" s="63">
        <f t="shared" ref="B120:U123" si="45" xml:space="preserve"> IF((1 - (B191 - 1)/20)*100 &lt;= 100, IF((1 - (B191 - 1)/20)*100 &gt;= 0, (1 - (B191 - 1)/20)*100, 0), 100)</f>
        <v>0</v>
      </c>
      <c r="C120" s="63">
        <f t="shared" si="45"/>
        <v>0</v>
      </c>
      <c r="D120" s="63">
        <f t="shared" si="45"/>
        <v>5.0000000000000044</v>
      </c>
      <c r="E120" s="63">
        <f t="shared" si="45"/>
        <v>5.0000000000000044</v>
      </c>
      <c r="F120" s="63">
        <f t="shared" si="45"/>
        <v>9.9999999999999982</v>
      </c>
      <c r="G120" s="63">
        <f t="shared" si="45"/>
        <v>19.999999999999996</v>
      </c>
      <c r="H120" s="63">
        <f t="shared" si="45"/>
        <v>30.000000000000004</v>
      </c>
      <c r="I120" s="63">
        <f t="shared" si="45"/>
        <v>35</v>
      </c>
      <c r="J120" s="63">
        <f t="shared" si="45"/>
        <v>50</v>
      </c>
      <c r="K120" s="63">
        <f t="shared" si="45"/>
        <v>60</v>
      </c>
      <c r="L120" s="63">
        <f t="shared" si="45"/>
        <v>65</v>
      </c>
      <c r="M120" s="63">
        <f t="shared" si="45"/>
        <v>70</v>
      </c>
      <c r="N120" s="63">
        <f t="shared" si="45"/>
        <v>70</v>
      </c>
      <c r="O120" s="63">
        <f t="shared" si="45"/>
        <v>70</v>
      </c>
      <c r="P120" s="63">
        <f t="shared" si="45"/>
        <v>75</v>
      </c>
      <c r="Q120" s="63">
        <f t="shared" si="45"/>
        <v>75</v>
      </c>
      <c r="R120" s="63">
        <f t="shared" si="45"/>
        <v>75</v>
      </c>
      <c r="S120" s="63">
        <f t="shared" si="45"/>
        <v>80</v>
      </c>
      <c r="T120" s="63">
        <f t="shared" si="45"/>
        <v>80</v>
      </c>
      <c r="U120" s="63">
        <f t="shared" si="45"/>
        <v>80</v>
      </c>
    </row>
    <row r="121" spans="1:21">
      <c r="A121" s="63" t="s">
        <v>64</v>
      </c>
      <c r="B121" s="63">
        <f t="shared" si="45"/>
        <v>0</v>
      </c>
      <c r="C121" s="63">
        <f t="shared" si="45"/>
        <v>0</v>
      </c>
      <c r="D121" s="63">
        <f t="shared" si="45"/>
        <v>30.000000000000004</v>
      </c>
      <c r="E121" s="63">
        <f t="shared" si="45"/>
        <v>35</v>
      </c>
      <c r="F121" s="63">
        <f t="shared" si="45"/>
        <v>40</v>
      </c>
      <c r="G121" s="63">
        <f t="shared" si="45"/>
        <v>50</v>
      </c>
      <c r="H121" s="63">
        <f t="shared" si="45"/>
        <v>60</v>
      </c>
      <c r="I121" s="63">
        <f t="shared" si="45"/>
        <v>70</v>
      </c>
      <c r="J121" s="63">
        <f t="shared" si="45"/>
        <v>80</v>
      </c>
      <c r="K121" s="63">
        <f t="shared" si="45"/>
        <v>95</v>
      </c>
      <c r="L121" s="63">
        <f t="shared" si="45"/>
        <v>100</v>
      </c>
      <c r="M121" s="63">
        <f t="shared" si="45"/>
        <v>100</v>
      </c>
      <c r="N121" s="63">
        <f t="shared" si="45"/>
        <v>100</v>
      </c>
      <c r="O121" s="63">
        <f t="shared" si="45"/>
        <v>100</v>
      </c>
      <c r="P121" s="63">
        <f t="shared" si="45"/>
        <v>100</v>
      </c>
      <c r="Q121" s="63">
        <f t="shared" si="45"/>
        <v>100</v>
      </c>
      <c r="R121" s="63">
        <f t="shared" si="45"/>
        <v>100</v>
      </c>
      <c r="S121" s="63">
        <f t="shared" si="45"/>
        <v>100</v>
      </c>
      <c r="T121" s="63">
        <f t="shared" si="45"/>
        <v>100</v>
      </c>
      <c r="U121" s="63">
        <f t="shared" si="45"/>
        <v>100</v>
      </c>
    </row>
    <row r="122" spans="1:21">
      <c r="A122" s="63" t="s">
        <v>65</v>
      </c>
      <c r="B122" s="63">
        <f t="shared" si="45"/>
        <v>0</v>
      </c>
      <c r="C122" s="63">
        <f t="shared" si="45"/>
        <v>0</v>
      </c>
      <c r="D122" s="63">
        <f t="shared" si="45"/>
        <v>30.000000000000004</v>
      </c>
      <c r="E122" s="63">
        <f t="shared" si="45"/>
        <v>35</v>
      </c>
      <c r="F122" s="63">
        <f t="shared" si="45"/>
        <v>40</v>
      </c>
      <c r="G122" s="63">
        <f t="shared" si="45"/>
        <v>50</v>
      </c>
      <c r="H122" s="63">
        <f t="shared" si="45"/>
        <v>60</v>
      </c>
      <c r="I122" s="63">
        <f t="shared" si="45"/>
        <v>70</v>
      </c>
      <c r="J122" s="63">
        <f t="shared" si="45"/>
        <v>80</v>
      </c>
      <c r="K122" s="63">
        <f t="shared" si="45"/>
        <v>95</v>
      </c>
      <c r="L122" s="63">
        <f t="shared" si="45"/>
        <v>100</v>
      </c>
      <c r="M122" s="63">
        <f t="shared" si="45"/>
        <v>100</v>
      </c>
      <c r="N122" s="63">
        <f t="shared" si="45"/>
        <v>100</v>
      </c>
      <c r="O122" s="63">
        <f t="shared" si="45"/>
        <v>100</v>
      </c>
      <c r="P122" s="63">
        <f t="shared" si="45"/>
        <v>100</v>
      </c>
      <c r="Q122" s="63">
        <f t="shared" si="45"/>
        <v>100</v>
      </c>
      <c r="R122" s="63">
        <f t="shared" si="45"/>
        <v>100</v>
      </c>
      <c r="S122" s="63">
        <f t="shared" si="45"/>
        <v>100</v>
      </c>
      <c r="T122" s="63">
        <f t="shared" si="45"/>
        <v>100</v>
      </c>
      <c r="U122" s="63">
        <f t="shared" si="45"/>
        <v>100</v>
      </c>
    </row>
    <row r="123" spans="1:21">
      <c r="A123" s="63" t="s">
        <v>66</v>
      </c>
      <c r="B123" s="63">
        <f t="shared" si="45"/>
        <v>0</v>
      </c>
      <c r="C123" s="63">
        <f t="shared" si="45"/>
        <v>0</v>
      </c>
      <c r="D123" s="63">
        <f t="shared" si="45"/>
        <v>15.000000000000002</v>
      </c>
      <c r="E123" s="63">
        <f t="shared" si="45"/>
        <v>15.000000000000002</v>
      </c>
      <c r="F123" s="63">
        <f t="shared" si="45"/>
        <v>19.999999999999996</v>
      </c>
      <c r="G123" s="63">
        <f t="shared" si="45"/>
        <v>30.000000000000004</v>
      </c>
      <c r="H123" s="63">
        <f t="shared" si="45"/>
        <v>40</v>
      </c>
      <c r="I123" s="63">
        <f t="shared" si="45"/>
        <v>50</v>
      </c>
      <c r="J123" s="63">
        <f t="shared" si="45"/>
        <v>65</v>
      </c>
      <c r="K123" s="63">
        <f t="shared" si="45"/>
        <v>75</v>
      </c>
      <c r="L123" s="63">
        <f t="shared" si="45"/>
        <v>80</v>
      </c>
      <c r="M123" s="63">
        <f t="shared" si="45"/>
        <v>85</v>
      </c>
      <c r="N123" s="63">
        <f t="shared" si="45"/>
        <v>85</v>
      </c>
      <c r="O123" s="63">
        <f t="shared" si="45"/>
        <v>85</v>
      </c>
      <c r="P123" s="63">
        <f t="shared" si="45"/>
        <v>90</v>
      </c>
      <c r="Q123" s="63">
        <f t="shared" si="45"/>
        <v>90</v>
      </c>
      <c r="R123" s="63">
        <f t="shared" si="45"/>
        <v>90</v>
      </c>
      <c r="S123" s="63">
        <f t="shared" si="45"/>
        <v>95</v>
      </c>
      <c r="T123" s="63">
        <f t="shared" si="45"/>
        <v>95</v>
      </c>
      <c r="U123" s="63">
        <f t="shared" si="45"/>
        <v>95</v>
      </c>
    </row>
    <row r="124" spans="1:21">
      <c r="A124" s="228" t="s">
        <v>59</v>
      </c>
      <c r="B124" s="201"/>
      <c r="C124" s="201"/>
      <c r="D124" s="201"/>
      <c r="E124" s="201"/>
      <c r="F124" s="201"/>
      <c r="G124" s="201"/>
      <c r="H124" s="201"/>
      <c r="I124" s="201"/>
      <c r="J124" s="202"/>
      <c r="K124" s="229"/>
      <c r="L124" s="201"/>
      <c r="M124" s="201"/>
      <c r="N124" s="201"/>
      <c r="O124" s="201"/>
      <c r="P124" s="201"/>
      <c r="Q124" s="201"/>
      <c r="R124" s="201"/>
      <c r="S124" s="201"/>
      <c r="T124" s="201"/>
      <c r="U124" s="202"/>
    </row>
    <row r="125" spans="1:21">
      <c r="A125" s="63" t="s">
        <v>57</v>
      </c>
      <c r="B125" s="63">
        <f t="shared" ref="B125:U140" si="46" xml:space="preserve"> IF((1 - (B196 - 1)/20)*100 &lt;= 100, IF((1 - (B196 - 1)/20)*100 &gt;= 0, (1 - (B196 - 1)/20)*100, 0), 100)</f>
        <v>0</v>
      </c>
      <c r="C125" s="63">
        <f t="shared" si="46"/>
        <v>0</v>
      </c>
      <c r="D125" s="63">
        <f t="shared" si="46"/>
        <v>0</v>
      </c>
      <c r="E125" s="63">
        <f t="shared" si="46"/>
        <v>0</v>
      </c>
      <c r="F125" s="63">
        <f t="shared" si="46"/>
        <v>0</v>
      </c>
      <c r="G125" s="63">
        <f t="shared" si="46"/>
        <v>0</v>
      </c>
      <c r="H125" s="63">
        <f t="shared" si="46"/>
        <v>5.0000000000000044</v>
      </c>
      <c r="I125" s="63">
        <f t="shared" si="46"/>
        <v>9.9999999999999982</v>
      </c>
      <c r="J125" s="63">
        <f t="shared" si="46"/>
        <v>25</v>
      </c>
      <c r="K125" s="63">
        <f t="shared" si="46"/>
        <v>35</v>
      </c>
      <c r="L125" s="63">
        <f t="shared" si="46"/>
        <v>40</v>
      </c>
      <c r="M125" s="63">
        <f t="shared" si="46"/>
        <v>44.999999999999993</v>
      </c>
      <c r="N125" s="63">
        <f t="shared" si="46"/>
        <v>44.999999999999993</v>
      </c>
      <c r="O125" s="63">
        <f t="shared" si="46"/>
        <v>44.999999999999993</v>
      </c>
      <c r="P125" s="63">
        <f t="shared" si="46"/>
        <v>50</v>
      </c>
      <c r="Q125" s="63">
        <f t="shared" si="46"/>
        <v>50</v>
      </c>
      <c r="R125" s="63">
        <f t="shared" si="46"/>
        <v>50</v>
      </c>
      <c r="S125" s="63">
        <f t="shared" si="46"/>
        <v>55.000000000000007</v>
      </c>
      <c r="T125" s="63">
        <f t="shared" si="46"/>
        <v>55.000000000000007</v>
      </c>
      <c r="U125" s="63">
        <f t="shared" si="46"/>
        <v>55.000000000000007</v>
      </c>
    </row>
    <row r="126" spans="1:21">
      <c r="A126" s="63" t="s">
        <v>64</v>
      </c>
      <c r="B126" s="63">
        <f t="shared" si="46"/>
        <v>0</v>
      </c>
      <c r="C126" s="63">
        <f t="shared" si="46"/>
        <v>0</v>
      </c>
      <c r="D126" s="63">
        <f t="shared" si="46"/>
        <v>5.0000000000000044</v>
      </c>
      <c r="E126" s="63">
        <f t="shared" si="46"/>
        <v>9.9999999999999982</v>
      </c>
      <c r="F126" s="63">
        <f t="shared" si="46"/>
        <v>15.000000000000002</v>
      </c>
      <c r="G126" s="63">
        <f t="shared" si="46"/>
        <v>25</v>
      </c>
      <c r="H126" s="63">
        <f t="shared" si="46"/>
        <v>35</v>
      </c>
      <c r="I126" s="63">
        <f t="shared" si="46"/>
        <v>44.999999999999993</v>
      </c>
      <c r="J126" s="63">
        <f t="shared" si="46"/>
        <v>55.000000000000007</v>
      </c>
      <c r="K126" s="63">
        <f t="shared" si="46"/>
        <v>70</v>
      </c>
      <c r="L126" s="63">
        <f t="shared" si="46"/>
        <v>75</v>
      </c>
      <c r="M126" s="63">
        <f t="shared" si="46"/>
        <v>80</v>
      </c>
      <c r="N126" s="63">
        <f t="shared" si="46"/>
        <v>80</v>
      </c>
      <c r="O126" s="63">
        <f t="shared" si="46"/>
        <v>85</v>
      </c>
      <c r="P126" s="63">
        <f t="shared" si="46"/>
        <v>85</v>
      </c>
      <c r="Q126" s="63">
        <f t="shared" si="46"/>
        <v>90</v>
      </c>
      <c r="R126" s="63">
        <f t="shared" si="46"/>
        <v>90</v>
      </c>
      <c r="S126" s="63">
        <f t="shared" si="46"/>
        <v>95</v>
      </c>
      <c r="T126" s="63">
        <f t="shared" si="46"/>
        <v>95</v>
      </c>
      <c r="U126" s="63">
        <f t="shared" si="46"/>
        <v>100</v>
      </c>
    </row>
    <row r="127" spans="1:21">
      <c r="A127" s="63" t="s">
        <v>65</v>
      </c>
      <c r="B127" s="63">
        <f t="shared" si="46"/>
        <v>0</v>
      </c>
      <c r="C127" s="63">
        <f t="shared" si="46"/>
        <v>0</v>
      </c>
      <c r="D127" s="63">
        <f t="shared" si="46"/>
        <v>5.0000000000000044</v>
      </c>
      <c r="E127" s="63">
        <f t="shared" si="46"/>
        <v>9.9999999999999982</v>
      </c>
      <c r="F127" s="63">
        <f t="shared" si="46"/>
        <v>15.000000000000002</v>
      </c>
      <c r="G127" s="63">
        <f t="shared" si="46"/>
        <v>25</v>
      </c>
      <c r="H127" s="63">
        <f t="shared" si="46"/>
        <v>35</v>
      </c>
      <c r="I127" s="63">
        <f t="shared" si="46"/>
        <v>44.999999999999993</v>
      </c>
      <c r="J127" s="63">
        <f t="shared" si="46"/>
        <v>55.000000000000007</v>
      </c>
      <c r="K127" s="63">
        <f t="shared" si="46"/>
        <v>70</v>
      </c>
      <c r="L127" s="63">
        <f t="shared" si="46"/>
        <v>75</v>
      </c>
      <c r="M127" s="63">
        <f t="shared" si="46"/>
        <v>80</v>
      </c>
      <c r="N127" s="63">
        <f t="shared" si="46"/>
        <v>80</v>
      </c>
      <c r="O127" s="63">
        <f t="shared" si="46"/>
        <v>85</v>
      </c>
      <c r="P127" s="63">
        <f t="shared" si="46"/>
        <v>85</v>
      </c>
      <c r="Q127" s="63">
        <f t="shared" si="46"/>
        <v>90</v>
      </c>
      <c r="R127" s="63">
        <f t="shared" si="46"/>
        <v>90</v>
      </c>
      <c r="S127" s="63">
        <f t="shared" si="46"/>
        <v>95</v>
      </c>
      <c r="T127" s="63">
        <f t="shared" si="46"/>
        <v>95</v>
      </c>
      <c r="U127" s="63">
        <f t="shared" si="46"/>
        <v>100</v>
      </c>
    </row>
    <row r="128" spans="1:21">
      <c r="A128" s="63" t="s">
        <v>66</v>
      </c>
      <c r="B128" s="63">
        <f t="shared" si="46"/>
        <v>0</v>
      </c>
      <c r="C128" s="63">
        <f t="shared" si="46"/>
        <v>0</v>
      </c>
      <c r="D128" s="63">
        <f t="shared" si="46"/>
        <v>0</v>
      </c>
      <c r="E128" s="63">
        <f t="shared" si="46"/>
        <v>0</v>
      </c>
      <c r="F128" s="63">
        <f t="shared" si="46"/>
        <v>0</v>
      </c>
      <c r="G128" s="63">
        <f t="shared" si="46"/>
        <v>5.0000000000000044</v>
      </c>
      <c r="H128" s="63">
        <f t="shared" si="46"/>
        <v>15.000000000000002</v>
      </c>
      <c r="I128" s="63">
        <f t="shared" si="46"/>
        <v>25</v>
      </c>
      <c r="J128" s="63">
        <f t="shared" si="46"/>
        <v>40</v>
      </c>
      <c r="K128" s="63">
        <f t="shared" si="46"/>
        <v>50</v>
      </c>
      <c r="L128" s="63">
        <f t="shared" si="46"/>
        <v>55.000000000000007</v>
      </c>
      <c r="M128" s="63">
        <f t="shared" si="46"/>
        <v>60</v>
      </c>
      <c r="N128" s="63">
        <f t="shared" si="46"/>
        <v>60</v>
      </c>
      <c r="O128" s="63">
        <f t="shared" si="46"/>
        <v>60</v>
      </c>
      <c r="P128" s="63">
        <f t="shared" si="46"/>
        <v>65</v>
      </c>
      <c r="Q128" s="63">
        <f t="shared" si="46"/>
        <v>65</v>
      </c>
      <c r="R128" s="63">
        <f t="shared" si="46"/>
        <v>65</v>
      </c>
      <c r="S128" s="63">
        <f t="shared" si="46"/>
        <v>70</v>
      </c>
      <c r="T128" s="63">
        <f t="shared" si="46"/>
        <v>70</v>
      </c>
      <c r="U128" s="63">
        <f t="shared" si="46"/>
        <v>70</v>
      </c>
    </row>
    <row r="129" spans="1:21">
      <c r="B129" s="63"/>
    </row>
    <row r="130" spans="1:21">
      <c r="A130" s="58" t="s">
        <v>63</v>
      </c>
      <c r="B130" s="201"/>
      <c r="C130" s="201"/>
      <c r="D130" s="201"/>
      <c r="E130" s="201"/>
      <c r="F130" s="201"/>
      <c r="G130" s="201"/>
      <c r="H130" s="201"/>
      <c r="I130" s="201"/>
      <c r="J130" s="202"/>
      <c r="K130" s="229"/>
      <c r="L130" s="201"/>
      <c r="M130" s="201"/>
      <c r="N130" s="201"/>
      <c r="O130" s="201"/>
      <c r="P130" s="201"/>
      <c r="Q130" s="201"/>
      <c r="R130" s="201"/>
      <c r="S130" s="201"/>
      <c r="T130" s="201"/>
      <c r="U130" s="202"/>
    </row>
    <row r="131" spans="1:21">
      <c r="A131" s="228" t="s">
        <v>56</v>
      </c>
      <c r="B131" s="201"/>
      <c r="C131" s="201"/>
      <c r="D131" s="201"/>
      <c r="E131" s="201"/>
      <c r="F131" s="201"/>
      <c r="G131" s="201"/>
      <c r="H131" s="201"/>
      <c r="I131" s="201"/>
      <c r="J131" s="202"/>
      <c r="K131" s="229"/>
      <c r="L131" s="201"/>
      <c r="M131" s="201"/>
      <c r="N131" s="201"/>
      <c r="O131" s="201"/>
      <c r="P131" s="201"/>
      <c r="Q131" s="201"/>
      <c r="R131" s="201"/>
      <c r="S131" s="201"/>
      <c r="T131" s="201"/>
      <c r="U131" s="202"/>
    </row>
    <row r="132" spans="1:21">
      <c r="A132" s="63" t="s">
        <v>57</v>
      </c>
      <c r="B132" s="63">
        <f t="shared" si="46"/>
        <v>0</v>
      </c>
      <c r="C132" s="63">
        <f t="shared" si="46"/>
        <v>0</v>
      </c>
      <c r="D132" s="63">
        <f t="shared" si="46"/>
        <v>0</v>
      </c>
      <c r="E132" s="63">
        <f t="shared" si="46"/>
        <v>0</v>
      </c>
      <c r="F132" s="63">
        <f t="shared" si="46"/>
        <v>0</v>
      </c>
      <c r="G132" s="63">
        <f t="shared" si="46"/>
        <v>0</v>
      </c>
      <c r="H132" s="63">
        <f t="shared" si="46"/>
        <v>5.0000000000000044</v>
      </c>
      <c r="I132" s="63">
        <f t="shared" si="46"/>
        <v>9.9999999999999982</v>
      </c>
      <c r="J132" s="63">
        <f t="shared" si="46"/>
        <v>25</v>
      </c>
      <c r="K132" s="63">
        <f t="shared" si="46"/>
        <v>35</v>
      </c>
      <c r="L132" s="63">
        <f t="shared" si="46"/>
        <v>40</v>
      </c>
      <c r="M132" s="63">
        <f t="shared" si="46"/>
        <v>44.999999999999993</v>
      </c>
      <c r="N132" s="63">
        <f t="shared" si="46"/>
        <v>44.999999999999993</v>
      </c>
      <c r="O132" s="63">
        <f t="shared" si="46"/>
        <v>44.999999999999993</v>
      </c>
      <c r="P132" s="63">
        <f t="shared" si="46"/>
        <v>50</v>
      </c>
      <c r="Q132" s="63">
        <f t="shared" si="46"/>
        <v>50</v>
      </c>
      <c r="R132" s="63">
        <f t="shared" si="46"/>
        <v>50</v>
      </c>
      <c r="S132" s="63">
        <f t="shared" si="46"/>
        <v>55.000000000000007</v>
      </c>
      <c r="T132" s="63">
        <f t="shared" si="46"/>
        <v>55.000000000000007</v>
      </c>
      <c r="U132" s="63">
        <f t="shared" si="46"/>
        <v>55.000000000000007</v>
      </c>
    </row>
    <row r="133" spans="1:21">
      <c r="A133" s="63" t="s">
        <v>64</v>
      </c>
      <c r="B133" s="63">
        <f t="shared" si="46"/>
        <v>0</v>
      </c>
      <c r="C133" s="63">
        <f t="shared" si="46"/>
        <v>0</v>
      </c>
      <c r="D133" s="63">
        <f t="shared" si="46"/>
        <v>5.0000000000000044</v>
      </c>
      <c r="E133" s="63">
        <f t="shared" si="46"/>
        <v>9.9999999999999982</v>
      </c>
      <c r="F133" s="63">
        <f t="shared" si="46"/>
        <v>15.000000000000002</v>
      </c>
      <c r="G133" s="63">
        <f t="shared" si="46"/>
        <v>25</v>
      </c>
      <c r="H133" s="63">
        <f t="shared" si="46"/>
        <v>35</v>
      </c>
      <c r="I133" s="63">
        <f t="shared" si="46"/>
        <v>44.999999999999993</v>
      </c>
      <c r="J133" s="63">
        <f t="shared" si="46"/>
        <v>55.000000000000007</v>
      </c>
      <c r="K133" s="63">
        <f t="shared" si="46"/>
        <v>70</v>
      </c>
      <c r="L133" s="63">
        <f t="shared" si="46"/>
        <v>75</v>
      </c>
      <c r="M133" s="63">
        <f t="shared" si="46"/>
        <v>80</v>
      </c>
      <c r="N133" s="63">
        <f t="shared" si="46"/>
        <v>80</v>
      </c>
      <c r="O133" s="63">
        <f t="shared" si="46"/>
        <v>85</v>
      </c>
      <c r="P133" s="63">
        <f t="shared" si="46"/>
        <v>85</v>
      </c>
      <c r="Q133" s="63">
        <f t="shared" si="46"/>
        <v>90</v>
      </c>
      <c r="R133" s="63">
        <f t="shared" si="46"/>
        <v>90</v>
      </c>
      <c r="S133" s="63">
        <f t="shared" si="46"/>
        <v>95</v>
      </c>
      <c r="T133" s="63">
        <f t="shared" si="46"/>
        <v>95</v>
      </c>
      <c r="U133" s="63">
        <f t="shared" si="46"/>
        <v>100</v>
      </c>
    </row>
    <row r="134" spans="1:21">
      <c r="A134" s="63" t="s">
        <v>65</v>
      </c>
      <c r="B134" s="63">
        <f t="shared" si="46"/>
        <v>0</v>
      </c>
      <c r="C134" s="63">
        <f t="shared" si="46"/>
        <v>0</v>
      </c>
      <c r="D134" s="63">
        <f t="shared" si="46"/>
        <v>5.0000000000000044</v>
      </c>
      <c r="E134" s="63">
        <f t="shared" si="46"/>
        <v>9.9999999999999982</v>
      </c>
      <c r="F134" s="63">
        <f t="shared" si="46"/>
        <v>15.000000000000002</v>
      </c>
      <c r="G134" s="63">
        <f t="shared" si="46"/>
        <v>25</v>
      </c>
      <c r="H134" s="63">
        <f t="shared" si="46"/>
        <v>35</v>
      </c>
      <c r="I134" s="63">
        <f t="shared" si="46"/>
        <v>44.999999999999993</v>
      </c>
      <c r="J134" s="63">
        <f t="shared" si="46"/>
        <v>55.000000000000007</v>
      </c>
      <c r="K134" s="63">
        <f t="shared" si="46"/>
        <v>70</v>
      </c>
      <c r="L134" s="63">
        <f t="shared" si="46"/>
        <v>75</v>
      </c>
      <c r="M134" s="63">
        <f t="shared" si="46"/>
        <v>80</v>
      </c>
      <c r="N134" s="63">
        <f t="shared" si="46"/>
        <v>80</v>
      </c>
      <c r="O134" s="63">
        <f t="shared" si="46"/>
        <v>85</v>
      </c>
      <c r="P134" s="63">
        <f t="shared" si="46"/>
        <v>85</v>
      </c>
      <c r="Q134" s="63">
        <f t="shared" si="46"/>
        <v>90</v>
      </c>
      <c r="R134" s="63">
        <f t="shared" si="46"/>
        <v>90</v>
      </c>
      <c r="S134" s="63">
        <f t="shared" si="46"/>
        <v>95</v>
      </c>
      <c r="T134" s="63">
        <f t="shared" si="46"/>
        <v>95</v>
      </c>
      <c r="U134" s="63">
        <f t="shared" si="46"/>
        <v>100</v>
      </c>
    </row>
    <row r="135" spans="1:21">
      <c r="A135" s="63" t="s">
        <v>66</v>
      </c>
      <c r="B135" s="63">
        <f t="shared" si="46"/>
        <v>0</v>
      </c>
      <c r="C135" s="63">
        <f t="shared" si="46"/>
        <v>0</v>
      </c>
      <c r="D135" s="63">
        <f t="shared" si="46"/>
        <v>0</v>
      </c>
      <c r="E135" s="63">
        <f t="shared" si="46"/>
        <v>0</v>
      </c>
      <c r="F135" s="63">
        <f t="shared" si="46"/>
        <v>0</v>
      </c>
      <c r="G135" s="63">
        <f t="shared" si="46"/>
        <v>5.0000000000000044</v>
      </c>
      <c r="H135" s="63">
        <f t="shared" si="46"/>
        <v>15.000000000000002</v>
      </c>
      <c r="I135" s="63">
        <f t="shared" si="46"/>
        <v>25</v>
      </c>
      <c r="J135" s="63">
        <f t="shared" si="46"/>
        <v>40</v>
      </c>
      <c r="K135" s="63">
        <f t="shared" si="46"/>
        <v>50</v>
      </c>
      <c r="L135" s="63">
        <f t="shared" si="46"/>
        <v>55.000000000000007</v>
      </c>
      <c r="M135" s="63">
        <f t="shared" si="46"/>
        <v>60</v>
      </c>
      <c r="N135" s="63">
        <f t="shared" si="46"/>
        <v>60</v>
      </c>
      <c r="O135" s="63">
        <f t="shared" si="46"/>
        <v>60</v>
      </c>
      <c r="P135" s="63">
        <f t="shared" si="46"/>
        <v>65</v>
      </c>
      <c r="Q135" s="63">
        <f t="shared" si="46"/>
        <v>65</v>
      </c>
      <c r="R135" s="63">
        <f t="shared" si="46"/>
        <v>65</v>
      </c>
      <c r="S135" s="63">
        <f t="shared" si="46"/>
        <v>70</v>
      </c>
      <c r="T135" s="63">
        <f t="shared" si="46"/>
        <v>70</v>
      </c>
      <c r="U135" s="63">
        <f t="shared" si="46"/>
        <v>70</v>
      </c>
    </row>
    <row r="136" spans="1:21">
      <c r="A136" s="228" t="s">
        <v>49</v>
      </c>
      <c r="B136" s="201"/>
      <c r="C136" s="201"/>
      <c r="D136" s="201"/>
      <c r="E136" s="201"/>
      <c r="F136" s="201"/>
      <c r="G136" s="201"/>
      <c r="H136" s="201"/>
      <c r="I136" s="201"/>
      <c r="J136" s="202"/>
      <c r="K136" s="229"/>
      <c r="L136" s="201"/>
      <c r="M136" s="201"/>
      <c r="N136" s="201"/>
      <c r="O136" s="201"/>
      <c r="P136" s="201"/>
      <c r="Q136" s="201"/>
      <c r="R136" s="201"/>
      <c r="S136" s="201"/>
      <c r="T136" s="201"/>
      <c r="U136" s="202"/>
    </row>
    <row r="137" spans="1:21">
      <c r="A137" s="63" t="s">
        <v>57</v>
      </c>
      <c r="B137" s="63">
        <f t="shared" si="46"/>
        <v>0</v>
      </c>
      <c r="C137" s="63">
        <f t="shared" si="46"/>
        <v>0</v>
      </c>
      <c r="D137" s="63">
        <f t="shared" si="46"/>
        <v>0</v>
      </c>
      <c r="E137" s="63">
        <f t="shared" si="46"/>
        <v>0</v>
      </c>
      <c r="F137" s="63">
        <f t="shared" si="46"/>
        <v>0</v>
      </c>
      <c r="G137" s="63">
        <f t="shared" si="46"/>
        <v>0</v>
      </c>
      <c r="H137" s="63">
        <f t="shared" si="46"/>
        <v>0</v>
      </c>
      <c r="I137" s="63">
        <f t="shared" si="46"/>
        <v>0</v>
      </c>
      <c r="J137" s="63">
        <f t="shared" si="46"/>
        <v>0</v>
      </c>
      <c r="K137" s="63">
        <f t="shared" si="46"/>
        <v>9.9999999999999982</v>
      </c>
      <c r="L137" s="63">
        <f t="shared" si="46"/>
        <v>15.000000000000002</v>
      </c>
      <c r="M137" s="63">
        <f t="shared" si="46"/>
        <v>19.999999999999996</v>
      </c>
      <c r="N137" s="63">
        <f t="shared" si="46"/>
        <v>19.999999999999996</v>
      </c>
      <c r="O137" s="63">
        <f t="shared" si="46"/>
        <v>19.999999999999996</v>
      </c>
      <c r="P137" s="63">
        <f t="shared" si="46"/>
        <v>25</v>
      </c>
      <c r="Q137" s="63">
        <f t="shared" si="46"/>
        <v>25</v>
      </c>
      <c r="R137" s="63">
        <f t="shared" si="46"/>
        <v>25</v>
      </c>
      <c r="S137" s="63">
        <f t="shared" si="46"/>
        <v>30.000000000000004</v>
      </c>
      <c r="T137" s="63">
        <f t="shared" si="46"/>
        <v>30.000000000000004</v>
      </c>
      <c r="U137" s="63">
        <f t="shared" si="46"/>
        <v>30.000000000000004</v>
      </c>
    </row>
    <row r="138" spans="1:21">
      <c r="A138" s="63" t="s">
        <v>64</v>
      </c>
      <c r="B138" s="63">
        <f t="shared" si="46"/>
        <v>0</v>
      </c>
      <c r="C138" s="63">
        <f t="shared" si="46"/>
        <v>0</v>
      </c>
      <c r="D138" s="63">
        <f t="shared" si="46"/>
        <v>0</v>
      </c>
      <c r="E138" s="63">
        <f t="shared" si="46"/>
        <v>0</v>
      </c>
      <c r="F138" s="63">
        <f t="shared" si="46"/>
        <v>0</v>
      </c>
      <c r="G138" s="63">
        <f t="shared" si="46"/>
        <v>0</v>
      </c>
      <c r="H138" s="63">
        <f t="shared" si="46"/>
        <v>9.9999999999999982</v>
      </c>
      <c r="I138" s="63">
        <f t="shared" si="46"/>
        <v>19.999999999999996</v>
      </c>
      <c r="J138" s="63">
        <f t="shared" si="46"/>
        <v>30.000000000000004</v>
      </c>
      <c r="K138" s="63">
        <f t="shared" si="46"/>
        <v>44.999999999999993</v>
      </c>
      <c r="L138" s="63">
        <f t="shared" si="46"/>
        <v>50</v>
      </c>
      <c r="M138" s="63">
        <f t="shared" si="46"/>
        <v>55.000000000000007</v>
      </c>
      <c r="N138" s="63">
        <f t="shared" si="46"/>
        <v>55.000000000000007</v>
      </c>
      <c r="O138" s="63">
        <f t="shared" si="46"/>
        <v>60</v>
      </c>
      <c r="P138" s="63">
        <f t="shared" si="46"/>
        <v>60</v>
      </c>
      <c r="Q138" s="63">
        <f t="shared" si="46"/>
        <v>65</v>
      </c>
      <c r="R138" s="63">
        <f t="shared" si="46"/>
        <v>65</v>
      </c>
      <c r="S138" s="63">
        <f t="shared" si="46"/>
        <v>70</v>
      </c>
      <c r="T138" s="63">
        <f t="shared" si="46"/>
        <v>70</v>
      </c>
      <c r="U138" s="63">
        <f t="shared" si="46"/>
        <v>75</v>
      </c>
    </row>
    <row r="139" spans="1:21">
      <c r="A139" s="63" t="s">
        <v>65</v>
      </c>
      <c r="B139" s="63">
        <f t="shared" si="46"/>
        <v>0</v>
      </c>
      <c r="C139" s="63">
        <f t="shared" si="46"/>
        <v>0</v>
      </c>
      <c r="D139" s="63">
        <f t="shared" si="46"/>
        <v>0</v>
      </c>
      <c r="E139" s="63">
        <f t="shared" si="46"/>
        <v>0</v>
      </c>
      <c r="F139" s="63">
        <f t="shared" si="46"/>
        <v>0</v>
      </c>
      <c r="G139" s="63">
        <f t="shared" si="46"/>
        <v>0</v>
      </c>
      <c r="H139" s="63">
        <f t="shared" si="46"/>
        <v>9.9999999999999982</v>
      </c>
      <c r="I139" s="63">
        <f t="shared" si="46"/>
        <v>19.999999999999996</v>
      </c>
      <c r="J139" s="63">
        <f t="shared" si="46"/>
        <v>30.000000000000004</v>
      </c>
      <c r="K139" s="63">
        <f t="shared" si="46"/>
        <v>44.999999999999993</v>
      </c>
      <c r="L139" s="63">
        <f t="shared" si="46"/>
        <v>50</v>
      </c>
      <c r="M139" s="63">
        <f t="shared" si="46"/>
        <v>55.000000000000007</v>
      </c>
      <c r="N139" s="63">
        <f t="shared" si="46"/>
        <v>55.000000000000007</v>
      </c>
      <c r="O139" s="63">
        <f t="shared" si="46"/>
        <v>60</v>
      </c>
      <c r="P139" s="63">
        <f t="shared" si="46"/>
        <v>60</v>
      </c>
      <c r="Q139" s="63">
        <f t="shared" si="46"/>
        <v>65</v>
      </c>
      <c r="R139" s="63">
        <f t="shared" si="46"/>
        <v>65</v>
      </c>
      <c r="S139" s="63">
        <f t="shared" si="46"/>
        <v>70</v>
      </c>
      <c r="T139" s="63">
        <f t="shared" si="46"/>
        <v>70</v>
      </c>
      <c r="U139" s="63">
        <f t="shared" si="46"/>
        <v>75</v>
      </c>
    </row>
    <row r="140" spans="1:21">
      <c r="A140" s="63" t="s">
        <v>66</v>
      </c>
      <c r="B140" s="63">
        <f t="shared" si="46"/>
        <v>0</v>
      </c>
      <c r="C140" s="63">
        <f t="shared" si="46"/>
        <v>0</v>
      </c>
      <c r="D140" s="63">
        <f t="shared" si="46"/>
        <v>0</v>
      </c>
      <c r="E140" s="63">
        <f t="shared" si="46"/>
        <v>0</v>
      </c>
      <c r="F140" s="63">
        <f t="shared" si="46"/>
        <v>0</v>
      </c>
      <c r="G140" s="63">
        <f t="shared" si="46"/>
        <v>0</v>
      </c>
      <c r="H140" s="63">
        <f t="shared" si="46"/>
        <v>0</v>
      </c>
      <c r="I140" s="63">
        <f t="shared" si="46"/>
        <v>0</v>
      </c>
      <c r="J140" s="63">
        <f t="shared" si="46"/>
        <v>15.000000000000002</v>
      </c>
      <c r="K140" s="63">
        <f t="shared" si="46"/>
        <v>25</v>
      </c>
      <c r="L140" s="63">
        <f t="shared" si="46"/>
        <v>30.000000000000004</v>
      </c>
      <c r="M140" s="63">
        <f t="shared" si="46"/>
        <v>35</v>
      </c>
      <c r="N140" s="63">
        <f t="shared" si="46"/>
        <v>35</v>
      </c>
      <c r="O140" s="63">
        <f t="shared" si="46"/>
        <v>35</v>
      </c>
      <c r="P140" s="63">
        <f t="shared" si="46"/>
        <v>40</v>
      </c>
      <c r="Q140" s="63">
        <f t="shared" si="46"/>
        <v>40</v>
      </c>
      <c r="R140" s="63">
        <f t="shared" si="46"/>
        <v>40</v>
      </c>
      <c r="S140" s="63">
        <f t="shared" si="46"/>
        <v>44.999999999999993</v>
      </c>
      <c r="T140" s="63">
        <f t="shared" si="46"/>
        <v>44.999999999999993</v>
      </c>
      <c r="U140" s="63">
        <f t="shared" si="46"/>
        <v>44.999999999999993</v>
      </c>
    </row>
    <row r="141" spans="1:21">
      <c r="A141" s="228" t="s">
        <v>59</v>
      </c>
      <c r="B141" s="201"/>
      <c r="C141" s="201"/>
      <c r="D141" s="201"/>
      <c r="E141" s="201"/>
      <c r="F141" s="201"/>
      <c r="G141" s="201"/>
      <c r="H141" s="201"/>
      <c r="I141" s="201"/>
      <c r="J141" s="202"/>
      <c r="K141" s="229"/>
      <c r="L141" s="201"/>
      <c r="M141" s="201"/>
      <c r="N141" s="201"/>
      <c r="O141" s="201"/>
      <c r="P141" s="201"/>
      <c r="Q141" s="201"/>
      <c r="R141" s="201"/>
      <c r="S141" s="201"/>
      <c r="T141" s="201"/>
      <c r="U141" s="202"/>
    </row>
    <row r="142" spans="1:21">
      <c r="A142" s="63" t="s">
        <v>57</v>
      </c>
      <c r="B142" s="63">
        <f t="shared" ref="B142:U145" si="47" xml:space="preserve"> IF((1 - (B213 - 1)/20)*100 &lt;= 100, IF((1 - (B213 - 1)/20)*100 &gt;= 0, (1 - (B213 - 1)/20)*100, 0), 100)</f>
        <v>0</v>
      </c>
      <c r="C142" s="63">
        <f t="shared" si="47"/>
        <v>0</v>
      </c>
      <c r="D142" s="63">
        <f t="shared" si="47"/>
        <v>0</v>
      </c>
      <c r="E142" s="63">
        <f t="shared" si="47"/>
        <v>0</v>
      </c>
      <c r="F142" s="63">
        <f t="shared" si="47"/>
        <v>0</v>
      </c>
      <c r="G142" s="63">
        <f t="shared" si="47"/>
        <v>0</v>
      </c>
      <c r="H142" s="63">
        <f t="shared" si="47"/>
        <v>0</v>
      </c>
      <c r="I142" s="63">
        <f t="shared" si="47"/>
        <v>0</v>
      </c>
      <c r="J142" s="63">
        <f t="shared" si="47"/>
        <v>0</v>
      </c>
      <c r="K142" s="63">
        <f t="shared" si="47"/>
        <v>0</v>
      </c>
      <c r="L142" s="63">
        <f t="shared" si="47"/>
        <v>0</v>
      </c>
      <c r="M142" s="63">
        <f t="shared" si="47"/>
        <v>0</v>
      </c>
      <c r="N142" s="63">
        <f t="shared" si="47"/>
        <v>0</v>
      </c>
      <c r="O142" s="63">
        <f t="shared" si="47"/>
        <v>0</v>
      </c>
      <c r="P142" s="63">
        <f t="shared" si="47"/>
        <v>0</v>
      </c>
      <c r="Q142" s="63">
        <f t="shared" si="47"/>
        <v>0</v>
      </c>
      <c r="R142" s="63">
        <f t="shared" si="47"/>
        <v>0</v>
      </c>
      <c r="S142" s="63">
        <f t="shared" si="47"/>
        <v>5.0000000000000044</v>
      </c>
      <c r="T142" s="63">
        <f t="shared" si="47"/>
        <v>5.0000000000000044</v>
      </c>
      <c r="U142" s="63">
        <f t="shared" si="47"/>
        <v>5.0000000000000044</v>
      </c>
    </row>
    <row r="143" spans="1:21">
      <c r="A143" s="63" t="s">
        <v>64</v>
      </c>
      <c r="B143" s="63">
        <f t="shared" si="47"/>
        <v>0</v>
      </c>
      <c r="C143" s="63">
        <f t="shared" si="47"/>
        <v>0</v>
      </c>
      <c r="D143" s="63">
        <f t="shared" si="47"/>
        <v>0</v>
      </c>
      <c r="E143" s="63">
        <f t="shared" si="47"/>
        <v>0</v>
      </c>
      <c r="F143" s="63">
        <f t="shared" si="47"/>
        <v>0</v>
      </c>
      <c r="G143" s="63">
        <f t="shared" si="47"/>
        <v>0</v>
      </c>
      <c r="H143" s="63">
        <f t="shared" si="47"/>
        <v>0</v>
      </c>
      <c r="I143" s="63">
        <f t="shared" si="47"/>
        <v>0</v>
      </c>
      <c r="J143" s="63">
        <f t="shared" si="47"/>
        <v>5.0000000000000044</v>
      </c>
      <c r="K143" s="63">
        <f t="shared" si="47"/>
        <v>19.999999999999996</v>
      </c>
      <c r="L143" s="63">
        <f t="shared" si="47"/>
        <v>25</v>
      </c>
      <c r="M143" s="63">
        <f t="shared" si="47"/>
        <v>30.000000000000004</v>
      </c>
      <c r="N143" s="63">
        <f t="shared" si="47"/>
        <v>30.000000000000004</v>
      </c>
      <c r="O143" s="63">
        <f t="shared" si="47"/>
        <v>35</v>
      </c>
      <c r="P143" s="63">
        <f t="shared" si="47"/>
        <v>35</v>
      </c>
      <c r="Q143" s="63">
        <f t="shared" si="47"/>
        <v>40</v>
      </c>
      <c r="R143" s="63">
        <f t="shared" si="47"/>
        <v>40</v>
      </c>
      <c r="S143" s="63">
        <f t="shared" si="47"/>
        <v>44.999999999999993</v>
      </c>
      <c r="T143" s="63">
        <f t="shared" si="47"/>
        <v>44.999999999999993</v>
      </c>
      <c r="U143" s="63">
        <f t="shared" si="47"/>
        <v>50</v>
      </c>
    </row>
    <row r="144" spans="1:21">
      <c r="A144" s="63" t="s">
        <v>65</v>
      </c>
      <c r="B144" s="63">
        <f t="shared" si="47"/>
        <v>0</v>
      </c>
      <c r="C144" s="63">
        <f t="shared" si="47"/>
        <v>0</v>
      </c>
      <c r="D144" s="63">
        <f t="shared" si="47"/>
        <v>0</v>
      </c>
      <c r="E144" s="63">
        <f t="shared" si="47"/>
        <v>0</v>
      </c>
      <c r="F144" s="63">
        <f t="shared" si="47"/>
        <v>0</v>
      </c>
      <c r="G144" s="63">
        <f t="shared" si="47"/>
        <v>0</v>
      </c>
      <c r="H144" s="63">
        <f t="shared" si="47"/>
        <v>0</v>
      </c>
      <c r="I144" s="63">
        <f t="shared" si="47"/>
        <v>0</v>
      </c>
      <c r="J144" s="63">
        <f t="shared" si="47"/>
        <v>5.0000000000000044</v>
      </c>
      <c r="K144" s="63">
        <f t="shared" si="47"/>
        <v>19.999999999999996</v>
      </c>
      <c r="L144" s="63">
        <f t="shared" si="47"/>
        <v>25</v>
      </c>
      <c r="M144" s="63">
        <f t="shared" si="47"/>
        <v>30.000000000000004</v>
      </c>
      <c r="N144" s="63">
        <f t="shared" si="47"/>
        <v>30.000000000000004</v>
      </c>
      <c r="O144" s="63">
        <f t="shared" si="47"/>
        <v>35</v>
      </c>
      <c r="P144" s="63">
        <f t="shared" si="47"/>
        <v>35</v>
      </c>
      <c r="Q144" s="63">
        <f t="shared" si="47"/>
        <v>40</v>
      </c>
      <c r="R144" s="63">
        <f t="shared" si="47"/>
        <v>40</v>
      </c>
      <c r="S144" s="63">
        <f t="shared" si="47"/>
        <v>44.999999999999993</v>
      </c>
      <c r="T144" s="63">
        <f t="shared" si="47"/>
        <v>44.999999999999993</v>
      </c>
      <c r="U144" s="63">
        <f t="shared" si="47"/>
        <v>50</v>
      </c>
    </row>
    <row r="145" spans="1:21">
      <c r="A145" s="63" t="s">
        <v>66</v>
      </c>
      <c r="B145" s="63">
        <f t="shared" si="47"/>
        <v>0</v>
      </c>
      <c r="C145" s="63">
        <f t="shared" si="47"/>
        <v>0</v>
      </c>
      <c r="D145" s="63">
        <f t="shared" si="47"/>
        <v>0</v>
      </c>
      <c r="E145" s="63">
        <f t="shared" si="47"/>
        <v>0</v>
      </c>
      <c r="F145" s="63">
        <f t="shared" si="47"/>
        <v>0</v>
      </c>
      <c r="G145" s="63">
        <f t="shared" si="47"/>
        <v>0</v>
      </c>
      <c r="H145" s="63">
        <f t="shared" si="47"/>
        <v>0</v>
      </c>
      <c r="I145" s="63">
        <f t="shared" si="47"/>
        <v>0</v>
      </c>
      <c r="J145" s="63">
        <f t="shared" si="47"/>
        <v>0</v>
      </c>
      <c r="K145" s="63">
        <f t="shared" si="47"/>
        <v>0</v>
      </c>
      <c r="L145" s="63">
        <f t="shared" si="47"/>
        <v>5.0000000000000044</v>
      </c>
      <c r="M145" s="63">
        <f t="shared" si="47"/>
        <v>9.9999999999999982</v>
      </c>
      <c r="N145" s="63">
        <f t="shared" si="47"/>
        <v>9.9999999999999982</v>
      </c>
      <c r="O145" s="63">
        <f t="shared" si="47"/>
        <v>9.9999999999999982</v>
      </c>
      <c r="P145" s="63">
        <f t="shared" si="47"/>
        <v>15.000000000000002</v>
      </c>
      <c r="Q145" s="63">
        <f t="shared" si="47"/>
        <v>15.000000000000002</v>
      </c>
      <c r="R145" s="63">
        <f t="shared" si="47"/>
        <v>15.000000000000002</v>
      </c>
      <c r="S145" s="63">
        <f t="shared" si="47"/>
        <v>19.999999999999996</v>
      </c>
      <c r="T145" s="63">
        <f t="shared" si="47"/>
        <v>19.999999999999996</v>
      </c>
      <c r="U145" s="63">
        <f t="shared" si="47"/>
        <v>19.999999999999996</v>
      </c>
    </row>
    <row r="148" spans="1:21" ht="19">
      <c r="A148" s="47" t="s">
        <v>67</v>
      </c>
    </row>
    <row r="150" spans="1:21">
      <c r="A150" s="58" t="s">
        <v>55</v>
      </c>
      <c r="B150" s="203"/>
      <c r="C150" s="203"/>
      <c r="D150" s="203"/>
      <c r="E150" s="203"/>
      <c r="F150" s="203"/>
      <c r="G150" s="203"/>
      <c r="H150" s="203"/>
      <c r="I150" s="203"/>
      <c r="J150" s="214"/>
      <c r="K150" s="227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</row>
    <row r="151" spans="1:21">
      <c r="A151" s="228" t="s">
        <v>56</v>
      </c>
      <c r="B151" s="201"/>
      <c r="C151" s="201"/>
      <c r="D151" s="201"/>
      <c r="E151" s="201"/>
      <c r="F151" s="201"/>
      <c r="G151" s="201"/>
      <c r="H151" s="201"/>
      <c r="I151" s="201"/>
      <c r="J151" s="202"/>
      <c r="K151" s="229"/>
      <c r="L151" s="201"/>
      <c r="M151" s="201"/>
      <c r="N151" s="201"/>
      <c r="O151" s="201"/>
      <c r="P151" s="201"/>
      <c r="Q151" s="201"/>
      <c r="R151" s="201"/>
      <c r="S151" s="201"/>
      <c r="T151" s="201"/>
      <c r="U151" s="202"/>
    </row>
    <row r="152" spans="1:21">
      <c r="A152" s="63" t="s">
        <v>57</v>
      </c>
      <c r="B152" s="63">
        <f xml:space="preserve"> (Mecanisms!$B$44 - B$74 - B$21)</f>
        <v>25</v>
      </c>
      <c r="C152" s="63">
        <f xml:space="preserve"> (Mecanisms!$B$44 - C$74 - C$21)</f>
        <v>25</v>
      </c>
      <c r="D152" s="63">
        <f xml:space="preserve"> (Mecanisms!$B$44 - D$74 - D$21)</f>
        <v>14</v>
      </c>
      <c r="E152" s="63">
        <f xml:space="preserve"> (Mecanisms!$B$44 - E$74 - E$21)</f>
        <v>12</v>
      </c>
      <c r="F152" s="63">
        <f xml:space="preserve"> (Mecanisms!$B$44 - F$74 - F$21)</f>
        <v>11</v>
      </c>
      <c r="G152" s="63">
        <f xml:space="preserve"> (Mecanisms!$B$44 - G$74 - G$21)</f>
        <v>9</v>
      </c>
      <c r="H152" s="63">
        <f xml:space="preserve"> (Mecanisms!$B$44 - H$74 - H$21)</f>
        <v>9</v>
      </c>
      <c r="I152" s="63">
        <f xml:space="preserve"> (Mecanisms!$B$44 - I$74 - I$21)</f>
        <v>9</v>
      </c>
      <c r="J152" s="63">
        <f xml:space="preserve"> (Mecanisms!$B$44 - J$74 - J$21)</f>
        <v>8</v>
      </c>
      <c r="K152" s="63">
        <f xml:space="preserve"> (Mecanisms!$B$44 - K$74 - K$21)</f>
        <v>8</v>
      </c>
      <c r="L152" s="63">
        <f xml:space="preserve"> (Mecanisms!$B$44 - L$74 - L$21)</f>
        <v>7</v>
      </c>
      <c r="M152" s="63">
        <f xml:space="preserve"> (Mecanisms!$B$44 - M$74 - M$21)</f>
        <v>6</v>
      </c>
      <c r="N152" s="63">
        <f xml:space="preserve"> (Mecanisms!$B$44 - N$74 - N$21)</f>
        <v>6</v>
      </c>
      <c r="O152" s="63">
        <f xml:space="preserve"> (Mecanisms!$B$44 - O$74 - O$21)</f>
        <v>6</v>
      </c>
      <c r="P152" s="63">
        <f xml:space="preserve"> (Mecanisms!$B$44 - P$74 - P$21)</f>
        <v>5</v>
      </c>
      <c r="Q152" s="63">
        <f xml:space="preserve"> (Mecanisms!$B$44 - Q$74 - Q$21)</f>
        <v>5</v>
      </c>
      <c r="R152" s="63">
        <f xml:space="preserve"> (Mecanisms!$B$44 - R$74 - R$21)</f>
        <v>5</v>
      </c>
      <c r="S152" s="63">
        <f xml:space="preserve"> (Mecanisms!$B$44 - S$74 - S$21)</f>
        <v>4</v>
      </c>
      <c r="T152" s="63">
        <f xml:space="preserve"> (Mecanisms!$B$44 - T$74 - T$21)</f>
        <v>4</v>
      </c>
      <c r="U152" s="63">
        <f xml:space="preserve"> (Mecanisms!$B$44 - U$74 - U$21)</f>
        <v>4</v>
      </c>
    </row>
    <row r="153" spans="1:21">
      <c r="A153" s="63" t="s">
        <v>64</v>
      </c>
      <c r="B153" s="63">
        <f xml:space="preserve"> (Mecanisms!$B$44 - B$73 - B$21)</f>
        <v>23</v>
      </c>
      <c r="C153" s="63">
        <f xml:space="preserve"> (Mecanisms!$B$44 - C$73 - C$21)</f>
        <v>22</v>
      </c>
      <c r="D153" s="63">
        <f xml:space="preserve"> (Mecanisms!$B$44 - D$73 - D$21)</f>
        <v>9</v>
      </c>
      <c r="E153" s="63">
        <f xml:space="preserve"> (Mecanisms!$B$44 - E$73 - E$21)</f>
        <v>6</v>
      </c>
      <c r="F153" s="63">
        <f xml:space="preserve"> (Mecanisms!$B$44 - F$73 - F$21)</f>
        <v>5</v>
      </c>
      <c r="G153" s="63">
        <f xml:space="preserve"> (Mecanisms!$B$44 - G$73 - G$21)</f>
        <v>3</v>
      </c>
      <c r="H153" s="63">
        <f xml:space="preserve"> (Mecanisms!$B$44 - H$73 - H$21)</f>
        <v>3</v>
      </c>
      <c r="I153" s="63">
        <f xml:space="preserve"> (Mecanisms!$B$44 - I$73 - I$21)</f>
        <v>2</v>
      </c>
      <c r="J153" s="63">
        <f xml:space="preserve"> (Mecanisms!$B$44 - J$73 - J$21)</f>
        <v>2</v>
      </c>
      <c r="K153" s="63">
        <f xml:space="preserve"> (Mecanisms!$B$44 - K$73 - K$21)</f>
        <v>1</v>
      </c>
      <c r="L153" s="63">
        <f xml:space="preserve"> (Mecanisms!$B$44 - L$73 - L$21)</f>
        <v>0</v>
      </c>
      <c r="M153" s="63">
        <f xml:space="preserve"> (Mecanisms!$B$44 - M$73 - M$21)</f>
        <v>-1</v>
      </c>
      <c r="N153" s="63">
        <f xml:space="preserve"> (Mecanisms!$B$44 - N$73 - N$21)</f>
        <v>-1</v>
      </c>
      <c r="O153" s="63">
        <f xml:space="preserve"> (Mecanisms!$B$44 - O$73 - O$21)</f>
        <v>-2</v>
      </c>
      <c r="P153" s="63">
        <f xml:space="preserve"> (Mecanisms!$B$44 - P$73 - P$21)</f>
        <v>-2</v>
      </c>
      <c r="Q153" s="63">
        <f xml:space="preserve"> (Mecanisms!$B$44 - Q$73 - Q$21)</f>
        <v>-3</v>
      </c>
      <c r="R153" s="63">
        <f xml:space="preserve"> (Mecanisms!$B$44 - R$73 - R$21)</f>
        <v>-3</v>
      </c>
      <c r="S153" s="63">
        <f xml:space="preserve"> (Mecanisms!$B$44 - S$73 - S$21)</f>
        <v>-4</v>
      </c>
      <c r="T153" s="63">
        <f xml:space="preserve"> (Mecanisms!$B$44 - T$73 - T$21)</f>
        <v>-4</v>
      </c>
      <c r="U153" s="63">
        <f xml:space="preserve"> (Mecanisms!$B$44 - U$73 - U$21)</f>
        <v>-5</v>
      </c>
    </row>
    <row r="154" spans="1:21">
      <c r="A154" s="63" t="s">
        <v>65</v>
      </c>
      <c r="B154" s="63">
        <f xml:space="preserve"> (Mecanisms!$B$44 - B$73 - B$21)</f>
        <v>23</v>
      </c>
      <c r="C154" s="63">
        <f xml:space="preserve"> (Mecanisms!$B$44 - C$73 - C$21)</f>
        <v>22</v>
      </c>
      <c r="D154" s="63">
        <f xml:space="preserve"> (Mecanisms!$B$44 - D$73 - D$21)</f>
        <v>9</v>
      </c>
      <c r="E154" s="63">
        <f xml:space="preserve"> (Mecanisms!$B$44 - E$73 - E$21)</f>
        <v>6</v>
      </c>
      <c r="F154" s="63">
        <f xml:space="preserve"> (Mecanisms!$B$44 - F$73 - F$21)</f>
        <v>5</v>
      </c>
      <c r="G154" s="63">
        <f xml:space="preserve"> (Mecanisms!$B$44 - G$73 - G$21)</f>
        <v>3</v>
      </c>
      <c r="H154" s="63">
        <f xml:space="preserve"> (Mecanisms!$B$44 - H$73 - H$21)</f>
        <v>3</v>
      </c>
      <c r="I154" s="63">
        <f xml:space="preserve"> (Mecanisms!$B$44 - I$73 - I$21)</f>
        <v>2</v>
      </c>
      <c r="J154" s="63">
        <f xml:space="preserve"> (Mecanisms!$B$44 - J$73 - J$21)</f>
        <v>2</v>
      </c>
      <c r="K154" s="63">
        <f xml:space="preserve"> (Mecanisms!$B$44 - K$73 - K$21)</f>
        <v>1</v>
      </c>
      <c r="L154" s="63">
        <f xml:space="preserve"> (Mecanisms!$B$44 - L$73 - L$21)</f>
        <v>0</v>
      </c>
      <c r="M154" s="63">
        <f xml:space="preserve"> (Mecanisms!$B$44 - M$73 - M$21)</f>
        <v>-1</v>
      </c>
      <c r="N154" s="63">
        <f xml:space="preserve"> (Mecanisms!$B$44 - N$73 - N$21)</f>
        <v>-1</v>
      </c>
      <c r="O154" s="63">
        <f xml:space="preserve"> (Mecanisms!$B$44 - O$73 - O$21)</f>
        <v>-2</v>
      </c>
      <c r="P154" s="63">
        <f xml:space="preserve"> (Mecanisms!$B$44 - P$73 - P$21)</f>
        <v>-2</v>
      </c>
      <c r="Q154" s="63">
        <f xml:space="preserve"> (Mecanisms!$B$44 - Q$73 - Q$21)</f>
        <v>-3</v>
      </c>
      <c r="R154" s="63">
        <f xml:space="preserve"> (Mecanisms!$B$44 - R$73 - R$21)</f>
        <v>-3</v>
      </c>
      <c r="S154" s="63">
        <f xml:space="preserve"> (Mecanisms!$B$44 - S$73 - S$21)</f>
        <v>-4</v>
      </c>
      <c r="T154" s="63">
        <f xml:space="preserve"> (Mecanisms!$B$44 - T$73 - T$21)</f>
        <v>-4</v>
      </c>
      <c r="U154" s="63">
        <f xml:space="preserve"> (Mecanisms!$B$44 - U$73 - U$21)</f>
        <v>-5</v>
      </c>
    </row>
    <row r="155" spans="1:21">
      <c r="A155" s="63" t="s">
        <v>66</v>
      </c>
      <c r="B155" s="63">
        <f xml:space="preserve"> (Mecanisms!$B$44 - B$72 - B$21)</f>
        <v>25</v>
      </c>
      <c r="C155" s="63">
        <f xml:space="preserve"> (Mecanisms!$B$44 - C$72 - C$21)</f>
        <v>25</v>
      </c>
      <c r="D155" s="63">
        <f xml:space="preserve"> (Mecanisms!$B$44 - D$72 - D$21)</f>
        <v>12</v>
      </c>
      <c r="E155" s="63">
        <f xml:space="preserve"> (Mecanisms!$B$44 - E$72 - E$21)</f>
        <v>10</v>
      </c>
      <c r="F155" s="63">
        <f xml:space="preserve"> (Mecanisms!$B$44 - F$72 - F$21)</f>
        <v>9</v>
      </c>
      <c r="G155" s="63">
        <f xml:space="preserve"> (Mecanisms!$B$44 - G$72 - G$21)</f>
        <v>7</v>
      </c>
      <c r="H155" s="63">
        <f xml:space="preserve"> (Mecanisms!$B$44 - H$72 - H$21)</f>
        <v>7</v>
      </c>
      <c r="I155" s="63">
        <f xml:space="preserve"> (Mecanisms!$B$44 - I$72 - I$21)</f>
        <v>6</v>
      </c>
      <c r="J155" s="63">
        <f xml:space="preserve"> (Mecanisms!$B$44 - J$72 - J$21)</f>
        <v>5</v>
      </c>
      <c r="K155" s="63">
        <f xml:space="preserve"> (Mecanisms!$B$44 - K$72 - K$21)</f>
        <v>5</v>
      </c>
      <c r="L155" s="63">
        <f xml:space="preserve"> (Mecanisms!$B$44 - L$72 - L$21)</f>
        <v>4</v>
      </c>
      <c r="M155" s="63">
        <f xml:space="preserve"> (Mecanisms!$B$44 - M$72 - M$21)</f>
        <v>3</v>
      </c>
      <c r="N155" s="63">
        <f xml:space="preserve"> (Mecanisms!$B$44 - N$72 - N$21)</f>
        <v>3</v>
      </c>
      <c r="O155" s="63">
        <f xml:space="preserve"> (Mecanisms!$B$44 - O$72 - O$21)</f>
        <v>3</v>
      </c>
      <c r="P155" s="63">
        <f xml:space="preserve"> (Mecanisms!$B$44 - P$72 - P$21)</f>
        <v>2</v>
      </c>
      <c r="Q155" s="63">
        <f xml:space="preserve"> (Mecanisms!$B$44 - Q$72 - Q$21)</f>
        <v>2</v>
      </c>
      <c r="R155" s="63">
        <f xml:space="preserve"> (Mecanisms!$B$44 - R$72 - R$21)</f>
        <v>2</v>
      </c>
      <c r="S155" s="63">
        <f xml:space="preserve"> (Mecanisms!$B$44 - S$72 - S$21)</f>
        <v>1</v>
      </c>
      <c r="T155" s="63">
        <f xml:space="preserve"> (Mecanisms!$B$44 - T$72 - T$21)</f>
        <v>1</v>
      </c>
      <c r="U155" s="63">
        <f xml:space="preserve"> (Mecanisms!$B$44 - U$72 - U$21)</f>
        <v>1</v>
      </c>
    </row>
    <row r="156" spans="1:21">
      <c r="A156" s="228" t="s">
        <v>49</v>
      </c>
      <c r="B156" s="201"/>
      <c r="C156" s="201"/>
      <c r="D156" s="201"/>
      <c r="E156" s="201"/>
      <c r="F156" s="201"/>
      <c r="G156" s="201"/>
      <c r="H156" s="201"/>
      <c r="I156" s="201"/>
      <c r="J156" s="202"/>
      <c r="K156" s="229"/>
      <c r="L156" s="201"/>
      <c r="M156" s="201"/>
      <c r="N156" s="201"/>
      <c r="O156" s="201"/>
      <c r="P156" s="201"/>
      <c r="Q156" s="201"/>
      <c r="R156" s="201"/>
      <c r="S156" s="201"/>
      <c r="T156" s="201"/>
      <c r="U156" s="202"/>
    </row>
    <row r="157" spans="1:21">
      <c r="A157" s="63" t="s">
        <v>57</v>
      </c>
      <c r="B157" s="63">
        <f xml:space="preserve"> (Mecanisms!$B$45 - B$74 - B$21)</f>
        <v>35</v>
      </c>
      <c r="C157" s="63">
        <f xml:space="preserve"> (Mecanisms!$B$45 - C$74 - C$21)</f>
        <v>35</v>
      </c>
      <c r="D157" s="63">
        <f xml:space="preserve"> (Mecanisms!$B$45 - D$74 - D$21)</f>
        <v>24</v>
      </c>
      <c r="E157" s="63">
        <f xml:space="preserve"> (Mecanisms!$B$45 - E$74 - E$21)</f>
        <v>22</v>
      </c>
      <c r="F157" s="63">
        <f xml:space="preserve"> (Mecanisms!$B$45 - F$74 - F$21)</f>
        <v>21</v>
      </c>
      <c r="G157" s="63">
        <f xml:space="preserve"> (Mecanisms!$B$45 - G$74 - G$21)</f>
        <v>19</v>
      </c>
      <c r="H157" s="63">
        <f xml:space="preserve"> (Mecanisms!$B$45 - H$74 - H$21)</f>
        <v>19</v>
      </c>
      <c r="I157" s="63">
        <f xml:space="preserve"> (Mecanisms!$B$45 - I$74 - I$21)</f>
        <v>19</v>
      </c>
      <c r="J157" s="63">
        <f xml:space="preserve"> (Mecanisms!$B$45 - J$74 - J$21)</f>
        <v>18</v>
      </c>
      <c r="K157" s="63">
        <f xml:space="preserve"> (Mecanisms!$B$45 - K$74 - K$21)</f>
        <v>18</v>
      </c>
      <c r="L157" s="63">
        <f xml:space="preserve"> (Mecanisms!$B$45 - L$74 - L$21)</f>
        <v>17</v>
      </c>
      <c r="M157" s="63">
        <f xml:space="preserve"> (Mecanisms!$B$45 - M$74 - M$21)</f>
        <v>16</v>
      </c>
      <c r="N157" s="63">
        <f xml:space="preserve"> (Mecanisms!$B$45 - N$74 - N$21)</f>
        <v>16</v>
      </c>
      <c r="O157" s="63">
        <f xml:space="preserve"> (Mecanisms!$B$45 - O$74 - O$21)</f>
        <v>16</v>
      </c>
      <c r="P157" s="63">
        <f xml:space="preserve"> (Mecanisms!$B$45 - P$74 - P$21)</f>
        <v>15</v>
      </c>
      <c r="Q157" s="63">
        <f xml:space="preserve"> (Mecanisms!$B$45 - Q$74 - Q$21)</f>
        <v>15</v>
      </c>
      <c r="R157" s="63">
        <f xml:space="preserve"> (Mecanisms!$B$45 - R$74 - R$21)</f>
        <v>15</v>
      </c>
      <c r="S157" s="63">
        <f xml:space="preserve"> (Mecanisms!$B$45 - S$74 - S$21)</f>
        <v>14</v>
      </c>
      <c r="T157" s="63">
        <f xml:space="preserve"> (Mecanisms!$B$45 - T$74 - T$21)</f>
        <v>14</v>
      </c>
      <c r="U157" s="63">
        <f xml:space="preserve"> (Mecanisms!$B$45 - U$74 - U$21)</f>
        <v>14</v>
      </c>
    </row>
    <row r="158" spans="1:21">
      <c r="A158" s="63" t="s">
        <v>64</v>
      </c>
      <c r="B158" s="63">
        <f xml:space="preserve"> (Mecanisms!$B$45 - B$73 - B$21)</f>
        <v>33</v>
      </c>
      <c r="C158" s="63">
        <f xml:space="preserve"> (Mecanisms!$B$45 - C$73 - C$21)</f>
        <v>32</v>
      </c>
      <c r="D158" s="63">
        <f xml:space="preserve"> (Mecanisms!$B$45 - D$73 - D$21)</f>
        <v>19</v>
      </c>
      <c r="E158" s="63">
        <f xml:space="preserve"> (Mecanisms!$B$45 - E$73 - E$21)</f>
        <v>16</v>
      </c>
      <c r="F158" s="63">
        <f xml:space="preserve"> (Mecanisms!$B$45 - F$73 - F$21)</f>
        <v>15</v>
      </c>
      <c r="G158" s="63">
        <f xml:space="preserve"> (Mecanisms!$B$45 - G$73 - G$21)</f>
        <v>13</v>
      </c>
      <c r="H158" s="63">
        <f xml:space="preserve"> (Mecanisms!$B$45 - H$73 - H$21)</f>
        <v>13</v>
      </c>
      <c r="I158" s="63">
        <f xml:space="preserve"> (Mecanisms!$B$45 - I$73 - I$21)</f>
        <v>12</v>
      </c>
      <c r="J158" s="63">
        <f xml:space="preserve"> (Mecanisms!$B$45 - J$73 - J$21)</f>
        <v>12</v>
      </c>
      <c r="K158" s="63">
        <f xml:space="preserve"> (Mecanisms!$B$45 - K$73 - K$21)</f>
        <v>11</v>
      </c>
      <c r="L158" s="63">
        <f xml:space="preserve"> (Mecanisms!$B$45 - L$73 - L$21)</f>
        <v>10</v>
      </c>
      <c r="M158" s="63">
        <f xml:space="preserve"> (Mecanisms!$B$45 - M$73 - M$21)</f>
        <v>9</v>
      </c>
      <c r="N158" s="63">
        <f xml:space="preserve"> (Mecanisms!$B$45 - N$73 - N$21)</f>
        <v>9</v>
      </c>
      <c r="O158" s="63">
        <f xml:space="preserve"> (Mecanisms!$B$45 - O$73 - O$21)</f>
        <v>8</v>
      </c>
      <c r="P158" s="63">
        <f xml:space="preserve"> (Mecanisms!$B$45 - P$73 - P$21)</f>
        <v>8</v>
      </c>
      <c r="Q158" s="63">
        <f xml:space="preserve"> (Mecanisms!$B$45 - Q$73 - Q$21)</f>
        <v>7</v>
      </c>
      <c r="R158" s="63">
        <f xml:space="preserve"> (Mecanisms!$B$45 - R$73 - R$21)</f>
        <v>7</v>
      </c>
      <c r="S158" s="63">
        <f xml:space="preserve"> (Mecanisms!$B$45 - S$73 - S$21)</f>
        <v>6</v>
      </c>
      <c r="T158" s="63">
        <f xml:space="preserve"> (Mecanisms!$B$45 - T$73 - T$21)</f>
        <v>6</v>
      </c>
      <c r="U158" s="63">
        <f xml:space="preserve"> (Mecanisms!$B$45 - U$73 - U$21)</f>
        <v>5</v>
      </c>
    </row>
    <row r="159" spans="1:21">
      <c r="A159" s="63" t="s">
        <v>65</v>
      </c>
      <c r="B159" s="63">
        <f xml:space="preserve"> (Mecanisms!$B$45 - B$73 - B$21)</f>
        <v>33</v>
      </c>
      <c r="C159" s="63">
        <f xml:space="preserve"> (Mecanisms!$B$45 - C$73 - C$21)</f>
        <v>32</v>
      </c>
      <c r="D159" s="63">
        <f xml:space="preserve"> (Mecanisms!$B$45 - D$73 - D$21)</f>
        <v>19</v>
      </c>
      <c r="E159" s="63">
        <f xml:space="preserve"> (Mecanisms!$B$45 - E$73 - E$21)</f>
        <v>16</v>
      </c>
      <c r="F159" s="63">
        <f xml:space="preserve"> (Mecanisms!$B$45 - F$73 - F$21)</f>
        <v>15</v>
      </c>
      <c r="G159" s="63">
        <f xml:space="preserve"> (Mecanisms!$B$45 - G$73 - G$21)</f>
        <v>13</v>
      </c>
      <c r="H159" s="63">
        <f xml:space="preserve"> (Mecanisms!$B$45 - H$73 - H$21)</f>
        <v>13</v>
      </c>
      <c r="I159" s="63">
        <f xml:space="preserve"> (Mecanisms!$B$45 - I$73 - I$21)</f>
        <v>12</v>
      </c>
      <c r="J159" s="63">
        <f xml:space="preserve"> (Mecanisms!$B$45 - J$73 - J$21)</f>
        <v>12</v>
      </c>
      <c r="K159" s="63">
        <f xml:space="preserve"> (Mecanisms!$B$45 - K$73 - K$21)</f>
        <v>11</v>
      </c>
      <c r="L159" s="63">
        <f xml:space="preserve"> (Mecanisms!$B$45 - L$73 - L$21)</f>
        <v>10</v>
      </c>
      <c r="M159" s="63">
        <f xml:space="preserve"> (Mecanisms!$B$45 - M$73 - M$21)</f>
        <v>9</v>
      </c>
      <c r="N159" s="63">
        <f xml:space="preserve"> (Mecanisms!$B$45 - N$73 - N$21)</f>
        <v>9</v>
      </c>
      <c r="O159" s="63">
        <f xml:space="preserve"> (Mecanisms!$B$45 - O$73 - O$21)</f>
        <v>8</v>
      </c>
      <c r="P159" s="63">
        <f xml:space="preserve"> (Mecanisms!$B$45 - P$73 - P$21)</f>
        <v>8</v>
      </c>
      <c r="Q159" s="63">
        <f xml:space="preserve"> (Mecanisms!$B$45 - Q$73 - Q$21)</f>
        <v>7</v>
      </c>
      <c r="R159" s="63">
        <f xml:space="preserve"> (Mecanisms!$B$45 - R$73 - R$21)</f>
        <v>7</v>
      </c>
      <c r="S159" s="63">
        <f xml:space="preserve"> (Mecanisms!$B$45 - S$73 - S$21)</f>
        <v>6</v>
      </c>
      <c r="T159" s="63">
        <f xml:space="preserve"> (Mecanisms!$B$45 - T$73 - T$21)</f>
        <v>6</v>
      </c>
      <c r="U159" s="63">
        <f xml:space="preserve"> (Mecanisms!$B$45 - U$73 - U$21)</f>
        <v>5</v>
      </c>
    </row>
    <row r="160" spans="1:21">
      <c r="A160" s="63" t="s">
        <v>66</v>
      </c>
      <c r="B160" s="63">
        <f xml:space="preserve"> (Mecanisms!$B$45 - B$72 - B$21)</f>
        <v>35</v>
      </c>
      <c r="C160" s="63">
        <f xml:space="preserve"> (Mecanisms!$B$45 - C$72 - C$21)</f>
        <v>35</v>
      </c>
      <c r="D160" s="63">
        <f xml:space="preserve"> (Mecanisms!$B$45 - D$72 - D$21)</f>
        <v>22</v>
      </c>
      <c r="E160" s="63">
        <f xml:space="preserve"> (Mecanisms!$B$45 - E$72 - E$21)</f>
        <v>20</v>
      </c>
      <c r="F160" s="63">
        <f xml:space="preserve"> (Mecanisms!$B$45 - F$72 - F$21)</f>
        <v>19</v>
      </c>
      <c r="G160" s="63">
        <f xml:space="preserve"> (Mecanisms!$B$45 - G$72 - G$21)</f>
        <v>17</v>
      </c>
      <c r="H160" s="63">
        <f xml:space="preserve"> (Mecanisms!$B$45 - H$72 - H$21)</f>
        <v>17</v>
      </c>
      <c r="I160" s="63">
        <f xml:space="preserve"> (Mecanisms!$B$45 - I$72 - I$21)</f>
        <v>16</v>
      </c>
      <c r="J160" s="63">
        <f xml:space="preserve"> (Mecanisms!$B$45 - J$72 - J$21)</f>
        <v>15</v>
      </c>
      <c r="K160" s="63">
        <f xml:space="preserve"> (Mecanisms!$B$45 - K$72 - K$21)</f>
        <v>15</v>
      </c>
      <c r="L160" s="63">
        <f xml:space="preserve"> (Mecanisms!$B$45 - L$72 - L$21)</f>
        <v>14</v>
      </c>
      <c r="M160" s="63">
        <f xml:space="preserve"> (Mecanisms!$B$45 - M$72 - M$21)</f>
        <v>13</v>
      </c>
      <c r="N160" s="63">
        <f xml:space="preserve"> (Mecanisms!$B$45 - N$72 - N$21)</f>
        <v>13</v>
      </c>
      <c r="O160" s="63">
        <f xml:space="preserve"> (Mecanisms!$B$45 - O$72 - O$21)</f>
        <v>13</v>
      </c>
      <c r="P160" s="63">
        <f xml:space="preserve"> (Mecanisms!$B$45 - P$72 - P$21)</f>
        <v>12</v>
      </c>
      <c r="Q160" s="63">
        <f xml:space="preserve"> (Mecanisms!$B$45 - Q$72 - Q$21)</f>
        <v>12</v>
      </c>
      <c r="R160" s="63">
        <f xml:space="preserve"> (Mecanisms!$B$45 - R$72 - R$21)</f>
        <v>12</v>
      </c>
      <c r="S160" s="63">
        <f xml:space="preserve"> (Mecanisms!$B$45 - S$72 - S$21)</f>
        <v>11</v>
      </c>
      <c r="T160" s="63">
        <f xml:space="preserve"> (Mecanisms!$B$45 - T$72 - T$21)</f>
        <v>11</v>
      </c>
      <c r="U160" s="63">
        <f xml:space="preserve"> (Mecanisms!$B$45 - U$72 - U$21)</f>
        <v>11</v>
      </c>
    </row>
    <row r="161" spans="1:21">
      <c r="A161" s="228" t="s">
        <v>59</v>
      </c>
      <c r="B161" s="201"/>
      <c r="C161" s="201"/>
      <c r="D161" s="201"/>
      <c r="E161" s="201"/>
      <c r="F161" s="201"/>
      <c r="G161" s="201"/>
      <c r="H161" s="201"/>
      <c r="I161" s="201"/>
      <c r="J161" s="202"/>
      <c r="K161" s="229"/>
      <c r="L161" s="201"/>
      <c r="M161" s="201"/>
      <c r="N161" s="201"/>
      <c r="O161" s="201"/>
      <c r="P161" s="201"/>
      <c r="Q161" s="201"/>
      <c r="R161" s="201"/>
      <c r="S161" s="201"/>
      <c r="T161" s="201"/>
      <c r="U161" s="202"/>
    </row>
    <row r="162" spans="1:21">
      <c r="A162" s="63" t="s">
        <v>57</v>
      </c>
      <c r="B162" s="63">
        <f xml:space="preserve"> (Mecanisms!$B$46 - B$74 - B$21)</f>
        <v>45</v>
      </c>
      <c r="C162" s="63">
        <f xml:space="preserve"> (Mecanisms!$B$46 - C$74 - C$21)</f>
        <v>45</v>
      </c>
      <c r="D162" s="63">
        <f xml:space="preserve"> (Mecanisms!$B$46 - D$74 - D$21)</f>
        <v>34</v>
      </c>
      <c r="E162" s="63">
        <f xml:space="preserve"> (Mecanisms!$B$46 - E$74 - E$21)</f>
        <v>32</v>
      </c>
      <c r="F162" s="63">
        <f xml:space="preserve"> (Mecanisms!$B$46 - F$74 - F$21)</f>
        <v>31</v>
      </c>
      <c r="G162" s="63">
        <f xml:space="preserve"> (Mecanisms!$B$46 - G$74 - G$21)</f>
        <v>29</v>
      </c>
      <c r="H162" s="63">
        <f xml:space="preserve"> (Mecanisms!$B$46 - H$74 - H$21)</f>
        <v>29</v>
      </c>
      <c r="I162" s="63">
        <f xml:space="preserve"> (Mecanisms!$B$46 - I$74 - I$21)</f>
        <v>29</v>
      </c>
      <c r="J162" s="63">
        <f xml:space="preserve"> (Mecanisms!$B$46 - J$74 - J$21)</f>
        <v>28</v>
      </c>
      <c r="K162" s="63">
        <f xml:space="preserve"> (Mecanisms!$B$46 - K$74 - K$21)</f>
        <v>28</v>
      </c>
      <c r="L162" s="63">
        <f xml:space="preserve"> (Mecanisms!$B$46 - L$74 - L$21)</f>
        <v>27</v>
      </c>
      <c r="M162" s="63">
        <f xml:space="preserve"> (Mecanisms!$B$46 - M$74 - M$21)</f>
        <v>26</v>
      </c>
      <c r="N162" s="63">
        <f xml:space="preserve"> (Mecanisms!$B$46 - N$74 - N$21)</f>
        <v>26</v>
      </c>
      <c r="O162" s="63">
        <f xml:space="preserve"> (Mecanisms!$B$46 - O$74 - O$21)</f>
        <v>26</v>
      </c>
      <c r="P162" s="63">
        <f xml:space="preserve"> (Mecanisms!$B$46 - P$74 - P$21)</f>
        <v>25</v>
      </c>
      <c r="Q162" s="63">
        <f xml:space="preserve"> (Mecanisms!$B$46 - Q$74 - Q$21)</f>
        <v>25</v>
      </c>
      <c r="R162" s="63">
        <f xml:space="preserve"> (Mecanisms!$B$46 - R$74 - R$21)</f>
        <v>25</v>
      </c>
      <c r="S162" s="63">
        <f xml:space="preserve"> (Mecanisms!$B$46 - S$74 - S$21)</f>
        <v>24</v>
      </c>
      <c r="T162" s="63">
        <f xml:space="preserve"> (Mecanisms!$B$46 - T$74 - T$21)</f>
        <v>24</v>
      </c>
      <c r="U162" s="63">
        <f xml:space="preserve"> (Mecanisms!$B$46 - U$74 - U$21)</f>
        <v>24</v>
      </c>
    </row>
    <row r="163" spans="1:21">
      <c r="A163" s="63" t="s">
        <v>64</v>
      </c>
      <c r="B163" s="63">
        <f xml:space="preserve"> (Mecanisms!$B$46 - B$73 - B$21)</f>
        <v>43</v>
      </c>
      <c r="C163" s="63">
        <f xml:space="preserve"> (Mecanisms!$B$46 - C$73 - C$21)</f>
        <v>42</v>
      </c>
      <c r="D163" s="63">
        <f xml:space="preserve"> (Mecanisms!$B$46 - D$73 - D$21)</f>
        <v>29</v>
      </c>
      <c r="E163" s="63">
        <f xml:space="preserve"> (Mecanisms!$B$46 - E$73 - E$21)</f>
        <v>26</v>
      </c>
      <c r="F163" s="63">
        <f xml:space="preserve"> (Mecanisms!$B$46 - F$73 - F$21)</f>
        <v>25</v>
      </c>
      <c r="G163" s="63">
        <f xml:space="preserve"> (Mecanisms!$B$46 - G$73 - G$21)</f>
        <v>23</v>
      </c>
      <c r="H163" s="63">
        <f xml:space="preserve"> (Mecanisms!$B$46 - H$73 - H$21)</f>
        <v>23</v>
      </c>
      <c r="I163" s="63">
        <f xml:space="preserve"> (Mecanisms!$B$46 - I$73 - I$21)</f>
        <v>22</v>
      </c>
      <c r="J163" s="63">
        <f xml:space="preserve"> (Mecanisms!$B$46 - J$73 - J$21)</f>
        <v>22</v>
      </c>
      <c r="K163" s="63">
        <f xml:space="preserve"> (Mecanisms!$B$46 - K$73 - K$21)</f>
        <v>21</v>
      </c>
      <c r="L163" s="63">
        <f xml:space="preserve"> (Mecanisms!$B$46 - L$73 - L$21)</f>
        <v>20</v>
      </c>
      <c r="M163" s="63">
        <f xml:space="preserve"> (Mecanisms!$B$46 - M$73 - M$21)</f>
        <v>19</v>
      </c>
      <c r="N163" s="63">
        <f xml:space="preserve"> (Mecanisms!$B$46 - N$73 - N$21)</f>
        <v>19</v>
      </c>
      <c r="O163" s="63">
        <f xml:space="preserve"> (Mecanisms!$B$46 - O$73 - O$21)</f>
        <v>18</v>
      </c>
      <c r="P163" s="63">
        <f xml:space="preserve"> (Mecanisms!$B$46 - P$73 - P$21)</f>
        <v>18</v>
      </c>
      <c r="Q163" s="63">
        <f xml:space="preserve"> (Mecanisms!$B$46 - Q$73 - Q$21)</f>
        <v>17</v>
      </c>
      <c r="R163" s="63">
        <f xml:space="preserve"> (Mecanisms!$B$46 - R$73 - R$21)</f>
        <v>17</v>
      </c>
      <c r="S163" s="63">
        <f xml:space="preserve"> (Mecanisms!$B$46 - S$73 - S$21)</f>
        <v>16</v>
      </c>
      <c r="T163" s="63">
        <f xml:space="preserve"> (Mecanisms!$B$46 - T$73 - T$21)</f>
        <v>16</v>
      </c>
      <c r="U163" s="63">
        <f xml:space="preserve"> (Mecanisms!$B$46 - U$73 - U$21)</f>
        <v>15</v>
      </c>
    </row>
    <row r="164" spans="1:21">
      <c r="A164" s="63" t="s">
        <v>65</v>
      </c>
      <c r="B164" s="63">
        <f xml:space="preserve"> (Mecanisms!$B$46 - B$73 - B$21)</f>
        <v>43</v>
      </c>
      <c r="C164" s="63">
        <f xml:space="preserve"> (Mecanisms!$B$46 - C$73 - C$21)</f>
        <v>42</v>
      </c>
      <c r="D164" s="63">
        <f xml:space="preserve"> (Mecanisms!$B$46 - D$73 - D$21)</f>
        <v>29</v>
      </c>
      <c r="E164" s="63">
        <f xml:space="preserve"> (Mecanisms!$B$46 - E$73 - E$21)</f>
        <v>26</v>
      </c>
      <c r="F164" s="63">
        <f xml:space="preserve"> (Mecanisms!$B$46 - F$73 - F$21)</f>
        <v>25</v>
      </c>
      <c r="G164" s="63">
        <f xml:space="preserve"> (Mecanisms!$B$46 - G$73 - G$21)</f>
        <v>23</v>
      </c>
      <c r="H164" s="63">
        <f xml:space="preserve"> (Mecanisms!$B$46 - H$73 - H$21)</f>
        <v>23</v>
      </c>
      <c r="I164" s="63">
        <f xml:space="preserve"> (Mecanisms!$B$46 - I$73 - I$21)</f>
        <v>22</v>
      </c>
      <c r="J164" s="63">
        <f xml:space="preserve"> (Mecanisms!$B$46 - J$73 - J$21)</f>
        <v>22</v>
      </c>
      <c r="K164" s="63">
        <f xml:space="preserve"> (Mecanisms!$B$46 - K$73 - K$21)</f>
        <v>21</v>
      </c>
      <c r="L164" s="63">
        <f xml:space="preserve"> (Mecanisms!$B$46 - L$73 - L$21)</f>
        <v>20</v>
      </c>
      <c r="M164" s="63">
        <f xml:space="preserve"> (Mecanisms!$B$46 - M$73 - M$21)</f>
        <v>19</v>
      </c>
      <c r="N164" s="63">
        <f xml:space="preserve"> (Mecanisms!$B$46 - N$73 - N$21)</f>
        <v>19</v>
      </c>
      <c r="O164" s="63">
        <f xml:space="preserve"> (Mecanisms!$B$46 - O$73 - O$21)</f>
        <v>18</v>
      </c>
      <c r="P164" s="63">
        <f xml:space="preserve"> (Mecanisms!$B$46 - P$73 - P$21)</f>
        <v>18</v>
      </c>
      <c r="Q164" s="63">
        <f xml:space="preserve"> (Mecanisms!$B$46 - Q$73 - Q$21)</f>
        <v>17</v>
      </c>
      <c r="R164" s="63">
        <f xml:space="preserve"> (Mecanisms!$B$46 - R$73 - R$21)</f>
        <v>17</v>
      </c>
      <c r="S164" s="63">
        <f xml:space="preserve"> (Mecanisms!$B$46 - S$73 - S$21)</f>
        <v>16</v>
      </c>
      <c r="T164" s="63">
        <f xml:space="preserve"> (Mecanisms!$B$46 - T$73 - T$21)</f>
        <v>16</v>
      </c>
      <c r="U164" s="63">
        <f xml:space="preserve"> (Mecanisms!$B$46 - U$73 - U$21)</f>
        <v>15</v>
      </c>
    </row>
    <row r="165" spans="1:21">
      <c r="A165" s="63" t="s">
        <v>66</v>
      </c>
      <c r="B165" s="63">
        <f xml:space="preserve"> (Mecanisms!$B$46 - B$72 - B$21)</f>
        <v>45</v>
      </c>
      <c r="C165" s="63">
        <f xml:space="preserve"> (Mecanisms!$B$46 - C$72 - C$21)</f>
        <v>45</v>
      </c>
      <c r="D165" s="63">
        <f xml:space="preserve"> (Mecanisms!$B$46 - D$72 - D$21)</f>
        <v>32</v>
      </c>
      <c r="E165" s="63">
        <f xml:space="preserve"> (Mecanisms!$B$46 - E$72 - E$21)</f>
        <v>30</v>
      </c>
      <c r="F165" s="63">
        <f xml:space="preserve"> (Mecanisms!$B$46 - F$72 - F$21)</f>
        <v>29</v>
      </c>
      <c r="G165" s="63">
        <f xml:space="preserve"> (Mecanisms!$B$46 - G$72 - G$21)</f>
        <v>27</v>
      </c>
      <c r="H165" s="63">
        <f xml:space="preserve"> (Mecanisms!$B$46 - H$72 - H$21)</f>
        <v>27</v>
      </c>
      <c r="I165" s="63">
        <f xml:space="preserve"> (Mecanisms!$B$46 - I$72 - I$21)</f>
        <v>26</v>
      </c>
      <c r="J165" s="63">
        <f xml:space="preserve"> (Mecanisms!$B$46 - J$72 - J$21)</f>
        <v>25</v>
      </c>
      <c r="K165" s="63">
        <f xml:space="preserve"> (Mecanisms!$B$46 - K$72 - K$21)</f>
        <v>25</v>
      </c>
      <c r="L165" s="63">
        <f xml:space="preserve"> (Mecanisms!$B$46 - L$72 - L$21)</f>
        <v>24</v>
      </c>
      <c r="M165" s="63">
        <f xml:space="preserve"> (Mecanisms!$B$46 - M$72 - M$21)</f>
        <v>23</v>
      </c>
      <c r="N165" s="63">
        <f xml:space="preserve"> (Mecanisms!$B$46 - N$72 - N$21)</f>
        <v>23</v>
      </c>
      <c r="O165" s="63">
        <f xml:space="preserve"> (Mecanisms!$B$46 - O$72 - O$21)</f>
        <v>23</v>
      </c>
      <c r="P165" s="63">
        <f xml:space="preserve"> (Mecanisms!$B$46 - P$72 - P$21)</f>
        <v>22</v>
      </c>
      <c r="Q165" s="63">
        <f xml:space="preserve"> (Mecanisms!$B$46 - Q$72 - Q$21)</f>
        <v>22</v>
      </c>
      <c r="R165" s="63">
        <f xml:space="preserve"> (Mecanisms!$B$46 - R$72 - R$21)</f>
        <v>22</v>
      </c>
      <c r="S165" s="63">
        <f xml:space="preserve"> (Mecanisms!$B$46 - S$72 - S$21)</f>
        <v>21</v>
      </c>
      <c r="T165" s="63">
        <f xml:space="preserve"> (Mecanisms!$B$46 - T$72 - T$21)</f>
        <v>21</v>
      </c>
      <c r="U165" s="63">
        <f xml:space="preserve"> (Mecanisms!$B$46 - U$72 - U$21)</f>
        <v>21</v>
      </c>
    </row>
    <row r="167" spans="1:21">
      <c r="A167" s="58" t="s">
        <v>60</v>
      </c>
      <c r="B167" s="203"/>
      <c r="C167" s="203"/>
      <c r="D167" s="203"/>
      <c r="E167" s="203"/>
      <c r="F167" s="203"/>
      <c r="G167" s="203"/>
      <c r="H167" s="203"/>
      <c r="I167" s="203"/>
      <c r="J167" s="214"/>
      <c r="K167" s="227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</row>
    <row r="168" spans="1:21">
      <c r="A168" s="228" t="s">
        <v>56</v>
      </c>
      <c r="B168" s="201"/>
      <c r="C168" s="201"/>
      <c r="D168" s="201"/>
      <c r="E168" s="201"/>
      <c r="F168" s="201"/>
      <c r="G168" s="201"/>
      <c r="H168" s="201"/>
      <c r="I168" s="201"/>
      <c r="J168" s="202"/>
      <c r="K168" s="229"/>
      <c r="L168" s="201"/>
      <c r="M168" s="201"/>
      <c r="N168" s="201"/>
      <c r="O168" s="201"/>
      <c r="P168" s="201"/>
      <c r="Q168" s="201"/>
      <c r="R168" s="201"/>
      <c r="S168" s="201"/>
      <c r="T168" s="201"/>
      <c r="U168" s="202"/>
    </row>
    <row r="169" spans="1:21">
      <c r="A169" s="63" t="s">
        <v>57</v>
      </c>
      <c r="B169" s="63">
        <f xml:space="preserve"> (Mecanisms!$C$44 - B$74 - B$19)</f>
        <v>20</v>
      </c>
      <c r="C169" s="63">
        <f xml:space="preserve"> (Mecanisms!$C$44 - C$74 - C$19)</f>
        <v>20</v>
      </c>
      <c r="D169" s="63">
        <f xml:space="preserve"> (Mecanisms!$C$44 - D$74 - D$19)</f>
        <v>10</v>
      </c>
      <c r="E169" s="63">
        <f xml:space="preserve"> (Mecanisms!$C$44 - E$74 - E$19)</f>
        <v>10</v>
      </c>
      <c r="F169" s="63">
        <f xml:space="preserve"> (Mecanisms!$C$44 - F$74 - F$19)</f>
        <v>9</v>
      </c>
      <c r="G169" s="63">
        <f xml:space="preserve"> (Mecanisms!$C$44 - G$74 - G$19)</f>
        <v>7</v>
      </c>
      <c r="H169" s="63">
        <f xml:space="preserve"> (Mecanisms!$C$44 - H$74 - H$19)</f>
        <v>5</v>
      </c>
      <c r="I169" s="63">
        <f xml:space="preserve"> (Mecanisms!$C$44 - I$74 - I$19)</f>
        <v>4</v>
      </c>
      <c r="J169" s="63">
        <f xml:space="preserve"> (Mecanisms!$C$44 - J$74 - J$19)</f>
        <v>1</v>
      </c>
      <c r="K169" s="63">
        <f xml:space="preserve"> (Mecanisms!$C$44 - K$74 - K$19)</f>
        <v>-1</v>
      </c>
      <c r="L169" s="63">
        <f xml:space="preserve"> (Mecanisms!$C$44 - L$74 - L$19)</f>
        <v>-2</v>
      </c>
      <c r="M169" s="63">
        <f xml:space="preserve"> (Mecanisms!$C$44 - M$74 - M$19)</f>
        <v>-3</v>
      </c>
      <c r="N169" s="63">
        <f xml:space="preserve"> (Mecanisms!$C$44 - N$74 - N$19)</f>
        <v>-3</v>
      </c>
      <c r="O169" s="63">
        <f xml:space="preserve"> (Mecanisms!$C$44 - O$74 - O$19)</f>
        <v>-3</v>
      </c>
      <c r="P169" s="63">
        <f xml:space="preserve"> (Mecanisms!$C$44 - P$74 - P$19)</f>
        <v>-4</v>
      </c>
      <c r="Q169" s="63">
        <f xml:space="preserve"> (Mecanisms!$C$44 - Q$74 - Q$19)</f>
        <v>-4</v>
      </c>
      <c r="R169" s="63">
        <f xml:space="preserve"> (Mecanisms!$C$44 - R$74 - R$19)</f>
        <v>-4</v>
      </c>
      <c r="S169" s="63">
        <f xml:space="preserve"> (Mecanisms!$C$44 - S$74 - S$19)</f>
        <v>-5</v>
      </c>
      <c r="T169" s="63">
        <f xml:space="preserve"> (Mecanisms!$C$44 - T$74 - T$19)</f>
        <v>-5</v>
      </c>
      <c r="U169" s="63">
        <f xml:space="preserve"> (Mecanisms!$C$44 - U$74 - U$19)</f>
        <v>-5</v>
      </c>
    </row>
    <row r="170" spans="1:21">
      <c r="A170" s="63" t="s">
        <v>64</v>
      </c>
      <c r="B170" s="63">
        <f xml:space="preserve"> (Mecanisms!$C$44 - B$73 - B$19)</f>
        <v>18</v>
      </c>
      <c r="C170" s="63">
        <f xml:space="preserve"> (Mecanisms!$C$44 - C$73 - C$19)</f>
        <v>17</v>
      </c>
      <c r="D170" s="63">
        <f xml:space="preserve"> (Mecanisms!$C$44 - D$73 - D$19)</f>
        <v>5</v>
      </c>
      <c r="E170" s="63">
        <f xml:space="preserve"> (Mecanisms!$C$44 - E$73 - E$19)</f>
        <v>4</v>
      </c>
      <c r="F170" s="63">
        <f xml:space="preserve"> (Mecanisms!$C$44 - F$73 - F$19)</f>
        <v>3</v>
      </c>
      <c r="G170" s="63">
        <f xml:space="preserve"> (Mecanisms!$C$44 - G$73 - G$19)</f>
        <v>1</v>
      </c>
      <c r="H170" s="63">
        <f xml:space="preserve"> (Mecanisms!$C$44 - H$73 - H$19)</f>
        <v>-1</v>
      </c>
      <c r="I170" s="63">
        <f xml:space="preserve"> (Mecanisms!$C$44 - I$73 - I$19)</f>
        <v>-3</v>
      </c>
      <c r="J170" s="63">
        <f xml:space="preserve"> (Mecanisms!$C$44 - J$73 - J$19)</f>
        <v>-5</v>
      </c>
      <c r="K170" s="63">
        <f xml:space="preserve"> (Mecanisms!$C$44 - K$73 - K$19)</f>
        <v>-8</v>
      </c>
      <c r="L170" s="63">
        <f xml:space="preserve"> (Mecanisms!$C$44 - L$73 - L$19)</f>
        <v>-9</v>
      </c>
      <c r="M170" s="63">
        <f xml:space="preserve"> (Mecanisms!$C$44 - M$73 - M$19)</f>
        <v>-10</v>
      </c>
      <c r="N170" s="63">
        <f xml:space="preserve"> (Mecanisms!$C$44 - N$73 - N$19)</f>
        <v>-10</v>
      </c>
      <c r="O170" s="63">
        <f xml:space="preserve"> (Mecanisms!$C$44 - O$73 - O$19)</f>
        <v>-11</v>
      </c>
      <c r="P170" s="63">
        <f xml:space="preserve"> (Mecanisms!$C$44 - P$73 - P$19)</f>
        <v>-11</v>
      </c>
      <c r="Q170" s="63">
        <f xml:space="preserve"> (Mecanisms!$C$44 - Q$73 - Q$19)</f>
        <v>-12</v>
      </c>
      <c r="R170" s="63">
        <f xml:space="preserve"> (Mecanisms!$C$44 - R$73 - R$19)</f>
        <v>-12</v>
      </c>
      <c r="S170" s="63">
        <f xml:space="preserve"> (Mecanisms!$C$44 - S$73 - S$19)</f>
        <v>-13</v>
      </c>
      <c r="T170" s="63">
        <f xml:space="preserve"> (Mecanisms!$C$44 - T$73 - T$19)</f>
        <v>-13</v>
      </c>
      <c r="U170" s="63">
        <f xml:space="preserve"> (Mecanisms!$C$44 - U$73 - U$19)</f>
        <v>-14</v>
      </c>
    </row>
    <row r="171" spans="1:21">
      <c r="A171" s="63" t="s">
        <v>65</v>
      </c>
      <c r="B171" s="63">
        <f xml:space="preserve"> (Mecanisms!$C$44 - B$73 - B$19)</f>
        <v>18</v>
      </c>
      <c r="C171" s="63">
        <f xml:space="preserve"> (Mecanisms!$C$44 - C$73 - C$19)</f>
        <v>17</v>
      </c>
      <c r="D171" s="63">
        <f xml:space="preserve"> (Mecanisms!$C$44 - D$73 - D$19)</f>
        <v>5</v>
      </c>
      <c r="E171" s="63">
        <f xml:space="preserve"> (Mecanisms!$C$44 - E$73 - E$19)</f>
        <v>4</v>
      </c>
      <c r="F171" s="63">
        <f xml:space="preserve"> (Mecanisms!$C$44 - F$73 - F$19)</f>
        <v>3</v>
      </c>
      <c r="G171" s="63">
        <f xml:space="preserve"> (Mecanisms!$C$44 - G$73 - G$19)</f>
        <v>1</v>
      </c>
      <c r="H171" s="63">
        <f xml:space="preserve"> (Mecanisms!$C$44 - H$73 - H$19)</f>
        <v>-1</v>
      </c>
      <c r="I171" s="63">
        <f xml:space="preserve"> (Mecanisms!$C$44 - I$73 - I$19)</f>
        <v>-3</v>
      </c>
      <c r="J171" s="63">
        <f xml:space="preserve"> (Mecanisms!$C$44 - J$73 - J$19)</f>
        <v>-5</v>
      </c>
      <c r="K171" s="63">
        <f xml:space="preserve"> (Mecanisms!$C$44 - K$73 - K$19)</f>
        <v>-8</v>
      </c>
      <c r="L171" s="63">
        <f xml:space="preserve"> (Mecanisms!$C$44 - L$73 - L$19)</f>
        <v>-9</v>
      </c>
      <c r="M171" s="63">
        <f xml:space="preserve"> (Mecanisms!$C$44 - M$73 - M$19)</f>
        <v>-10</v>
      </c>
      <c r="N171" s="63">
        <f xml:space="preserve"> (Mecanisms!$C$44 - N$73 - N$19)</f>
        <v>-10</v>
      </c>
      <c r="O171" s="63">
        <f xml:space="preserve"> (Mecanisms!$C$44 - O$73 - O$19)</f>
        <v>-11</v>
      </c>
      <c r="P171" s="63">
        <f xml:space="preserve"> (Mecanisms!$C$44 - P$73 - P$19)</f>
        <v>-11</v>
      </c>
      <c r="Q171" s="63">
        <f xml:space="preserve"> (Mecanisms!$C$44 - Q$73 - Q$19)</f>
        <v>-12</v>
      </c>
      <c r="R171" s="63">
        <f xml:space="preserve"> (Mecanisms!$C$44 - R$73 - R$19)</f>
        <v>-12</v>
      </c>
      <c r="S171" s="63">
        <f xml:space="preserve"> (Mecanisms!$C$44 - S$73 - S$19)</f>
        <v>-13</v>
      </c>
      <c r="T171" s="63">
        <f xml:space="preserve"> (Mecanisms!$C$44 - T$73 - T$19)</f>
        <v>-13</v>
      </c>
      <c r="U171" s="63">
        <f xml:space="preserve"> (Mecanisms!$C$44 - U$73 - U$19)</f>
        <v>-14</v>
      </c>
    </row>
    <row r="172" spans="1:21">
      <c r="A172" s="63" t="s">
        <v>66</v>
      </c>
      <c r="B172" s="63">
        <f xml:space="preserve"> (Mecanisms!$C$44 - B$72 - B$19)</f>
        <v>20</v>
      </c>
      <c r="C172" s="63">
        <f xml:space="preserve"> (Mecanisms!$C$44 - C$72 - C$19)</f>
        <v>20</v>
      </c>
      <c r="D172" s="63">
        <f xml:space="preserve"> (Mecanisms!$C$44 - D$72 - D$19)</f>
        <v>8</v>
      </c>
      <c r="E172" s="63">
        <f xml:space="preserve"> (Mecanisms!$C$44 - E$72 - E$19)</f>
        <v>8</v>
      </c>
      <c r="F172" s="63">
        <f xml:space="preserve"> (Mecanisms!$C$44 - F$72 - F$19)</f>
        <v>7</v>
      </c>
      <c r="G172" s="63">
        <f xml:space="preserve"> (Mecanisms!$C$44 - G$72 - G$19)</f>
        <v>5</v>
      </c>
      <c r="H172" s="63">
        <f xml:space="preserve"> (Mecanisms!$C$44 - H$72 - H$19)</f>
        <v>3</v>
      </c>
      <c r="I172" s="63">
        <f xml:space="preserve"> (Mecanisms!$C$44 - I$72 - I$19)</f>
        <v>1</v>
      </c>
      <c r="J172" s="63">
        <f xml:space="preserve"> (Mecanisms!$C$44 - J$72 - J$19)</f>
        <v>-2</v>
      </c>
      <c r="K172" s="63">
        <f xml:space="preserve"> (Mecanisms!$C$44 - K$72 - K$19)</f>
        <v>-4</v>
      </c>
      <c r="L172" s="63">
        <f xml:space="preserve"> (Mecanisms!$C$44 - L$72 - L$19)</f>
        <v>-5</v>
      </c>
      <c r="M172" s="63">
        <f xml:space="preserve"> (Mecanisms!$C$44 - M$72 - M$19)</f>
        <v>-6</v>
      </c>
      <c r="N172" s="63">
        <f xml:space="preserve"> (Mecanisms!$C$44 - N$72 - N$19)</f>
        <v>-6</v>
      </c>
      <c r="O172" s="63">
        <f xml:space="preserve"> (Mecanisms!$C$44 - O$72 - O$19)</f>
        <v>-6</v>
      </c>
      <c r="P172" s="63">
        <f xml:space="preserve"> (Mecanisms!$C$44 - P$72 - P$19)</f>
        <v>-7</v>
      </c>
      <c r="Q172" s="63">
        <f xml:space="preserve"> (Mecanisms!$C$44 - Q$72 - Q$19)</f>
        <v>-7</v>
      </c>
      <c r="R172" s="63">
        <f xml:space="preserve"> (Mecanisms!$C$44 - R$72 - R$19)</f>
        <v>-7</v>
      </c>
      <c r="S172" s="63">
        <f xml:space="preserve"> (Mecanisms!$C$44 - S$72 - S$19)</f>
        <v>-8</v>
      </c>
      <c r="T172" s="63">
        <f xml:space="preserve"> (Mecanisms!$C$44 - T$72 - T$19)</f>
        <v>-8</v>
      </c>
      <c r="U172" s="63">
        <f xml:space="preserve"> (Mecanisms!$C$44 - U$72 - U$19)</f>
        <v>-8</v>
      </c>
    </row>
    <row r="173" spans="1:21">
      <c r="A173" s="228" t="s">
        <v>49</v>
      </c>
      <c r="B173" s="201"/>
      <c r="C173" s="201"/>
      <c r="D173" s="201"/>
      <c r="E173" s="201"/>
      <c r="F173" s="201"/>
      <c r="G173" s="201"/>
      <c r="H173" s="201"/>
      <c r="I173" s="201"/>
      <c r="J173" s="202"/>
      <c r="K173" s="229"/>
      <c r="L173" s="201"/>
      <c r="M173" s="201"/>
      <c r="N173" s="201"/>
      <c r="O173" s="201"/>
      <c r="P173" s="201"/>
      <c r="Q173" s="201"/>
      <c r="R173" s="201"/>
      <c r="S173" s="201"/>
      <c r="T173" s="201"/>
      <c r="U173" s="202"/>
    </row>
    <row r="174" spans="1:21">
      <c r="A174" s="63" t="s">
        <v>57</v>
      </c>
      <c r="B174" s="63">
        <f xml:space="preserve"> (Mecanisms!$C$45 - B$74 - B$19)</f>
        <v>25</v>
      </c>
      <c r="C174" s="63">
        <f xml:space="preserve"> (Mecanisms!$C$45 - C$74 - C$19)</f>
        <v>25</v>
      </c>
      <c r="D174" s="63">
        <f xml:space="preserve"> (Mecanisms!$C$45 - D$74 - D$19)</f>
        <v>15</v>
      </c>
      <c r="E174" s="63">
        <f xml:space="preserve"> (Mecanisms!$C$45 - E$74 - E$19)</f>
        <v>15</v>
      </c>
      <c r="F174" s="63">
        <f xml:space="preserve"> (Mecanisms!$C$45 - F$74 - F$19)</f>
        <v>14</v>
      </c>
      <c r="G174" s="63">
        <f xml:space="preserve"> (Mecanisms!$C$45 - G$74 - G$19)</f>
        <v>12</v>
      </c>
      <c r="H174" s="63">
        <f xml:space="preserve"> (Mecanisms!$C$45 - H$74 - H$19)</f>
        <v>10</v>
      </c>
      <c r="I174" s="63">
        <f xml:space="preserve"> (Mecanisms!$C$45 - I$74 - I$19)</f>
        <v>9</v>
      </c>
      <c r="J174" s="63">
        <f xml:space="preserve"> (Mecanisms!$C$45 - J$74 - J$19)</f>
        <v>6</v>
      </c>
      <c r="K174" s="63">
        <f xml:space="preserve"> (Mecanisms!$C$45 - K$74 - K$19)</f>
        <v>4</v>
      </c>
      <c r="L174" s="63">
        <f xml:space="preserve"> (Mecanisms!$C$45 - L$74 - L$19)</f>
        <v>3</v>
      </c>
      <c r="M174" s="63">
        <f xml:space="preserve"> (Mecanisms!$C$45 - M$74 - M$19)</f>
        <v>2</v>
      </c>
      <c r="N174" s="63">
        <f xml:space="preserve"> (Mecanisms!$C$45 - N$74 - N$19)</f>
        <v>2</v>
      </c>
      <c r="O174" s="63">
        <f xml:space="preserve"> (Mecanisms!$C$45 - O$74 - O$19)</f>
        <v>2</v>
      </c>
      <c r="P174" s="63">
        <f xml:space="preserve"> (Mecanisms!$C$45 - P$74 - P$19)</f>
        <v>1</v>
      </c>
      <c r="Q174" s="63">
        <f xml:space="preserve"> (Mecanisms!$C$45 - Q$74 - Q$19)</f>
        <v>1</v>
      </c>
      <c r="R174" s="63">
        <f xml:space="preserve"> (Mecanisms!$C$45 - R$74 - R$19)</f>
        <v>1</v>
      </c>
      <c r="S174" s="63">
        <f xml:space="preserve"> (Mecanisms!$C$45 - S$74 - S$19)</f>
        <v>0</v>
      </c>
      <c r="T174" s="63">
        <f xml:space="preserve"> (Mecanisms!$C$45 - T$74 - T$19)</f>
        <v>0</v>
      </c>
      <c r="U174" s="63">
        <f xml:space="preserve"> (Mecanisms!$C$45 - U$74 - U$19)</f>
        <v>0</v>
      </c>
    </row>
    <row r="175" spans="1:21">
      <c r="A175" s="63" t="s">
        <v>64</v>
      </c>
      <c r="B175" s="63">
        <f xml:space="preserve"> (Mecanisms!$C$45 - B$73 - B$19)</f>
        <v>23</v>
      </c>
      <c r="C175" s="63">
        <f xml:space="preserve"> (Mecanisms!$C$45 - C$73 - C$19)</f>
        <v>22</v>
      </c>
      <c r="D175" s="63">
        <f xml:space="preserve"> (Mecanisms!$C$45 - D$73 - D$19)</f>
        <v>10</v>
      </c>
      <c r="E175" s="63">
        <f xml:space="preserve"> (Mecanisms!$C$45 - E$73 - E$19)</f>
        <v>9</v>
      </c>
      <c r="F175" s="63">
        <f xml:space="preserve"> (Mecanisms!$C$45 - F$73 - F$19)</f>
        <v>8</v>
      </c>
      <c r="G175" s="63">
        <f xml:space="preserve"> (Mecanisms!$C$45 - G$73 - G$19)</f>
        <v>6</v>
      </c>
      <c r="H175" s="63">
        <f xml:space="preserve"> (Mecanisms!$C$45 - H$73 - H$19)</f>
        <v>4</v>
      </c>
      <c r="I175" s="63">
        <f xml:space="preserve"> (Mecanisms!$C$45 - I$73 - I$19)</f>
        <v>2</v>
      </c>
      <c r="J175" s="63">
        <f xml:space="preserve"> (Mecanisms!$C$45 - J$73 - J$19)</f>
        <v>0</v>
      </c>
      <c r="K175" s="63">
        <f xml:space="preserve"> (Mecanisms!$C$45 - K$73 - K$19)</f>
        <v>-3</v>
      </c>
      <c r="L175" s="63">
        <f xml:space="preserve"> (Mecanisms!$C$45 - L$73 - L$19)</f>
        <v>-4</v>
      </c>
      <c r="M175" s="63">
        <f xml:space="preserve"> (Mecanisms!$C$45 - M$73 - M$19)</f>
        <v>-5</v>
      </c>
      <c r="N175" s="63">
        <f xml:space="preserve"> (Mecanisms!$C$45 - N$73 - N$19)</f>
        <v>-5</v>
      </c>
      <c r="O175" s="63">
        <f xml:space="preserve"> (Mecanisms!$C$45 - O$73 - O$19)</f>
        <v>-6</v>
      </c>
      <c r="P175" s="63">
        <f xml:space="preserve"> (Mecanisms!$C$45 - P$73 - P$19)</f>
        <v>-6</v>
      </c>
      <c r="Q175" s="63">
        <f xml:space="preserve"> (Mecanisms!$C$45 - Q$73 - Q$19)</f>
        <v>-7</v>
      </c>
      <c r="R175" s="63">
        <f xml:space="preserve"> (Mecanisms!$C$45 - R$73 - R$19)</f>
        <v>-7</v>
      </c>
      <c r="S175" s="63">
        <f xml:space="preserve"> (Mecanisms!$C$45 - S$73 - S$19)</f>
        <v>-8</v>
      </c>
      <c r="T175" s="63">
        <f xml:space="preserve"> (Mecanisms!$C$45 - T$73 - T$19)</f>
        <v>-8</v>
      </c>
      <c r="U175" s="63">
        <f xml:space="preserve"> (Mecanisms!$C$45 - U$73 - U$19)</f>
        <v>-9</v>
      </c>
    </row>
    <row r="176" spans="1:21">
      <c r="A176" s="63" t="s">
        <v>65</v>
      </c>
      <c r="B176" s="63">
        <f xml:space="preserve"> (Mecanisms!$C$45 - B$73 - B$19)</f>
        <v>23</v>
      </c>
      <c r="C176" s="63">
        <f xml:space="preserve"> (Mecanisms!$C$45 - C$73 - C$19)</f>
        <v>22</v>
      </c>
      <c r="D176" s="63">
        <f xml:space="preserve"> (Mecanisms!$C$45 - D$73 - D$19)</f>
        <v>10</v>
      </c>
      <c r="E176" s="63">
        <f xml:space="preserve"> (Mecanisms!$C$45 - E$73 - E$19)</f>
        <v>9</v>
      </c>
      <c r="F176" s="63">
        <f xml:space="preserve"> (Mecanisms!$C$45 - F$73 - F$19)</f>
        <v>8</v>
      </c>
      <c r="G176" s="63">
        <f xml:space="preserve"> (Mecanisms!$C$45 - G$73 - G$19)</f>
        <v>6</v>
      </c>
      <c r="H176" s="63">
        <f xml:space="preserve"> (Mecanisms!$C$45 - H$73 - H$19)</f>
        <v>4</v>
      </c>
      <c r="I176" s="63">
        <f xml:space="preserve"> (Mecanisms!$C$45 - I$73 - I$19)</f>
        <v>2</v>
      </c>
      <c r="J176" s="63">
        <f xml:space="preserve"> (Mecanisms!$C$45 - J$73 - J$19)</f>
        <v>0</v>
      </c>
      <c r="K176" s="63">
        <f xml:space="preserve"> (Mecanisms!$C$45 - K$73 - K$19)</f>
        <v>-3</v>
      </c>
      <c r="L176" s="63">
        <f xml:space="preserve"> (Mecanisms!$C$45 - L$73 - L$19)</f>
        <v>-4</v>
      </c>
      <c r="M176" s="63">
        <f xml:space="preserve"> (Mecanisms!$C$45 - M$73 - M$19)</f>
        <v>-5</v>
      </c>
      <c r="N176" s="63">
        <f xml:space="preserve"> (Mecanisms!$C$45 - N$73 - N$19)</f>
        <v>-5</v>
      </c>
      <c r="O176" s="63">
        <f xml:space="preserve"> (Mecanisms!$C$45 - O$73 - O$19)</f>
        <v>-6</v>
      </c>
      <c r="P176" s="63">
        <f xml:space="preserve"> (Mecanisms!$C$45 - P$73 - P$19)</f>
        <v>-6</v>
      </c>
      <c r="Q176" s="63">
        <f xml:space="preserve"> (Mecanisms!$C$45 - Q$73 - Q$19)</f>
        <v>-7</v>
      </c>
      <c r="R176" s="63">
        <f xml:space="preserve"> (Mecanisms!$C$45 - R$73 - R$19)</f>
        <v>-7</v>
      </c>
      <c r="S176" s="63">
        <f xml:space="preserve"> (Mecanisms!$C$45 - S$73 - S$19)</f>
        <v>-8</v>
      </c>
      <c r="T176" s="63">
        <f xml:space="preserve"> (Mecanisms!$C$45 - T$73 - T$19)</f>
        <v>-8</v>
      </c>
      <c r="U176" s="63">
        <f xml:space="preserve"> (Mecanisms!$C$45 - U$73 - U$19)</f>
        <v>-9</v>
      </c>
    </row>
    <row r="177" spans="1:21">
      <c r="A177" s="63" t="s">
        <v>66</v>
      </c>
      <c r="B177" s="63">
        <f xml:space="preserve"> (Mecanisms!$C$45 - B$72 - B$19)</f>
        <v>25</v>
      </c>
      <c r="C177" s="63">
        <f xml:space="preserve"> (Mecanisms!$C$45 - C$72 - C$19)</f>
        <v>25</v>
      </c>
      <c r="D177" s="63">
        <f xml:space="preserve"> (Mecanisms!$C$45 - D$72 - D$19)</f>
        <v>13</v>
      </c>
      <c r="E177" s="63">
        <f xml:space="preserve"> (Mecanisms!$C$45 - E$72 - E$19)</f>
        <v>13</v>
      </c>
      <c r="F177" s="63">
        <f xml:space="preserve"> (Mecanisms!$C$45 - F$72 - F$19)</f>
        <v>12</v>
      </c>
      <c r="G177" s="63">
        <f xml:space="preserve"> (Mecanisms!$C$45 - G$72 - G$19)</f>
        <v>10</v>
      </c>
      <c r="H177" s="63">
        <f xml:space="preserve"> (Mecanisms!$C$45 - H$72 - H$19)</f>
        <v>8</v>
      </c>
      <c r="I177" s="63">
        <f xml:space="preserve"> (Mecanisms!$C$45 - I$72 - I$19)</f>
        <v>6</v>
      </c>
      <c r="J177" s="63">
        <f xml:space="preserve"> (Mecanisms!$C$45 - J$72 - J$19)</f>
        <v>3</v>
      </c>
      <c r="K177" s="63">
        <f xml:space="preserve"> (Mecanisms!$C$45 - K$72 - K$19)</f>
        <v>1</v>
      </c>
      <c r="L177" s="63">
        <f xml:space="preserve"> (Mecanisms!$C$45 - L$72 - L$19)</f>
        <v>0</v>
      </c>
      <c r="M177" s="63">
        <f xml:space="preserve"> (Mecanisms!$C$45 - M$72 - M$19)</f>
        <v>-1</v>
      </c>
      <c r="N177" s="63">
        <f xml:space="preserve"> (Mecanisms!$C$45 - N$72 - N$19)</f>
        <v>-1</v>
      </c>
      <c r="O177" s="63">
        <f xml:space="preserve"> (Mecanisms!$C$45 - O$72 - O$19)</f>
        <v>-1</v>
      </c>
      <c r="P177" s="63">
        <f xml:space="preserve"> (Mecanisms!$C$45 - P$72 - P$19)</f>
        <v>-2</v>
      </c>
      <c r="Q177" s="63">
        <f xml:space="preserve"> (Mecanisms!$C$45 - Q$72 - Q$19)</f>
        <v>-2</v>
      </c>
      <c r="R177" s="63">
        <f xml:space="preserve"> (Mecanisms!$C$45 - R$72 - R$19)</f>
        <v>-2</v>
      </c>
      <c r="S177" s="63">
        <f xml:space="preserve"> (Mecanisms!$C$45 - S$72 - S$19)</f>
        <v>-3</v>
      </c>
      <c r="T177" s="63">
        <f xml:space="preserve"> (Mecanisms!$C$45 - T$72 - T$19)</f>
        <v>-3</v>
      </c>
      <c r="U177" s="63">
        <f xml:space="preserve"> (Mecanisms!$C$45 - U$72 - U$19)</f>
        <v>-3</v>
      </c>
    </row>
    <row r="178" spans="1:21">
      <c r="A178" s="228" t="s">
        <v>59</v>
      </c>
      <c r="B178" s="201"/>
      <c r="C178" s="201"/>
      <c r="D178" s="201"/>
      <c r="E178" s="201"/>
      <c r="F178" s="201"/>
      <c r="G178" s="201"/>
      <c r="H178" s="201"/>
      <c r="I178" s="201"/>
      <c r="J178" s="202"/>
      <c r="K178" s="229"/>
      <c r="L178" s="201"/>
      <c r="M178" s="201"/>
      <c r="N178" s="201"/>
      <c r="O178" s="201"/>
      <c r="P178" s="201"/>
      <c r="Q178" s="201"/>
      <c r="R178" s="201"/>
      <c r="S178" s="201"/>
      <c r="T178" s="201"/>
      <c r="U178" s="202"/>
    </row>
    <row r="179" spans="1:21">
      <c r="A179" s="63" t="s">
        <v>57</v>
      </c>
      <c r="B179" s="63">
        <f xml:space="preserve"> (Mecanisms!$C$46 - B$74 - B$19)</f>
        <v>30</v>
      </c>
      <c r="C179" s="63">
        <f xml:space="preserve"> (Mecanisms!$C$46 - C$74 - C$19)</f>
        <v>30</v>
      </c>
      <c r="D179" s="63">
        <f xml:space="preserve"> (Mecanisms!$C$46 - D$74 - D$19)</f>
        <v>20</v>
      </c>
      <c r="E179" s="63">
        <f xml:space="preserve"> (Mecanisms!$C$46 - E$74 - E$19)</f>
        <v>20</v>
      </c>
      <c r="F179" s="63">
        <f xml:space="preserve"> (Mecanisms!$C$46 - F$74 - F$19)</f>
        <v>19</v>
      </c>
      <c r="G179" s="63">
        <f xml:space="preserve"> (Mecanisms!$C$46 - G$74 - G$19)</f>
        <v>17</v>
      </c>
      <c r="H179" s="63">
        <f xml:space="preserve"> (Mecanisms!$C$46 - H$74 - H$19)</f>
        <v>15</v>
      </c>
      <c r="I179" s="63">
        <f xml:space="preserve"> (Mecanisms!$C$46 - I$74 - I$19)</f>
        <v>14</v>
      </c>
      <c r="J179" s="63">
        <f xml:space="preserve"> (Mecanisms!$C$46 - J$74 - J$19)</f>
        <v>11</v>
      </c>
      <c r="K179" s="63">
        <f xml:space="preserve"> (Mecanisms!$C$46 - K$74 - K$19)</f>
        <v>9</v>
      </c>
      <c r="L179" s="63">
        <f xml:space="preserve"> (Mecanisms!$C$46 - L$74 - L$19)</f>
        <v>8</v>
      </c>
      <c r="M179" s="63">
        <f xml:space="preserve"> (Mecanisms!$C$46 - M$74 - M$19)</f>
        <v>7</v>
      </c>
      <c r="N179" s="63">
        <f xml:space="preserve"> (Mecanisms!$C$46 - N$74 - N$19)</f>
        <v>7</v>
      </c>
      <c r="O179" s="63">
        <f xml:space="preserve"> (Mecanisms!$C$46 - O$74 - O$19)</f>
        <v>7</v>
      </c>
      <c r="P179" s="63">
        <f xml:space="preserve"> (Mecanisms!$C$46 - P$74 - P$19)</f>
        <v>6</v>
      </c>
      <c r="Q179" s="63">
        <f xml:space="preserve"> (Mecanisms!$C$46 - Q$74 - Q$19)</f>
        <v>6</v>
      </c>
      <c r="R179" s="63">
        <f xml:space="preserve"> (Mecanisms!$C$46 - R$74 - R$19)</f>
        <v>6</v>
      </c>
      <c r="S179" s="63">
        <f xml:space="preserve"> (Mecanisms!$C$46 - S$74 - S$19)</f>
        <v>5</v>
      </c>
      <c r="T179" s="63">
        <f xml:space="preserve"> (Mecanisms!$C$46 - T$74 - T$19)</f>
        <v>5</v>
      </c>
      <c r="U179" s="63">
        <f xml:space="preserve"> (Mecanisms!$C$46 - U$74 - U$19)</f>
        <v>5</v>
      </c>
    </row>
    <row r="180" spans="1:21">
      <c r="A180" s="63" t="s">
        <v>64</v>
      </c>
      <c r="B180" s="63">
        <f xml:space="preserve"> (Mecanisms!$C$46 - B$73 - B$19)</f>
        <v>28</v>
      </c>
      <c r="C180" s="63">
        <f xml:space="preserve"> (Mecanisms!$C$46 - C$73 - C$19)</f>
        <v>27</v>
      </c>
      <c r="D180" s="63">
        <f xml:space="preserve"> (Mecanisms!$C$46 - D$73 - D$19)</f>
        <v>15</v>
      </c>
      <c r="E180" s="63">
        <f xml:space="preserve"> (Mecanisms!$C$46 - E$73 - E$19)</f>
        <v>14</v>
      </c>
      <c r="F180" s="63">
        <f xml:space="preserve"> (Mecanisms!$C$46 - F$73 - F$19)</f>
        <v>13</v>
      </c>
      <c r="G180" s="63">
        <f xml:space="preserve"> (Mecanisms!$C$46 - G$73 - G$19)</f>
        <v>11</v>
      </c>
      <c r="H180" s="63">
        <f xml:space="preserve"> (Mecanisms!$C$46 - H$73 - H$19)</f>
        <v>9</v>
      </c>
      <c r="I180" s="63">
        <f xml:space="preserve"> (Mecanisms!$C$46 - I$73 - I$19)</f>
        <v>7</v>
      </c>
      <c r="J180" s="63">
        <f xml:space="preserve"> (Mecanisms!$C$46 - J$73 - J$19)</f>
        <v>5</v>
      </c>
      <c r="K180" s="63">
        <f xml:space="preserve"> (Mecanisms!$C$46 - K$73 - K$19)</f>
        <v>2</v>
      </c>
      <c r="L180" s="63">
        <f xml:space="preserve"> (Mecanisms!$C$46 - L$73 - L$19)</f>
        <v>1</v>
      </c>
      <c r="M180" s="63">
        <f xml:space="preserve"> (Mecanisms!$C$46 - M$73 - M$19)</f>
        <v>0</v>
      </c>
      <c r="N180" s="63">
        <f xml:space="preserve"> (Mecanisms!$C$46 - N$73 - N$19)</f>
        <v>0</v>
      </c>
      <c r="O180" s="63">
        <f xml:space="preserve"> (Mecanisms!$C$46 - O$73 - O$19)</f>
        <v>-1</v>
      </c>
      <c r="P180" s="63">
        <f xml:space="preserve"> (Mecanisms!$C$46 - P$73 - P$19)</f>
        <v>-1</v>
      </c>
      <c r="Q180" s="63">
        <f xml:space="preserve"> (Mecanisms!$C$46 - Q$73 - Q$19)</f>
        <v>-2</v>
      </c>
      <c r="R180" s="63">
        <f xml:space="preserve"> (Mecanisms!$C$46 - R$73 - R$19)</f>
        <v>-2</v>
      </c>
      <c r="S180" s="63">
        <f xml:space="preserve"> (Mecanisms!$C$46 - S$73 - S$19)</f>
        <v>-3</v>
      </c>
      <c r="T180" s="63">
        <f xml:space="preserve"> (Mecanisms!$C$46 - T$73 - T$19)</f>
        <v>-3</v>
      </c>
      <c r="U180" s="63">
        <f xml:space="preserve"> (Mecanisms!$C$46 - U$73 - U$19)</f>
        <v>-4</v>
      </c>
    </row>
    <row r="181" spans="1:21">
      <c r="A181" s="63" t="s">
        <v>65</v>
      </c>
      <c r="B181" s="63">
        <f xml:space="preserve"> (Mecanisms!$C$46 - B$73 - B$19)</f>
        <v>28</v>
      </c>
      <c r="C181" s="63">
        <f xml:space="preserve"> (Mecanisms!$C$46 - C$73 - C$19)</f>
        <v>27</v>
      </c>
      <c r="D181" s="63">
        <f xml:space="preserve"> (Mecanisms!$C$46 - D$73 - D$19)</f>
        <v>15</v>
      </c>
      <c r="E181" s="63">
        <f xml:space="preserve"> (Mecanisms!$C$46 - E$73 - E$19)</f>
        <v>14</v>
      </c>
      <c r="F181" s="63">
        <f xml:space="preserve"> (Mecanisms!$C$46 - F$73 - F$19)</f>
        <v>13</v>
      </c>
      <c r="G181" s="63">
        <f xml:space="preserve"> (Mecanisms!$C$46 - G$73 - G$19)</f>
        <v>11</v>
      </c>
      <c r="H181" s="63">
        <f xml:space="preserve"> (Mecanisms!$C$46 - H$73 - H$19)</f>
        <v>9</v>
      </c>
      <c r="I181" s="63">
        <f xml:space="preserve"> (Mecanisms!$C$46 - I$73 - I$19)</f>
        <v>7</v>
      </c>
      <c r="J181" s="63">
        <f xml:space="preserve"> (Mecanisms!$C$46 - J$73 - J$19)</f>
        <v>5</v>
      </c>
      <c r="K181" s="63">
        <f xml:space="preserve"> (Mecanisms!$C$46 - K$73 - K$19)</f>
        <v>2</v>
      </c>
      <c r="L181" s="63">
        <f xml:space="preserve"> (Mecanisms!$C$46 - L$73 - L$19)</f>
        <v>1</v>
      </c>
      <c r="M181" s="63">
        <f xml:space="preserve"> (Mecanisms!$C$46 - M$73 - M$19)</f>
        <v>0</v>
      </c>
      <c r="N181" s="63">
        <f xml:space="preserve"> (Mecanisms!$C$46 - N$73 - N$19)</f>
        <v>0</v>
      </c>
      <c r="O181" s="63">
        <f xml:space="preserve"> (Mecanisms!$C$46 - O$73 - O$19)</f>
        <v>-1</v>
      </c>
      <c r="P181" s="63">
        <f xml:space="preserve"> (Mecanisms!$C$46 - P$73 - P$19)</f>
        <v>-1</v>
      </c>
      <c r="Q181" s="63">
        <f xml:space="preserve"> (Mecanisms!$C$46 - Q$73 - Q$19)</f>
        <v>-2</v>
      </c>
      <c r="R181" s="63">
        <f xml:space="preserve"> (Mecanisms!$C$46 - R$73 - R$19)</f>
        <v>-2</v>
      </c>
      <c r="S181" s="63">
        <f xml:space="preserve"> (Mecanisms!$C$46 - S$73 - S$19)</f>
        <v>-3</v>
      </c>
      <c r="T181" s="63">
        <f xml:space="preserve"> (Mecanisms!$C$46 - T$73 - T$19)</f>
        <v>-3</v>
      </c>
      <c r="U181" s="63">
        <f xml:space="preserve"> (Mecanisms!$C$46 - U$73 - U$19)</f>
        <v>-4</v>
      </c>
    </row>
    <row r="182" spans="1:21">
      <c r="A182" s="63" t="s">
        <v>66</v>
      </c>
      <c r="B182" s="63">
        <f xml:space="preserve"> (Mecanisms!$C$46 - B$72 - B$19)</f>
        <v>30</v>
      </c>
      <c r="C182" s="63">
        <f xml:space="preserve"> (Mecanisms!$C$46 - C$72 - C$19)</f>
        <v>30</v>
      </c>
      <c r="D182" s="63">
        <f xml:space="preserve"> (Mecanisms!$C$46 - D$72 - D$19)</f>
        <v>18</v>
      </c>
      <c r="E182" s="63">
        <f xml:space="preserve"> (Mecanisms!$C$46 - E$72 - E$19)</f>
        <v>18</v>
      </c>
      <c r="F182" s="63">
        <f xml:space="preserve"> (Mecanisms!$C$46 - F$72 - F$19)</f>
        <v>17</v>
      </c>
      <c r="G182" s="63">
        <f xml:space="preserve"> (Mecanisms!$C$46 - G$72 - G$19)</f>
        <v>15</v>
      </c>
      <c r="H182" s="63">
        <f xml:space="preserve"> (Mecanisms!$C$46 - H$72 - H$19)</f>
        <v>13</v>
      </c>
      <c r="I182" s="63">
        <f xml:space="preserve"> (Mecanisms!$C$46 - I$72 - I$19)</f>
        <v>11</v>
      </c>
      <c r="J182" s="63">
        <f xml:space="preserve"> (Mecanisms!$C$46 - J$72 - J$19)</f>
        <v>8</v>
      </c>
      <c r="K182" s="63">
        <f xml:space="preserve"> (Mecanisms!$C$46 - K$72 - K$19)</f>
        <v>6</v>
      </c>
      <c r="L182" s="63">
        <f xml:space="preserve"> (Mecanisms!$C$46 - L$72 - L$19)</f>
        <v>5</v>
      </c>
      <c r="M182" s="63">
        <f xml:space="preserve"> (Mecanisms!$C$46 - M$72 - M$19)</f>
        <v>4</v>
      </c>
      <c r="N182" s="63">
        <f xml:space="preserve"> (Mecanisms!$C$46 - N$72 - N$19)</f>
        <v>4</v>
      </c>
      <c r="O182" s="63">
        <f xml:space="preserve"> (Mecanisms!$C$46 - O$72 - O$19)</f>
        <v>4</v>
      </c>
      <c r="P182" s="63">
        <f xml:space="preserve"> (Mecanisms!$C$46 - P$72 - P$19)</f>
        <v>3</v>
      </c>
      <c r="Q182" s="63">
        <f xml:space="preserve"> (Mecanisms!$C$46 - Q$72 - Q$19)</f>
        <v>3</v>
      </c>
      <c r="R182" s="63">
        <f xml:space="preserve"> (Mecanisms!$C$46 - R$72 - R$19)</f>
        <v>3</v>
      </c>
      <c r="S182" s="63">
        <f xml:space="preserve"> (Mecanisms!$C$46 - S$72 - S$19)</f>
        <v>2</v>
      </c>
      <c r="T182" s="63">
        <f xml:space="preserve"> (Mecanisms!$C$46 - T$72 - T$19)</f>
        <v>2</v>
      </c>
      <c r="U182" s="63">
        <f xml:space="preserve"> (Mecanisms!$C$46 - U$72 - U$19)</f>
        <v>2</v>
      </c>
    </row>
    <row r="184" spans="1:21">
      <c r="A184" s="58" t="s">
        <v>62</v>
      </c>
      <c r="B184" s="203"/>
      <c r="C184" s="203"/>
      <c r="D184" s="203"/>
      <c r="E184" s="203"/>
      <c r="F184" s="203"/>
      <c r="G184" s="203"/>
      <c r="H184" s="203"/>
      <c r="I184" s="203"/>
      <c r="J184" s="214"/>
      <c r="K184" s="227"/>
      <c r="L184" s="203"/>
      <c r="M184" s="203"/>
      <c r="N184" s="203"/>
      <c r="O184" s="203"/>
      <c r="P184" s="203"/>
      <c r="Q184" s="203"/>
      <c r="R184" s="203"/>
      <c r="S184" s="203"/>
      <c r="T184" s="203"/>
      <c r="U184" s="203"/>
    </row>
    <row r="185" spans="1:21">
      <c r="A185" s="228" t="s">
        <v>56</v>
      </c>
      <c r="B185" s="201"/>
      <c r="C185" s="201"/>
      <c r="D185" s="201"/>
      <c r="E185" s="201"/>
      <c r="F185" s="201"/>
      <c r="G185" s="201"/>
      <c r="H185" s="201"/>
      <c r="I185" s="201"/>
      <c r="J185" s="202"/>
      <c r="K185" s="229"/>
      <c r="L185" s="201"/>
      <c r="M185" s="201"/>
      <c r="N185" s="201"/>
      <c r="O185" s="201"/>
      <c r="P185" s="201"/>
      <c r="Q185" s="201"/>
      <c r="R185" s="201"/>
      <c r="S185" s="201"/>
      <c r="T185" s="201"/>
      <c r="U185" s="202"/>
    </row>
    <row r="186" spans="1:21">
      <c r="A186" s="63" t="s">
        <v>57</v>
      </c>
      <c r="B186" s="63">
        <f xml:space="preserve"> (Mecanisms!$D$44 - B$74 - B$19)</f>
        <v>25</v>
      </c>
      <c r="C186" s="63">
        <f xml:space="preserve"> (Mecanisms!$D$44 - C$74 - C$19)</f>
        <v>25</v>
      </c>
      <c r="D186" s="63">
        <f xml:space="preserve"> (Mecanisms!$D$44 - D$74 - D$19)</f>
        <v>15</v>
      </c>
      <c r="E186" s="63">
        <f xml:space="preserve"> (Mecanisms!$D$44 - E$74 - E$19)</f>
        <v>15</v>
      </c>
      <c r="F186" s="63">
        <f xml:space="preserve"> (Mecanisms!$D$44 - F$74 - F$19)</f>
        <v>14</v>
      </c>
      <c r="G186" s="63">
        <f xml:space="preserve"> (Mecanisms!$D$44 - G$74 - G$19)</f>
        <v>12</v>
      </c>
      <c r="H186" s="63">
        <f xml:space="preserve"> (Mecanisms!$D$44 - H$74 - H$19)</f>
        <v>10</v>
      </c>
      <c r="I186" s="63">
        <f xml:space="preserve"> (Mecanisms!$D$44 - I$74 - I$19)</f>
        <v>9</v>
      </c>
      <c r="J186" s="63">
        <f xml:space="preserve"> (Mecanisms!$D$44 - J$74 - J$19)</f>
        <v>6</v>
      </c>
      <c r="K186" s="63">
        <f xml:space="preserve"> (Mecanisms!$D$44 - K$74 - K$19)</f>
        <v>4</v>
      </c>
      <c r="L186" s="63">
        <f xml:space="preserve"> (Mecanisms!$D$44 - L$74 - L$19)</f>
        <v>3</v>
      </c>
      <c r="M186" s="63">
        <f xml:space="preserve"> (Mecanisms!$D$44 - M$74 - M$19)</f>
        <v>2</v>
      </c>
      <c r="N186" s="63">
        <f xml:space="preserve"> (Mecanisms!$D$44 - N$74 - N$19)</f>
        <v>2</v>
      </c>
      <c r="O186" s="63">
        <f xml:space="preserve"> (Mecanisms!$D$44 - O$74 - O$19)</f>
        <v>2</v>
      </c>
      <c r="P186" s="63">
        <f xml:space="preserve"> (Mecanisms!$D$44 - P$74 - P$19)</f>
        <v>1</v>
      </c>
      <c r="Q186" s="63">
        <f xml:space="preserve"> (Mecanisms!$D$44 - Q$74 - Q$19)</f>
        <v>1</v>
      </c>
      <c r="R186" s="63">
        <f xml:space="preserve"> (Mecanisms!$D$44 - R$74 - R$19)</f>
        <v>1</v>
      </c>
      <c r="S186" s="63">
        <f xml:space="preserve"> (Mecanisms!$D$44 - S$74 - S$19)</f>
        <v>0</v>
      </c>
      <c r="T186" s="63">
        <f xml:space="preserve"> (Mecanisms!$D$44 - T$74 - T$19)</f>
        <v>0</v>
      </c>
      <c r="U186" s="63">
        <f xml:space="preserve"> (Mecanisms!$D$44 - U$74 - U$19)</f>
        <v>0</v>
      </c>
    </row>
    <row r="187" spans="1:21">
      <c r="A187" s="63" t="s">
        <v>64</v>
      </c>
      <c r="B187" s="63">
        <f xml:space="preserve"> (Mecanisms!$D$44 - B$73 - B$19)</f>
        <v>23</v>
      </c>
      <c r="C187" s="63">
        <f xml:space="preserve"> (Mecanisms!$D$44 - C$73 - C$19)</f>
        <v>22</v>
      </c>
      <c r="D187" s="63">
        <f xml:space="preserve"> (Mecanisms!$D$44 - D$73 - D$19)</f>
        <v>10</v>
      </c>
      <c r="E187" s="63">
        <f xml:space="preserve"> (Mecanisms!$D$44 - E$73 - E$19)</f>
        <v>9</v>
      </c>
      <c r="F187" s="63">
        <f xml:space="preserve"> (Mecanisms!$D$44 - F$73 - F$19)</f>
        <v>8</v>
      </c>
      <c r="G187" s="63">
        <f xml:space="preserve"> (Mecanisms!$D$44 - G$73 - G$19)</f>
        <v>6</v>
      </c>
      <c r="H187" s="63">
        <f xml:space="preserve"> (Mecanisms!$D$44 - H$73 - H$19)</f>
        <v>4</v>
      </c>
      <c r="I187" s="63">
        <f xml:space="preserve"> (Mecanisms!$D$44 - I$73 - I$19)</f>
        <v>2</v>
      </c>
      <c r="J187" s="63">
        <f xml:space="preserve"> (Mecanisms!$D$44 - J$73 - J$19)</f>
        <v>0</v>
      </c>
      <c r="K187" s="63">
        <f xml:space="preserve"> (Mecanisms!$D$44 - K$73 - K$19)</f>
        <v>-3</v>
      </c>
      <c r="L187" s="63">
        <f xml:space="preserve"> (Mecanisms!$D$44 - L$73 - L$19)</f>
        <v>-4</v>
      </c>
      <c r="M187" s="63">
        <f xml:space="preserve"> (Mecanisms!$D$44 - M$73 - M$19)</f>
        <v>-5</v>
      </c>
      <c r="N187" s="63">
        <f xml:space="preserve"> (Mecanisms!$D$44 - N$73 - N$19)</f>
        <v>-5</v>
      </c>
      <c r="O187" s="63">
        <f xml:space="preserve"> (Mecanisms!$D$44 - O$73 - O$19)</f>
        <v>-6</v>
      </c>
      <c r="P187" s="63">
        <f xml:space="preserve"> (Mecanisms!$D$44 - P$73 - P$19)</f>
        <v>-6</v>
      </c>
      <c r="Q187" s="63">
        <f xml:space="preserve"> (Mecanisms!$D$44 - Q$73 - Q$19)</f>
        <v>-7</v>
      </c>
      <c r="R187" s="63">
        <f xml:space="preserve"> (Mecanisms!$D$44 - R$73 - R$19)</f>
        <v>-7</v>
      </c>
      <c r="S187" s="63">
        <f xml:space="preserve"> (Mecanisms!$D$44 - S$73 - S$19)</f>
        <v>-8</v>
      </c>
      <c r="T187" s="63">
        <f xml:space="preserve"> (Mecanisms!$D$44 - T$73 - T$19)</f>
        <v>-8</v>
      </c>
      <c r="U187" s="63">
        <f xml:space="preserve"> (Mecanisms!$D$44 - U$73 - U$19)</f>
        <v>-9</v>
      </c>
    </row>
    <row r="188" spans="1:21">
      <c r="A188" s="63" t="s">
        <v>65</v>
      </c>
      <c r="B188" s="63">
        <f xml:space="preserve"> (Mecanisms!$D$44 - B$73 - B$19)</f>
        <v>23</v>
      </c>
      <c r="C188" s="63">
        <f xml:space="preserve"> (Mecanisms!$D$44 - C$73 - C$19)</f>
        <v>22</v>
      </c>
      <c r="D188" s="63">
        <f xml:space="preserve"> (Mecanisms!$D$44 - D$73 - D$19)</f>
        <v>10</v>
      </c>
      <c r="E188" s="63">
        <f xml:space="preserve"> (Mecanisms!$D$44 - E$73 - E$19)</f>
        <v>9</v>
      </c>
      <c r="F188" s="63">
        <f xml:space="preserve"> (Mecanisms!$D$44 - F$73 - F$19)</f>
        <v>8</v>
      </c>
      <c r="G188" s="63">
        <f xml:space="preserve"> (Mecanisms!$D$44 - G$73 - G$19)</f>
        <v>6</v>
      </c>
      <c r="H188" s="63">
        <f xml:space="preserve"> (Mecanisms!$D$44 - H$73 - H$19)</f>
        <v>4</v>
      </c>
      <c r="I188" s="63">
        <f xml:space="preserve"> (Mecanisms!$D$44 - I$73 - I$19)</f>
        <v>2</v>
      </c>
      <c r="J188" s="63">
        <f xml:space="preserve"> (Mecanisms!$D$44 - J$73 - J$19)</f>
        <v>0</v>
      </c>
      <c r="K188" s="63">
        <f xml:space="preserve"> (Mecanisms!$D$44 - K$73 - K$19)</f>
        <v>-3</v>
      </c>
      <c r="L188" s="63">
        <f xml:space="preserve"> (Mecanisms!$D$44 - L$73 - L$19)</f>
        <v>-4</v>
      </c>
      <c r="M188" s="63">
        <f xml:space="preserve"> (Mecanisms!$D$44 - M$73 - M$19)</f>
        <v>-5</v>
      </c>
      <c r="N188" s="63">
        <f xml:space="preserve"> (Mecanisms!$D$44 - N$73 - N$19)</f>
        <v>-5</v>
      </c>
      <c r="O188" s="63">
        <f xml:space="preserve"> (Mecanisms!$D$44 - O$73 - O$19)</f>
        <v>-6</v>
      </c>
      <c r="P188" s="63">
        <f xml:space="preserve"> (Mecanisms!$D$44 - P$73 - P$19)</f>
        <v>-6</v>
      </c>
      <c r="Q188" s="63">
        <f xml:space="preserve"> (Mecanisms!$D$44 - Q$73 - Q$19)</f>
        <v>-7</v>
      </c>
      <c r="R188" s="63">
        <f xml:space="preserve"> (Mecanisms!$D$44 - R$73 - R$19)</f>
        <v>-7</v>
      </c>
      <c r="S188" s="63">
        <f xml:space="preserve"> (Mecanisms!$D$44 - S$73 - S$19)</f>
        <v>-8</v>
      </c>
      <c r="T188" s="63">
        <f xml:space="preserve"> (Mecanisms!$D$44 - T$73 - T$19)</f>
        <v>-8</v>
      </c>
      <c r="U188" s="63">
        <f xml:space="preserve"> (Mecanisms!$D$44 - U$73 - U$19)</f>
        <v>-9</v>
      </c>
    </row>
    <row r="189" spans="1:21">
      <c r="A189" s="63" t="s">
        <v>66</v>
      </c>
      <c r="B189" s="63">
        <f xml:space="preserve"> (Mecanisms!$D$44 - B$72 - B$19)</f>
        <v>25</v>
      </c>
      <c r="C189" s="63">
        <f xml:space="preserve"> (Mecanisms!$D$44 - C$72 - C$19)</f>
        <v>25</v>
      </c>
      <c r="D189" s="63">
        <f xml:space="preserve"> (Mecanisms!$D$44 - D$72 - D$19)</f>
        <v>13</v>
      </c>
      <c r="E189" s="63">
        <f xml:space="preserve"> (Mecanisms!$D$44 - E$72 - E$19)</f>
        <v>13</v>
      </c>
      <c r="F189" s="63">
        <f xml:space="preserve"> (Mecanisms!$D$44 - F$72 - F$19)</f>
        <v>12</v>
      </c>
      <c r="G189" s="63">
        <f xml:space="preserve"> (Mecanisms!$D$44 - G$72 - G$19)</f>
        <v>10</v>
      </c>
      <c r="H189" s="63">
        <f xml:space="preserve"> (Mecanisms!$D$44 - H$72 - H$19)</f>
        <v>8</v>
      </c>
      <c r="I189" s="63">
        <f xml:space="preserve"> (Mecanisms!$D$44 - I$72 - I$19)</f>
        <v>6</v>
      </c>
      <c r="J189" s="63">
        <f xml:space="preserve"> (Mecanisms!$D$44 - J$72 - J$19)</f>
        <v>3</v>
      </c>
      <c r="K189" s="63">
        <f xml:space="preserve"> (Mecanisms!$D$44 - K$72 - K$19)</f>
        <v>1</v>
      </c>
      <c r="L189" s="63">
        <f xml:space="preserve"> (Mecanisms!$D$44 - L$72 - L$19)</f>
        <v>0</v>
      </c>
      <c r="M189" s="63">
        <f xml:space="preserve"> (Mecanisms!$D$44 - M$72 - M$19)</f>
        <v>-1</v>
      </c>
      <c r="N189" s="63">
        <f xml:space="preserve"> (Mecanisms!$D$44 - N$72 - N$19)</f>
        <v>-1</v>
      </c>
      <c r="O189" s="63">
        <f xml:space="preserve"> (Mecanisms!$D$44 - O$72 - O$19)</f>
        <v>-1</v>
      </c>
      <c r="P189" s="63">
        <f xml:space="preserve"> (Mecanisms!$D$44 - P$72 - P$19)</f>
        <v>-2</v>
      </c>
      <c r="Q189" s="63">
        <f xml:space="preserve"> (Mecanisms!$D$44 - Q$72 - Q$19)</f>
        <v>-2</v>
      </c>
      <c r="R189" s="63">
        <f xml:space="preserve"> (Mecanisms!$D$44 - R$72 - R$19)</f>
        <v>-2</v>
      </c>
      <c r="S189" s="63">
        <f xml:space="preserve"> (Mecanisms!$D$44 - S$72 - S$19)</f>
        <v>-3</v>
      </c>
      <c r="T189" s="63">
        <f xml:space="preserve"> (Mecanisms!$D$44 - T$72 - T$19)</f>
        <v>-3</v>
      </c>
      <c r="U189" s="63">
        <f xml:space="preserve"> (Mecanisms!$D$44 - U$72 - U$19)</f>
        <v>-3</v>
      </c>
    </row>
    <row r="190" spans="1:21">
      <c r="A190" s="228" t="s">
        <v>49</v>
      </c>
      <c r="B190" s="201"/>
      <c r="C190" s="201"/>
      <c r="D190" s="201"/>
      <c r="E190" s="201"/>
      <c r="F190" s="201"/>
      <c r="G190" s="201"/>
      <c r="H190" s="201"/>
      <c r="I190" s="201"/>
      <c r="J190" s="201"/>
      <c r="K190" s="201"/>
      <c r="L190" s="201"/>
      <c r="M190" s="201"/>
      <c r="N190" s="201"/>
      <c r="O190" s="201"/>
      <c r="P190" s="201"/>
      <c r="Q190" s="201"/>
      <c r="R190" s="201"/>
      <c r="S190" s="201"/>
      <c r="T190" s="201"/>
      <c r="U190" s="201"/>
    </row>
    <row r="191" spans="1:21">
      <c r="A191" s="63" t="s">
        <v>57</v>
      </c>
      <c r="B191" s="63">
        <f xml:space="preserve"> (Mecanisms!$D$45 - B$74 - B$19)</f>
        <v>30</v>
      </c>
      <c r="C191" s="63">
        <f xml:space="preserve"> (Mecanisms!$D$45 - C$74 - C$19)</f>
        <v>30</v>
      </c>
      <c r="D191" s="63">
        <f xml:space="preserve"> (Mecanisms!$D$45 - D$74 - D$19)</f>
        <v>20</v>
      </c>
      <c r="E191" s="63">
        <f xml:space="preserve"> (Mecanisms!$D$45 - E$74 - E$19)</f>
        <v>20</v>
      </c>
      <c r="F191" s="63">
        <f xml:space="preserve"> (Mecanisms!$D$45 - F$74 - F$19)</f>
        <v>19</v>
      </c>
      <c r="G191" s="63">
        <f xml:space="preserve"> (Mecanisms!$D$45 - G$74 - G$19)</f>
        <v>17</v>
      </c>
      <c r="H191" s="63">
        <f xml:space="preserve"> (Mecanisms!$D$45 - H$74 - H$19)</f>
        <v>15</v>
      </c>
      <c r="I191" s="63">
        <f xml:space="preserve"> (Mecanisms!$D$45 - I$74 - I$19)</f>
        <v>14</v>
      </c>
      <c r="J191" s="63">
        <f xml:space="preserve"> (Mecanisms!$D$45 - J$74 - J$19)</f>
        <v>11</v>
      </c>
      <c r="K191" s="63">
        <f xml:space="preserve"> (Mecanisms!$D$45 - K$74 - K$19)</f>
        <v>9</v>
      </c>
      <c r="L191" s="63">
        <f xml:space="preserve"> (Mecanisms!$D$45 - L$74 - L$19)</f>
        <v>8</v>
      </c>
      <c r="M191" s="63">
        <f xml:space="preserve"> (Mecanisms!$D$45 - M$74 - M$19)</f>
        <v>7</v>
      </c>
      <c r="N191" s="63">
        <f xml:space="preserve"> (Mecanisms!$D$45 - N$74 - N$19)</f>
        <v>7</v>
      </c>
      <c r="O191" s="63">
        <f xml:space="preserve"> (Mecanisms!$D$45 - O$74 - O$19)</f>
        <v>7</v>
      </c>
      <c r="P191" s="63">
        <f xml:space="preserve"> (Mecanisms!$D$45 - P$74 - P$19)</f>
        <v>6</v>
      </c>
      <c r="Q191" s="63">
        <f xml:space="preserve"> (Mecanisms!$D$45 - Q$74 - Q$19)</f>
        <v>6</v>
      </c>
      <c r="R191" s="63">
        <f xml:space="preserve"> (Mecanisms!$D$45 - R$74 - R$19)</f>
        <v>6</v>
      </c>
      <c r="S191" s="63">
        <f xml:space="preserve"> (Mecanisms!$D$45 - S$74 - S$19)</f>
        <v>5</v>
      </c>
      <c r="T191" s="63">
        <f xml:space="preserve"> (Mecanisms!$D$45 - T$74 - T$19)</f>
        <v>5</v>
      </c>
      <c r="U191" s="63">
        <f xml:space="preserve"> (Mecanisms!$D$45 - U$74 - U$19)</f>
        <v>5</v>
      </c>
    </row>
    <row r="192" spans="1:21">
      <c r="A192" s="63" t="s">
        <v>64</v>
      </c>
      <c r="B192" s="63">
        <f xml:space="preserve"> (Mecanisms!$D$45 - B$73 - B$19)</f>
        <v>28</v>
      </c>
      <c r="C192" s="63">
        <f xml:space="preserve"> (Mecanisms!$D$45 - C$73 - C$19)</f>
        <v>27</v>
      </c>
      <c r="D192" s="63">
        <f xml:space="preserve"> (Mecanisms!$D$45 - D$73 - D$19)</f>
        <v>15</v>
      </c>
      <c r="E192" s="63">
        <f xml:space="preserve"> (Mecanisms!$D$45 - E$73 - E$19)</f>
        <v>14</v>
      </c>
      <c r="F192" s="63">
        <f xml:space="preserve"> (Mecanisms!$D$45 - F$73 - F$19)</f>
        <v>13</v>
      </c>
      <c r="G192" s="63">
        <f xml:space="preserve"> (Mecanisms!$D$45 - G$73 - G$19)</f>
        <v>11</v>
      </c>
      <c r="H192" s="63">
        <f xml:space="preserve"> (Mecanisms!$D$45 - H$73 - H$19)</f>
        <v>9</v>
      </c>
      <c r="I192" s="63">
        <f xml:space="preserve"> (Mecanisms!$D$45 - I$73 - I$19)</f>
        <v>7</v>
      </c>
      <c r="J192" s="63">
        <f xml:space="preserve"> (Mecanisms!$D$45 - J$73 - J$19)</f>
        <v>5</v>
      </c>
      <c r="K192" s="63">
        <f xml:space="preserve"> (Mecanisms!$D$45 - K$73 - K$19)</f>
        <v>2</v>
      </c>
      <c r="L192" s="63">
        <f xml:space="preserve"> (Mecanisms!$D$45 - L$73 - L$19)</f>
        <v>1</v>
      </c>
      <c r="M192" s="63">
        <f xml:space="preserve"> (Mecanisms!$D$45 - M$73 - M$19)</f>
        <v>0</v>
      </c>
      <c r="N192" s="63">
        <f xml:space="preserve"> (Mecanisms!$D$45 - N$73 - N$19)</f>
        <v>0</v>
      </c>
      <c r="O192" s="63">
        <f xml:space="preserve"> (Mecanisms!$D$45 - O$73 - O$19)</f>
        <v>-1</v>
      </c>
      <c r="P192" s="63">
        <f xml:space="preserve"> (Mecanisms!$D$45 - P$73 - P$19)</f>
        <v>-1</v>
      </c>
      <c r="Q192" s="63">
        <f xml:space="preserve"> (Mecanisms!$D$45 - Q$73 - Q$19)</f>
        <v>-2</v>
      </c>
      <c r="R192" s="63">
        <f xml:space="preserve"> (Mecanisms!$D$45 - R$73 - R$19)</f>
        <v>-2</v>
      </c>
      <c r="S192" s="63">
        <f xml:space="preserve"> (Mecanisms!$D$45 - S$73 - S$19)</f>
        <v>-3</v>
      </c>
      <c r="T192" s="63">
        <f xml:space="preserve"> (Mecanisms!$D$45 - T$73 - T$19)</f>
        <v>-3</v>
      </c>
      <c r="U192" s="63">
        <f xml:space="preserve"> (Mecanisms!$D$45 - U$73 - U$19)</f>
        <v>-4</v>
      </c>
    </row>
    <row r="193" spans="1:21">
      <c r="A193" s="63" t="s">
        <v>65</v>
      </c>
      <c r="B193" s="63">
        <f xml:space="preserve"> (Mecanisms!$D$45 - B$73 - B$19)</f>
        <v>28</v>
      </c>
      <c r="C193" s="63">
        <f xml:space="preserve"> (Mecanisms!$D$45 - C$73 - C$19)</f>
        <v>27</v>
      </c>
      <c r="D193" s="63">
        <f xml:space="preserve"> (Mecanisms!$D$45 - D$73 - D$19)</f>
        <v>15</v>
      </c>
      <c r="E193" s="63">
        <f xml:space="preserve"> (Mecanisms!$D$45 - E$73 - E$19)</f>
        <v>14</v>
      </c>
      <c r="F193" s="63">
        <f xml:space="preserve"> (Mecanisms!$D$45 - F$73 - F$19)</f>
        <v>13</v>
      </c>
      <c r="G193" s="63">
        <f xml:space="preserve"> (Mecanisms!$D$45 - G$73 - G$19)</f>
        <v>11</v>
      </c>
      <c r="H193" s="63">
        <f xml:space="preserve"> (Mecanisms!$D$45 - H$73 - H$19)</f>
        <v>9</v>
      </c>
      <c r="I193" s="63">
        <f xml:space="preserve"> (Mecanisms!$D$45 - I$73 - I$19)</f>
        <v>7</v>
      </c>
      <c r="J193" s="63">
        <f xml:space="preserve"> (Mecanisms!$D$45 - J$73 - J$19)</f>
        <v>5</v>
      </c>
      <c r="K193" s="63">
        <f xml:space="preserve"> (Mecanisms!$D$45 - K$73 - K$19)</f>
        <v>2</v>
      </c>
      <c r="L193" s="63">
        <f xml:space="preserve"> (Mecanisms!$D$45 - L$73 - L$19)</f>
        <v>1</v>
      </c>
      <c r="M193" s="63">
        <f xml:space="preserve"> (Mecanisms!$D$45 - M$73 - M$19)</f>
        <v>0</v>
      </c>
      <c r="N193" s="63">
        <f xml:space="preserve"> (Mecanisms!$D$45 - N$73 - N$19)</f>
        <v>0</v>
      </c>
      <c r="O193" s="63">
        <f xml:space="preserve"> (Mecanisms!$D$45 - O$73 - O$19)</f>
        <v>-1</v>
      </c>
      <c r="P193" s="63">
        <f xml:space="preserve"> (Mecanisms!$D$45 - P$73 - P$19)</f>
        <v>-1</v>
      </c>
      <c r="Q193" s="63">
        <f xml:space="preserve"> (Mecanisms!$D$45 - Q$73 - Q$19)</f>
        <v>-2</v>
      </c>
      <c r="R193" s="63">
        <f xml:space="preserve"> (Mecanisms!$D$45 - R$73 - R$19)</f>
        <v>-2</v>
      </c>
      <c r="S193" s="63">
        <f xml:space="preserve"> (Mecanisms!$D$45 - S$73 - S$19)</f>
        <v>-3</v>
      </c>
      <c r="T193" s="63">
        <f xml:space="preserve"> (Mecanisms!$D$45 - T$73 - T$19)</f>
        <v>-3</v>
      </c>
      <c r="U193" s="63">
        <f xml:space="preserve"> (Mecanisms!$D$45 - U$73 - U$19)</f>
        <v>-4</v>
      </c>
    </row>
    <row r="194" spans="1:21">
      <c r="A194" s="63" t="s">
        <v>66</v>
      </c>
      <c r="B194" s="63">
        <f xml:space="preserve"> (Mecanisms!$D$45 - B$72 - B$19)</f>
        <v>30</v>
      </c>
      <c r="C194" s="63">
        <f xml:space="preserve"> (Mecanisms!$D$45 - C$72 - C$19)</f>
        <v>30</v>
      </c>
      <c r="D194" s="63">
        <f xml:space="preserve"> (Mecanisms!$D$45 - D$72 - D$19)</f>
        <v>18</v>
      </c>
      <c r="E194" s="63">
        <f xml:space="preserve"> (Mecanisms!$D$45 - E$72 - E$19)</f>
        <v>18</v>
      </c>
      <c r="F194" s="63">
        <f xml:space="preserve"> (Mecanisms!$D$45 - F$72 - F$19)</f>
        <v>17</v>
      </c>
      <c r="G194" s="63">
        <f xml:space="preserve"> (Mecanisms!$D$45 - G$72 - G$19)</f>
        <v>15</v>
      </c>
      <c r="H194" s="63">
        <f xml:space="preserve"> (Mecanisms!$D$45 - H$72 - H$19)</f>
        <v>13</v>
      </c>
      <c r="I194" s="63">
        <f xml:space="preserve"> (Mecanisms!$D$45 - I$72 - I$19)</f>
        <v>11</v>
      </c>
      <c r="J194" s="63">
        <f xml:space="preserve"> (Mecanisms!$D$45 - J$72 - J$19)</f>
        <v>8</v>
      </c>
      <c r="K194" s="63">
        <f xml:space="preserve"> (Mecanisms!$D$45 - K$72 - K$19)</f>
        <v>6</v>
      </c>
      <c r="L194" s="63">
        <f xml:space="preserve"> (Mecanisms!$D$45 - L$72 - L$19)</f>
        <v>5</v>
      </c>
      <c r="M194" s="63">
        <f xml:space="preserve"> (Mecanisms!$D$45 - M$72 - M$19)</f>
        <v>4</v>
      </c>
      <c r="N194" s="63">
        <f xml:space="preserve"> (Mecanisms!$D$45 - N$72 - N$19)</f>
        <v>4</v>
      </c>
      <c r="O194" s="63">
        <f xml:space="preserve"> (Mecanisms!$D$45 - O$72 - O$19)</f>
        <v>4</v>
      </c>
      <c r="P194" s="63">
        <f xml:space="preserve"> (Mecanisms!$D$45 - P$72 - P$19)</f>
        <v>3</v>
      </c>
      <c r="Q194" s="63">
        <f xml:space="preserve"> (Mecanisms!$D$45 - Q$72 - Q$19)</f>
        <v>3</v>
      </c>
      <c r="R194" s="63">
        <f xml:space="preserve"> (Mecanisms!$D$45 - R$72 - R$19)</f>
        <v>3</v>
      </c>
      <c r="S194" s="63">
        <f xml:space="preserve"> (Mecanisms!$D$45 - S$72 - S$19)</f>
        <v>2</v>
      </c>
      <c r="T194" s="63">
        <f xml:space="preserve"> (Mecanisms!$D$45 - T$72 - T$19)</f>
        <v>2</v>
      </c>
      <c r="U194" s="63">
        <f xml:space="preserve"> (Mecanisms!$D$45 - U$72 - U$19)</f>
        <v>2</v>
      </c>
    </row>
    <row r="195" spans="1:21">
      <c r="A195" s="228" t="s">
        <v>59</v>
      </c>
      <c r="B195" s="201"/>
      <c r="C195" s="201"/>
      <c r="D195" s="201"/>
      <c r="E195" s="201"/>
      <c r="F195" s="201"/>
      <c r="G195" s="201"/>
      <c r="H195" s="201"/>
      <c r="I195" s="201"/>
      <c r="J195" s="201"/>
      <c r="K195" s="201"/>
      <c r="L195" s="201"/>
      <c r="M195" s="201"/>
      <c r="N195" s="201"/>
      <c r="O195" s="201"/>
      <c r="P195" s="201"/>
      <c r="Q195" s="201"/>
      <c r="R195" s="201"/>
      <c r="S195" s="201"/>
      <c r="T195" s="201"/>
      <c r="U195" s="201"/>
    </row>
    <row r="196" spans="1:21">
      <c r="A196" s="63" t="s">
        <v>57</v>
      </c>
      <c r="B196" s="63">
        <f xml:space="preserve"> (Mecanisms!$D$46 - B$74 - B$19)</f>
        <v>35</v>
      </c>
      <c r="C196" s="63">
        <f xml:space="preserve"> (Mecanisms!$D$46 - C$74 - C$19)</f>
        <v>35</v>
      </c>
      <c r="D196" s="63">
        <f xml:space="preserve"> (Mecanisms!$D$46 - D$74 - D$19)</f>
        <v>25</v>
      </c>
      <c r="E196" s="63">
        <f xml:space="preserve"> (Mecanisms!$D$46 - E$74 - E$19)</f>
        <v>25</v>
      </c>
      <c r="F196" s="63">
        <f xml:space="preserve"> (Mecanisms!$D$46 - F$74 - F$19)</f>
        <v>24</v>
      </c>
      <c r="G196" s="63">
        <f xml:space="preserve"> (Mecanisms!$D$46 - G$74 - G$19)</f>
        <v>22</v>
      </c>
      <c r="H196" s="63">
        <f xml:space="preserve"> (Mecanisms!$D$46 - H$74 - H$19)</f>
        <v>20</v>
      </c>
      <c r="I196" s="63">
        <f xml:space="preserve"> (Mecanisms!$D$46 - I$74 - I$19)</f>
        <v>19</v>
      </c>
      <c r="J196" s="63">
        <f xml:space="preserve"> (Mecanisms!$D$46 - J$74 - J$19)</f>
        <v>16</v>
      </c>
      <c r="K196" s="63">
        <f xml:space="preserve"> (Mecanisms!$D$46 - K$74 - K$19)</f>
        <v>14</v>
      </c>
      <c r="L196" s="63">
        <f xml:space="preserve"> (Mecanisms!$D$46 - L$74 - L$19)</f>
        <v>13</v>
      </c>
      <c r="M196" s="63">
        <f xml:space="preserve"> (Mecanisms!$D$46 - M$74 - M$19)</f>
        <v>12</v>
      </c>
      <c r="N196" s="63">
        <f xml:space="preserve"> (Mecanisms!$D$46 - N$74 - N$19)</f>
        <v>12</v>
      </c>
      <c r="O196" s="63">
        <f xml:space="preserve"> (Mecanisms!$D$46 - O$74 - O$19)</f>
        <v>12</v>
      </c>
      <c r="P196" s="63">
        <f xml:space="preserve"> (Mecanisms!$D$46 - P$74 - P$19)</f>
        <v>11</v>
      </c>
      <c r="Q196" s="63">
        <f xml:space="preserve"> (Mecanisms!$D$46 - Q$74 - Q$19)</f>
        <v>11</v>
      </c>
      <c r="R196" s="63">
        <f xml:space="preserve"> (Mecanisms!$D$46 - R$74 - R$19)</f>
        <v>11</v>
      </c>
      <c r="S196" s="63">
        <f xml:space="preserve"> (Mecanisms!$D$46 - S$74 - S$19)</f>
        <v>10</v>
      </c>
      <c r="T196" s="63">
        <f xml:space="preserve"> (Mecanisms!$D$46 - T$74 - T$19)</f>
        <v>10</v>
      </c>
      <c r="U196" s="63">
        <f xml:space="preserve"> (Mecanisms!$D$46 - U$74 - U$19)</f>
        <v>10</v>
      </c>
    </row>
    <row r="197" spans="1:21">
      <c r="A197" s="63" t="s">
        <v>64</v>
      </c>
      <c r="B197" s="63">
        <f xml:space="preserve"> (Mecanisms!$D$46 - B$73 - B$19)</f>
        <v>33</v>
      </c>
      <c r="C197" s="63">
        <f xml:space="preserve"> (Mecanisms!$D$46 - C$73 - C$19)</f>
        <v>32</v>
      </c>
      <c r="D197" s="63">
        <f xml:space="preserve"> (Mecanisms!$D$46 - D$73 - D$19)</f>
        <v>20</v>
      </c>
      <c r="E197" s="63">
        <f xml:space="preserve"> (Mecanisms!$D$46 - E$73 - E$19)</f>
        <v>19</v>
      </c>
      <c r="F197" s="63">
        <f xml:space="preserve"> (Mecanisms!$D$46 - F$73 - F$19)</f>
        <v>18</v>
      </c>
      <c r="G197" s="63">
        <f xml:space="preserve"> (Mecanisms!$D$46 - G$73 - G$19)</f>
        <v>16</v>
      </c>
      <c r="H197" s="63">
        <f xml:space="preserve"> (Mecanisms!$D$46 - H$73 - H$19)</f>
        <v>14</v>
      </c>
      <c r="I197" s="63">
        <f xml:space="preserve"> (Mecanisms!$D$46 - I$73 - I$19)</f>
        <v>12</v>
      </c>
      <c r="J197" s="63">
        <f xml:space="preserve"> (Mecanisms!$D$46 - J$73 - J$19)</f>
        <v>10</v>
      </c>
      <c r="K197" s="63">
        <f xml:space="preserve"> (Mecanisms!$D$46 - K$73 - K$19)</f>
        <v>7</v>
      </c>
      <c r="L197" s="63">
        <f xml:space="preserve"> (Mecanisms!$D$46 - L$73 - L$19)</f>
        <v>6</v>
      </c>
      <c r="M197" s="63">
        <f xml:space="preserve"> (Mecanisms!$D$46 - M$73 - M$19)</f>
        <v>5</v>
      </c>
      <c r="N197" s="63">
        <f xml:space="preserve"> (Mecanisms!$D$46 - N$73 - N$19)</f>
        <v>5</v>
      </c>
      <c r="O197" s="63">
        <f xml:space="preserve"> (Mecanisms!$D$46 - O$73 - O$19)</f>
        <v>4</v>
      </c>
      <c r="P197" s="63">
        <f xml:space="preserve"> (Mecanisms!$D$46 - P$73 - P$19)</f>
        <v>4</v>
      </c>
      <c r="Q197" s="63">
        <f xml:space="preserve"> (Mecanisms!$D$46 - Q$73 - Q$19)</f>
        <v>3</v>
      </c>
      <c r="R197" s="63">
        <f xml:space="preserve"> (Mecanisms!$D$46 - R$73 - R$19)</f>
        <v>3</v>
      </c>
      <c r="S197" s="63">
        <f xml:space="preserve"> (Mecanisms!$D$46 - S$73 - S$19)</f>
        <v>2</v>
      </c>
      <c r="T197" s="63">
        <f xml:space="preserve"> (Mecanisms!$D$46 - T$73 - T$19)</f>
        <v>2</v>
      </c>
      <c r="U197" s="63">
        <f xml:space="preserve"> (Mecanisms!$D$46 - U$73 - U$19)</f>
        <v>1</v>
      </c>
    </row>
    <row r="198" spans="1:21">
      <c r="A198" s="63" t="s">
        <v>65</v>
      </c>
      <c r="B198" s="63">
        <f xml:space="preserve"> (Mecanisms!$D$46 - B$73 - B$19)</f>
        <v>33</v>
      </c>
      <c r="C198" s="63">
        <f xml:space="preserve"> (Mecanisms!$D$46 - C$73 - C$19)</f>
        <v>32</v>
      </c>
      <c r="D198" s="63">
        <f xml:space="preserve"> (Mecanisms!$D$46 - D$73 - D$19)</f>
        <v>20</v>
      </c>
      <c r="E198" s="63">
        <f xml:space="preserve"> (Mecanisms!$D$46 - E$73 - E$19)</f>
        <v>19</v>
      </c>
      <c r="F198" s="63">
        <f xml:space="preserve"> (Mecanisms!$D$46 - F$73 - F$19)</f>
        <v>18</v>
      </c>
      <c r="G198" s="63">
        <f xml:space="preserve"> (Mecanisms!$D$46 - G$73 - G$19)</f>
        <v>16</v>
      </c>
      <c r="H198" s="63">
        <f xml:space="preserve"> (Mecanisms!$D$46 - H$73 - H$19)</f>
        <v>14</v>
      </c>
      <c r="I198" s="63">
        <f xml:space="preserve"> (Mecanisms!$D$46 - I$73 - I$19)</f>
        <v>12</v>
      </c>
      <c r="J198" s="63">
        <f xml:space="preserve"> (Mecanisms!$D$46 - J$73 - J$19)</f>
        <v>10</v>
      </c>
      <c r="K198" s="63">
        <f xml:space="preserve"> (Mecanisms!$D$46 - K$73 - K$19)</f>
        <v>7</v>
      </c>
      <c r="L198" s="63">
        <f xml:space="preserve"> (Mecanisms!$D$46 - L$73 - L$19)</f>
        <v>6</v>
      </c>
      <c r="M198" s="63">
        <f xml:space="preserve"> (Mecanisms!$D$46 - M$73 - M$19)</f>
        <v>5</v>
      </c>
      <c r="N198" s="63">
        <f xml:space="preserve"> (Mecanisms!$D$46 - N$73 - N$19)</f>
        <v>5</v>
      </c>
      <c r="O198" s="63">
        <f xml:space="preserve"> (Mecanisms!$D$46 - O$73 - O$19)</f>
        <v>4</v>
      </c>
      <c r="P198" s="63">
        <f xml:space="preserve"> (Mecanisms!$D$46 - P$73 - P$19)</f>
        <v>4</v>
      </c>
      <c r="Q198" s="63">
        <f xml:space="preserve"> (Mecanisms!$D$46 - Q$73 - Q$19)</f>
        <v>3</v>
      </c>
      <c r="R198" s="63">
        <f xml:space="preserve"> (Mecanisms!$D$46 - R$73 - R$19)</f>
        <v>3</v>
      </c>
      <c r="S198" s="63">
        <f xml:space="preserve"> (Mecanisms!$D$46 - S$73 - S$19)</f>
        <v>2</v>
      </c>
      <c r="T198" s="63">
        <f xml:space="preserve"> (Mecanisms!$D$46 - T$73 - T$19)</f>
        <v>2</v>
      </c>
      <c r="U198" s="63">
        <f xml:space="preserve"> (Mecanisms!$D$46 - U$73 - U$19)</f>
        <v>1</v>
      </c>
    </row>
    <row r="199" spans="1:21">
      <c r="A199" s="63" t="s">
        <v>66</v>
      </c>
      <c r="B199" s="63">
        <f xml:space="preserve"> (Mecanisms!$D$46 - B$72 - B$19)</f>
        <v>35</v>
      </c>
      <c r="C199" s="63">
        <f xml:space="preserve"> (Mecanisms!$D$46 - C$72 - C$19)</f>
        <v>35</v>
      </c>
      <c r="D199" s="63">
        <f xml:space="preserve"> (Mecanisms!$D$46 - D$72 - D$19)</f>
        <v>23</v>
      </c>
      <c r="E199" s="63">
        <f xml:space="preserve"> (Mecanisms!$D$46 - E$72 - E$19)</f>
        <v>23</v>
      </c>
      <c r="F199" s="63">
        <f xml:space="preserve"> (Mecanisms!$D$46 - F$72 - F$19)</f>
        <v>22</v>
      </c>
      <c r="G199" s="63">
        <f xml:space="preserve"> (Mecanisms!$D$46 - G$72 - G$19)</f>
        <v>20</v>
      </c>
      <c r="H199" s="63">
        <f xml:space="preserve"> (Mecanisms!$D$46 - H$72 - H$19)</f>
        <v>18</v>
      </c>
      <c r="I199" s="63">
        <f xml:space="preserve"> (Mecanisms!$D$46 - I$72 - I$19)</f>
        <v>16</v>
      </c>
      <c r="J199" s="63">
        <f xml:space="preserve"> (Mecanisms!$D$46 - J$72 - J$19)</f>
        <v>13</v>
      </c>
      <c r="K199" s="63">
        <f xml:space="preserve"> (Mecanisms!$D$46 - K$72 - K$19)</f>
        <v>11</v>
      </c>
      <c r="L199" s="63">
        <f xml:space="preserve"> (Mecanisms!$D$46 - L$72 - L$19)</f>
        <v>10</v>
      </c>
      <c r="M199" s="63">
        <f xml:space="preserve"> (Mecanisms!$D$46 - M$72 - M$19)</f>
        <v>9</v>
      </c>
      <c r="N199" s="63">
        <f xml:space="preserve"> (Mecanisms!$D$46 - N$72 - N$19)</f>
        <v>9</v>
      </c>
      <c r="O199" s="63">
        <f xml:space="preserve"> (Mecanisms!$D$46 - O$72 - O$19)</f>
        <v>9</v>
      </c>
      <c r="P199" s="63">
        <f xml:space="preserve"> (Mecanisms!$D$46 - P$72 - P$19)</f>
        <v>8</v>
      </c>
      <c r="Q199" s="63">
        <f xml:space="preserve"> (Mecanisms!$D$46 - Q$72 - Q$19)</f>
        <v>8</v>
      </c>
      <c r="R199" s="63">
        <f xml:space="preserve"> (Mecanisms!$D$46 - R$72 - R$19)</f>
        <v>8</v>
      </c>
      <c r="S199" s="63">
        <f xml:space="preserve"> (Mecanisms!$D$46 - S$72 - S$19)</f>
        <v>7</v>
      </c>
      <c r="T199" s="63">
        <f xml:space="preserve"> (Mecanisms!$D$46 - T$72 - T$19)</f>
        <v>7</v>
      </c>
      <c r="U199" s="63">
        <f xml:space="preserve"> (Mecanisms!$D$46 - U$72 - U$19)</f>
        <v>7</v>
      </c>
    </row>
    <row r="201" spans="1:21">
      <c r="A201" s="58" t="s">
        <v>63</v>
      </c>
      <c r="B201" s="203"/>
      <c r="C201" s="203"/>
      <c r="D201" s="203"/>
      <c r="E201" s="203"/>
      <c r="F201" s="203"/>
      <c r="G201" s="203"/>
      <c r="H201" s="203"/>
      <c r="I201" s="203"/>
      <c r="J201" s="214"/>
      <c r="K201" s="227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</row>
    <row r="202" spans="1:21">
      <c r="A202" s="228" t="s">
        <v>56</v>
      </c>
      <c r="B202" s="201"/>
      <c r="C202" s="201"/>
      <c r="D202" s="201"/>
      <c r="E202" s="201"/>
      <c r="F202" s="201"/>
      <c r="G202" s="201"/>
      <c r="H202" s="201"/>
      <c r="I202" s="201"/>
      <c r="J202" s="202"/>
      <c r="K202" s="229"/>
      <c r="L202" s="201"/>
      <c r="M202" s="201"/>
      <c r="N202" s="201"/>
      <c r="O202" s="201"/>
      <c r="P202" s="201"/>
      <c r="Q202" s="201"/>
      <c r="R202" s="201"/>
      <c r="S202" s="201"/>
      <c r="T202" s="201"/>
      <c r="U202" s="202"/>
    </row>
    <row r="203" spans="1:21">
      <c r="A203" s="63" t="s">
        <v>57</v>
      </c>
      <c r="B203" s="63">
        <f xml:space="preserve"> (Mecanisms!$E$44 - B$74 - B$19)</f>
        <v>35</v>
      </c>
      <c r="C203" s="63">
        <f xml:space="preserve"> (Mecanisms!$E$44 - C$74 - C$19)</f>
        <v>35</v>
      </c>
      <c r="D203" s="63">
        <f xml:space="preserve"> (Mecanisms!$E$44 - D$74 - D$19)</f>
        <v>25</v>
      </c>
      <c r="E203" s="63">
        <f xml:space="preserve"> (Mecanisms!$E$44 - E$74 - E$19)</f>
        <v>25</v>
      </c>
      <c r="F203" s="63">
        <f xml:space="preserve"> (Mecanisms!$E$44 - F$74 - F$19)</f>
        <v>24</v>
      </c>
      <c r="G203" s="63">
        <f xml:space="preserve"> (Mecanisms!$E$44 - G$74 - G$19)</f>
        <v>22</v>
      </c>
      <c r="H203" s="63">
        <f xml:space="preserve"> (Mecanisms!$E$44 - H$74 - H$19)</f>
        <v>20</v>
      </c>
      <c r="I203" s="63">
        <f xml:space="preserve"> (Mecanisms!$E$44 - I$74 - I$19)</f>
        <v>19</v>
      </c>
      <c r="J203" s="63">
        <f xml:space="preserve"> (Mecanisms!$E$44 - J$74 - J$19)</f>
        <v>16</v>
      </c>
      <c r="K203" s="63">
        <f xml:space="preserve"> (Mecanisms!$E$44 - K$74 - K$19)</f>
        <v>14</v>
      </c>
      <c r="L203" s="63">
        <f xml:space="preserve"> (Mecanisms!$E$44 - L$74 - L$19)</f>
        <v>13</v>
      </c>
      <c r="M203" s="63">
        <f xml:space="preserve"> (Mecanisms!$E$44 - M$74 - M$19)</f>
        <v>12</v>
      </c>
      <c r="N203" s="63">
        <f xml:space="preserve"> (Mecanisms!$E$44 - N$74 - N$19)</f>
        <v>12</v>
      </c>
      <c r="O203" s="63">
        <f xml:space="preserve"> (Mecanisms!$E$44 - O$74 - O$19)</f>
        <v>12</v>
      </c>
      <c r="P203" s="63">
        <f xml:space="preserve"> (Mecanisms!$E$44 - P$74 - P$19)</f>
        <v>11</v>
      </c>
      <c r="Q203" s="63">
        <f xml:space="preserve"> (Mecanisms!$E$44 - Q$74 - Q$19)</f>
        <v>11</v>
      </c>
      <c r="R203" s="63">
        <f xml:space="preserve"> (Mecanisms!$E$44 - R$74 - R$19)</f>
        <v>11</v>
      </c>
      <c r="S203" s="63">
        <f xml:space="preserve"> (Mecanisms!$E$44 - S$74 - S$19)</f>
        <v>10</v>
      </c>
      <c r="T203" s="63">
        <f xml:space="preserve"> (Mecanisms!$E$44 - T$74 - T$19)</f>
        <v>10</v>
      </c>
      <c r="U203" s="63">
        <f xml:space="preserve"> (Mecanisms!$E$44 - U$74 - U$19)</f>
        <v>10</v>
      </c>
    </row>
    <row r="204" spans="1:21">
      <c r="A204" s="63" t="s">
        <v>64</v>
      </c>
      <c r="B204" s="63">
        <f xml:space="preserve"> (Mecanisms!$E$44 - B$73 - B$19)</f>
        <v>33</v>
      </c>
      <c r="C204" s="63">
        <f xml:space="preserve"> (Mecanisms!$E$44 - C$73 - C$19)</f>
        <v>32</v>
      </c>
      <c r="D204" s="63">
        <f xml:space="preserve"> (Mecanisms!$E$44 - D$73 - D$19)</f>
        <v>20</v>
      </c>
      <c r="E204" s="63">
        <f xml:space="preserve"> (Mecanisms!$E$44 - E$73 - E$19)</f>
        <v>19</v>
      </c>
      <c r="F204" s="63">
        <f xml:space="preserve"> (Mecanisms!$E$44 - F$73 - F$19)</f>
        <v>18</v>
      </c>
      <c r="G204" s="63">
        <f xml:space="preserve"> (Mecanisms!$E$44 - G$73 - G$19)</f>
        <v>16</v>
      </c>
      <c r="H204" s="63">
        <f xml:space="preserve"> (Mecanisms!$E$44 - H$73 - H$19)</f>
        <v>14</v>
      </c>
      <c r="I204" s="63">
        <f xml:space="preserve"> (Mecanisms!$E$44 - I$73 - I$19)</f>
        <v>12</v>
      </c>
      <c r="J204" s="63">
        <f xml:space="preserve"> (Mecanisms!$E$44 - J$73 - J$19)</f>
        <v>10</v>
      </c>
      <c r="K204" s="63">
        <f xml:space="preserve"> (Mecanisms!$E$44 - K$73 - K$19)</f>
        <v>7</v>
      </c>
      <c r="L204" s="63">
        <f xml:space="preserve"> (Mecanisms!$E$44 - L$73 - L$19)</f>
        <v>6</v>
      </c>
      <c r="M204" s="63">
        <f xml:space="preserve"> (Mecanisms!$E$44 - M$73 - M$19)</f>
        <v>5</v>
      </c>
      <c r="N204" s="63">
        <f xml:space="preserve"> (Mecanisms!$E$44 - N$73 - N$19)</f>
        <v>5</v>
      </c>
      <c r="O204" s="63">
        <f xml:space="preserve"> (Mecanisms!$E$44 - O$73 - O$19)</f>
        <v>4</v>
      </c>
      <c r="P204" s="63">
        <f xml:space="preserve"> (Mecanisms!$E$44 - P$73 - P$19)</f>
        <v>4</v>
      </c>
      <c r="Q204" s="63">
        <f xml:space="preserve"> (Mecanisms!$E$44 - Q$73 - Q$19)</f>
        <v>3</v>
      </c>
      <c r="R204" s="63">
        <f xml:space="preserve"> (Mecanisms!$E$44 - R$73 - R$19)</f>
        <v>3</v>
      </c>
      <c r="S204" s="63">
        <f xml:space="preserve"> (Mecanisms!$E$44 - S$73 - S$19)</f>
        <v>2</v>
      </c>
      <c r="T204" s="63">
        <f xml:space="preserve"> (Mecanisms!$E$44 - T$73 - T$19)</f>
        <v>2</v>
      </c>
      <c r="U204" s="63">
        <f xml:space="preserve"> (Mecanisms!$E$44 - U$73 - U$19)</f>
        <v>1</v>
      </c>
    </row>
    <row r="205" spans="1:21">
      <c r="A205" s="63" t="s">
        <v>65</v>
      </c>
      <c r="B205" s="63">
        <f xml:space="preserve"> (Mecanisms!$E$44 - B$73 - B$19)</f>
        <v>33</v>
      </c>
      <c r="C205" s="63">
        <f xml:space="preserve"> (Mecanisms!$E$44 - C$73 - C$19)</f>
        <v>32</v>
      </c>
      <c r="D205" s="63">
        <f xml:space="preserve"> (Mecanisms!$E$44 - D$73 - D$19)</f>
        <v>20</v>
      </c>
      <c r="E205" s="63">
        <f xml:space="preserve"> (Mecanisms!$E$44 - E$73 - E$19)</f>
        <v>19</v>
      </c>
      <c r="F205" s="63">
        <f xml:space="preserve"> (Mecanisms!$E$44 - F$73 - F$19)</f>
        <v>18</v>
      </c>
      <c r="G205" s="63">
        <f xml:space="preserve"> (Mecanisms!$E$44 - G$73 - G$19)</f>
        <v>16</v>
      </c>
      <c r="H205" s="63">
        <f xml:space="preserve"> (Mecanisms!$E$44 - H$73 - H$19)</f>
        <v>14</v>
      </c>
      <c r="I205" s="63">
        <f xml:space="preserve"> (Mecanisms!$E$44 - I$73 - I$19)</f>
        <v>12</v>
      </c>
      <c r="J205" s="63">
        <f xml:space="preserve"> (Mecanisms!$E$44 - J$73 - J$19)</f>
        <v>10</v>
      </c>
      <c r="K205" s="63">
        <f xml:space="preserve"> (Mecanisms!$E$44 - K$73 - K$19)</f>
        <v>7</v>
      </c>
      <c r="L205" s="63">
        <f xml:space="preserve"> (Mecanisms!$E$44 - L$73 - L$19)</f>
        <v>6</v>
      </c>
      <c r="M205" s="63">
        <f xml:space="preserve"> (Mecanisms!$E$44 - M$73 - M$19)</f>
        <v>5</v>
      </c>
      <c r="N205" s="63">
        <f xml:space="preserve"> (Mecanisms!$E$44 - N$73 - N$19)</f>
        <v>5</v>
      </c>
      <c r="O205" s="63">
        <f xml:space="preserve"> (Mecanisms!$E$44 - O$73 - O$19)</f>
        <v>4</v>
      </c>
      <c r="P205" s="63">
        <f xml:space="preserve"> (Mecanisms!$E$44 - P$73 - P$19)</f>
        <v>4</v>
      </c>
      <c r="Q205" s="63">
        <f xml:space="preserve"> (Mecanisms!$E$44 - Q$73 - Q$19)</f>
        <v>3</v>
      </c>
      <c r="R205" s="63">
        <f xml:space="preserve"> (Mecanisms!$E$44 - R$73 - R$19)</f>
        <v>3</v>
      </c>
      <c r="S205" s="63">
        <f xml:space="preserve"> (Mecanisms!$E$44 - S$73 - S$19)</f>
        <v>2</v>
      </c>
      <c r="T205" s="63">
        <f xml:space="preserve"> (Mecanisms!$E$44 - T$73 - T$19)</f>
        <v>2</v>
      </c>
      <c r="U205" s="63">
        <f xml:space="preserve"> (Mecanisms!$E$44 - U$73 - U$19)</f>
        <v>1</v>
      </c>
    </row>
    <row r="206" spans="1:21">
      <c r="A206" s="63" t="s">
        <v>66</v>
      </c>
      <c r="B206" s="63">
        <f xml:space="preserve"> (Mecanisms!$E$44 - B$72 - B$19)</f>
        <v>35</v>
      </c>
      <c r="C206" s="63">
        <f xml:space="preserve"> (Mecanisms!$E$44 - C$72 - C$19)</f>
        <v>35</v>
      </c>
      <c r="D206" s="63">
        <f xml:space="preserve"> (Mecanisms!$E$44 - D$72 - D$19)</f>
        <v>23</v>
      </c>
      <c r="E206" s="63">
        <f xml:space="preserve"> (Mecanisms!$E$44 - E$72 - E$19)</f>
        <v>23</v>
      </c>
      <c r="F206" s="63">
        <f xml:space="preserve"> (Mecanisms!$E$44 - F$72 - F$19)</f>
        <v>22</v>
      </c>
      <c r="G206" s="63">
        <f xml:space="preserve"> (Mecanisms!$E$44 - G$72 - G$19)</f>
        <v>20</v>
      </c>
      <c r="H206" s="63">
        <f xml:space="preserve"> (Mecanisms!$E$44 - H$72 - H$19)</f>
        <v>18</v>
      </c>
      <c r="I206" s="63">
        <f xml:space="preserve"> (Mecanisms!$E$44 - I$72 - I$19)</f>
        <v>16</v>
      </c>
      <c r="J206" s="63">
        <f xml:space="preserve"> (Mecanisms!$E$44 - J$72 - J$19)</f>
        <v>13</v>
      </c>
      <c r="K206" s="63">
        <f xml:space="preserve"> (Mecanisms!$E$44 - K$72 - K$19)</f>
        <v>11</v>
      </c>
      <c r="L206" s="63">
        <f xml:space="preserve"> (Mecanisms!$E$44 - L$72 - L$19)</f>
        <v>10</v>
      </c>
      <c r="M206" s="63">
        <f xml:space="preserve"> (Mecanisms!$E$44 - M$72 - M$19)</f>
        <v>9</v>
      </c>
      <c r="N206" s="63">
        <f xml:space="preserve"> (Mecanisms!$E$44 - N$72 - N$19)</f>
        <v>9</v>
      </c>
      <c r="O206" s="63">
        <f xml:space="preserve"> (Mecanisms!$E$44 - O$72 - O$19)</f>
        <v>9</v>
      </c>
      <c r="P206" s="63">
        <f xml:space="preserve"> (Mecanisms!$E$44 - P$72 - P$19)</f>
        <v>8</v>
      </c>
      <c r="Q206" s="63">
        <f xml:space="preserve"> (Mecanisms!$E$44 - Q$72 - Q$19)</f>
        <v>8</v>
      </c>
      <c r="R206" s="63">
        <f xml:space="preserve"> (Mecanisms!$E$44 - R$72 - R$19)</f>
        <v>8</v>
      </c>
      <c r="S206" s="63">
        <f xml:space="preserve"> (Mecanisms!$E$44 - S$72 - S$19)</f>
        <v>7</v>
      </c>
      <c r="T206" s="63">
        <f xml:space="preserve"> (Mecanisms!$E$44 - T$72 - T$19)</f>
        <v>7</v>
      </c>
      <c r="U206" s="63">
        <f xml:space="preserve"> (Mecanisms!$E$44 - U$72 - U$19)</f>
        <v>7</v>
      </c>
    </row>
    <row r="207" spans="1:21">
      <c r="A207" s="228" t="s">
        <v>49</v>
      </c>
      <c r="B207" s="201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</row>
    <row r="208" spans="1:21">
      <c r="A208" s="63" t="s">
        <v>57</v>
      </c>
      <c r="B208" s="63">
        <f xml:space="preserve"> (Mecanisms!$E$45 - B$74 - B$19)</f>
        <v>40</v>
      </c>
      <c r="C208" s="63">
        <f xml:space="preserve"> (Mecanisms!$E$45 - C$74 - C$19)</f>
        <v>40</v>
      </c>
      <c r="D208" s="63">
        <f xml:space="preserve"> (Mecanisms!$E$45 - D$74 - D$19)</f>
        <v>30</v>
      </c>
      <c r="E208" s="63">
        <f xml:space="preserve"> (Mecanisms!$E$45 - E$74 - E$19)</f>
        <v>30</v>
      </c>
      <c r="F208" s="63">
        <f xml:space="preserve"> (Mecanisms!$E$45 - F$74 - F$19)</f>
        <v>29</v>
      </c>
      <c r="G208" s="63">
        <f xml:space="preserve"> (Mecanisms!$E$45 - G$74 - G$19)</f>
        <v>27</v>
      </c>
      <c r="H208" s="63">
        <f xml:space="preserve"> (Mecanisms!$E$45 - H$74 - H$19)</f>
        <v>25</v>
      </c>
      <c r="I208" s="63">
        <f xml:space="preserve"> (Mecanisms!$E$45 - I$74 - I$19)</f>
        <v>24</v>
      </c>
      <c r="J208" s="63">
        <f xml:space="preserve"> (Mecanisms!$E$45 - J$74 - J$19)</f>
        <v>21</v>
      </c>
      <c r="K208" s="63">
        <f xml:space="preserve"> (Mecanisms!$E$45 - K$74 - K$19)</f>
        <v>19</v>
      </c>
      <c r="L208" s="63">
        <f xml:space="preserve"> (Mecanisms!$E$45 - L$74 - L$19)</f>
        <v>18</v>
      </c>
      <c r="M208" s="63">
        <f xml:space="preserve"> (Mecanisms!$E$45 - M$74 - M$19)</f>
        <v>17</v>
      </c>
      <c r="N208" s="63">
        <f xml:space="preserve"> (Mecanisms!$E$45 - N$74 - N$19)</f>
        <v>17</v>
      </c>
      <c r="O208" s="63">
        <f xml:space="preserve"> (Mecanisms!$E$45 - O$74 - O$19)</f>
        <v>17</v>
      </c>
      <c r="P208" s="63">
        <f xml:space="preserve"> (Mecanisms!$E$45 - P$74 - P$19)</f>
        <v>16</v>
      </c>
      <c r="Q208" s="63">
        <f xml:space="preserve"> (Mecanisms!$E$45 - Q$74 - Q$19)</f>
        <v>16</v>
      </c>
      <c r="R208" s="63">
        <f xml:space="preserve"> (Mecanisms!$E$45 - R$74 - R$19)</f>
        <v>16</v>
      </c>
      <c r="S208" s="63">
        <f xml:space="preserve"> (Mecanisms!$E$45 - S$74 - S$19)</f>
        <v>15</v>
      </c>
      <c r="T208" s="63">
        <f xml:space="preserve"> (Mecanisms!$E$45 - T$74 - T$19)</f>
        <v>15</v>
      </c>
      <c r="U208" s="63">
        <f xml:space="preserve"> (Mecanisms!$E$45 - U$74 - U$19)</f>
        <v>15</v>
      </c>
    </row>
    <row r="209" spans="1:21">
      <c r="A209" s="63" t="s">
        <v>64</v>
      </c>
      <c r="B209" s="63">
        <f xml:space="preserve"> (Mecanisms!$E$45 - B$73 - B$19)</f>
        <v>38</v>
      </c>
      <c r="C209" s="63">
        <f xml:space="preserve"> (Mecanisms!$E$45 - C$73 - C$19)</f>
        <v>37</v>
      </c>
      <c r="D209" s="63">
        <f xml:space="preserve"> (Mecanisms!$E$45 - D$73 - D$19)</f>
        <v>25</v>
      </c>
      <c r="E209" s="63">
        <f xml:space="preserve"> (Mecanisms!$E$45 - E$73 - E$19)</f>
        <v>24</v>
      </c>
      <c r="F209" s="63">
        <f xml:space="preserve"> (Mecanisms!$E$45 - F$73 - F$19)</f>
        <v>23</v>
      </c>
      <c r="G209" s="63">
        <f xml:space="preserve"> (Mecanisms!$E$45 - G$73 - G$19)</f>
        <v>21</v>
      </c>
      <c r="H209" s="63">
        <f xml:space="preserve"> (Mecanisms!$E$45 - H$73 - H$19)</f>
        <v>19</v>
      </c>
      <c r="I209" s="63">
        <f xml:space="preserve"> (Mecanisms!$E$45 - I$73 - I$19)</f>
        <v>17</v>
      </c>
      <c r="J209" s="63">
        <f xml:space="preserve"> (Mecanisms!$E$45 - J$73 - J$19)</f>
        <v>15</v>
      </c>
      <c r="K209" s="63">
        <f xml:space="preserve"> (Mecanisms!$E$45 - K$73 - K$19)</f>
        <v>12</v>
      </c>
      <c r="L209" s="63">
        <f xml:space="preserve"> (Mecanisms!$E$45 - L$73 - L$19)</f>
        <v>11</v>
      </c>
      <c r="M209" s="63">
        <f xml:space="preserve"> (Mecanisms!$E$45 - M$73 - M$19)</f>
        <v>10</v>
      </c>
      <c r="N209" s="63">
        <f xml:space="preserve"> (Mecanisms!$E$45 - N$73 - N$19)</f>
        <v>10</v>
      </c>
      <c r="O209" s="63">
        <f xml:space="preserve"> (Mecanisms!$E$45 - O$73 - O$19)</f>
        <v>9</v>
      </c>
      <c r="P209" s="63">
        <f xml:space="preserve"> (Mecanisms!$E$45 - P$73 - P$19)</f>
        <v>9</v>
      </c>
      <c r="Q209" s="63">
        <f xml:space="preserve"> (Mecanisms!$E$45 - Q$73 - Q$19)</f>
        <v>8</v>
      </c>
      <c r="R209" s="63">
        <f xml:space="preserve"> (Mecanisms!$E$45 - R$73 - R$19)</f>
        <v>8</v>
      </c>
      <c r="S209" s="63">
        <f xml:space="preserve"> (Mecanisms!$E$45 - S$73 - S$19)</f>
        <v>7</v>
      </c>
      <c r="T209" s="63">
        <f xml:space="preserve"> (Mecanisms!$E$45 - T$73 - T$19)</f>
        <v>7</v>
      </c>
      <c r="U209" s="63">
        <f xml:space="preserve"> (Mecanisms!$E$45 - U$73 - U$19)</f>
        <v>6</v>
      </c>
    </row>
    <row r="210" spans="1:21">
      <c r="A210" s="63" t="s">
        <v>65</v>
      </c>
      <c r="B210" s="63">
        <f xml:space="preserve"> (Mecanisms!$E$45 - B$73 - B$19)</f>
        <v>38</v>
      </c>
      <c r="C210" s="63">
        <f xml:space="preserve"> (Mecanisms!$E$45 - C$73 - C$19)</f>
        <v>37</v>
      </c>
      <c r="D210" s="63">
        <f xml:space="preserve"> (Mecanisms!$E$45 - D$73 - D$19)</f>
        <v>25</v>
      </c>
      <c r="E210" s="63">
        <f xml:space="preserve"> (Mecanisms!$E$45 - E$73 - E$19)</f>
        <v>24</v>
      </c>
      <c r="F210" s="63">
        <f xml:space="preserve"> (Mecanisms!$E$45 - F$73 - F$19)</f>
        <v>23</v>
      </c>
      <c r="G210" s="63">
        <f xml:space="preserve"> (Mecanisms!$E$45 - G$73 - G$19)</f>
        <v>21</v>
      </c>
      <c r="H210" s="63">
        <f xml:space="preserve"> (Mecanisms!$E$45 - H$73 - H$19)</f>
        <v>19</v>
      </c>
      <c r="I210" s="63">
        <f xml:space="preserve"> (Mecanisms!$E$45 - I$73 - I$19)</f>
        <v>17</v>
      </c>
      <c r="J210" s="63">
        <f xml:space="preserve"> (Mecanisms!$E$45 - J$73 - J$19)</f>
        <v>15</v>
      </c>
      <c r="K210" s="63">
        <f xml:space="preserve"> (Mecanisms!$E$45 - K$73 - K$19)</f>
        <v>12</v>
      </c>
      <c r="L210" s="63">
        <f xml:space="preserve"> (Mecanisms!$E$45 - L$73 - L$19)</f>
        <v>11</v>
      </c>
      <c r="M210" s="63">
        <f xml:space="preserve"> (Mecanisms!$E$45 - M$73 - M$19)</f>
        <v>10</v>
      </c>
      <c r="N210" s="63">
        <f xml:space="preserve"> (Mecanisms!$E$45 - N$73 - N$19)</f>
        <v>10</v>
      </c>
      <c r="O210" s="63">
        <f xml:space="preserve"> (Mecanisms!$E$45 - O$73 - O$19)</f>
        <v>9</v>
      </c>
      <c r="P210" s="63">
        <f xml:space="preserve"> (Mecanisms!$E$45 - P$73 - P$19)</f>
        <v>9</v>
      </c>
      <c r="Q210" s="63">
        <f xml:space="preserve"> (Mecanisms!$E$45 - Q$73 - Q$19)</f>
        <v>8</v>
      </c>
      <c r="R210" s="63">
        <f xml:space="preserve"> (Mecanisms!$E$45 - R$73 - R$19)</f>
        <v>8</v>
      </c>
      <c r="S210" s="63">
        <f xml:space="preserve"> (Mecanisms!$E$45 - S$73 - S$19)</f>
        <v>7</v>
      </c>
      <c r="T210" s="63">
        <f xml:space="preserve"> (Mecanisms!$E$45 - T$73 - T$19)</f>
        <v>7</v>
      </c>
      <c r="U210" s="63">
        <f xml:space="preserve"> (Mecanisms!$E$45 - U$73 - U$19)</f>
        <v>6</v>
      </c>
    </row>
    <row r="211" spans="1:21">
      <c r="A211" s="63" t="s">
        <v>66</v>
      </c>
      <c r="B211" s="63">
        <f xml:space="preserve"> (Mecanisms!$E$45 - B$72 - B$19)</f>
        <v>40</v>
      </c>
      <c r="C211" s="63">
        <f xml:space="preserve"> (Mecanisms!$E$45 - C$72 - C$19)</f>
        <v>40</v>
      </c>
      <c r="D211" s="63">
        <f xml:space="preserve"> (Mecanisms!$E$45 - D$72 - D$19)</f>
        <v>28</v>
      </c>
      <c r="E211" s="63">
        <f xml:space="preserve"> (Mecanisms!$E$45 - E$72 - E$19)</f>
        <v>28</v>
      </c>
      <c r="F211" s="63">
        <f xml:space="preserve"> (Mecanisms!$E$45 - F$72 - F$19)</f>
        <v>27</v>
      </c>
      <c r="G211" s="63">
        <f xml:space="preserve"> (Mecanisms!$E$45 - G$72 - G$19)</f>
        <v>25</v>
      </c>
      <c r="H211" s="63">
        <f xml:space="preserve"> (Mecanisms!$E$45 - H$72 - H$19)</f>
        <v>23</v>
      </c>
      <c r="I211" s="63">
        <f xml:space="preserve"> (Mecanisms!$E$45 - I$72 - I$19)</f>
        <v>21</v>
      </c>
      <c r="J211" s="63">
        <f xml:space="preserve"> (Mecanisms!$E$45 - J$72 - J$19)</f>
        <v>18</v>
      </c>
      <c r="K211" s="63">
        <f xml:space="preserve"> (Mecanisms!$E$45 - K$72 - K$19)</f>
        <v>16</v>
      </c>
      <c r="L211" s="63">
        <f xml:space="preserve"> (Mecanisms!$E$45 - L$72 - L$19)</f>
        <v>15</v>
      </c>
      <c r="M211" s="63">
        <f xml:space="preserve"> (Mecanisms!$E$45 - M$72 - M$19)</f>
        <v>14</v>
      </c>
      <c r="N211" s="63">
        <f xml:space="preserve"> (Mecanisms!$E$45 - N$72 - N$19)</f>
        <v>14</v>
      </c>
      <c r="O211" s="63">
        <f xml:space="preserve"> (Mecanisms!$E$45 - O$72 - O$19)</f>
        <v>14</v>
      </c>
      <c r="P211" s="63">
        <f xml:space="preserve"> (Mecanisms!$E$45 - P$72 - P$19)</f>
        <v>13</v>
      </c>
      <c r="Q211" s="63">
        <f xml:space="preserve"> (Mecanisms!$E$45 - Q$72 - Q$19)</f>
        <v>13</v>
      </c>
      <c r="R211" s="63">
        <f xml:space="preserve"> (Mecanisms!$E$45 - R$72 - R$19)</f>
        <v>13</v>
      </c>
      <c r="S211" s="63">
        <f xml:space="preserve"> (Mecanisms!$E$45 - S$72 - S$19)</f>
        <v>12</v>
      </c>
      <c r="T211" s="63">
        <f xml:space="preserve"> (Mecanisms!$E$45 - T$72 - T$19)</f>
        <v>12</v>
      </c>
      <c r="U211" s="63">
        <f xml:space="preserve"> (Mecanisms!$E$45 - U$72 - U$19)</f>
        <v>12</v>
      </c>
    </row>
    <row r="212" spans="1:21">
      <c r="A212" s="228" t="s">
        <v>59</v>
      </c>
      <c r="B212" s="201"/>
      <c r="C212" s="201"/>
      <c r="D212" s="201"/>
      <c r="E212" s="201"/>
      <c r="F212" s="201"/>
      <c r="G212" s="201"/>
      <c r="H212" s="201"/>
      <c r="I212" s="201"/>
      <c r="J212" s="201"/>
      <c r="K212" s="201"/>
      <c r="L212" s="201"/>
      <c r="M212" s="201"/>
      <c r="N212" s="201"/>
      <c r="O212" s="201"/>
      <c r="P212" s="201"/>
      <c r="Q212" s="201"/>
      <c r="R212" s="201"/>
      <c r="S212" s="201"/>
      <c r="T212" s="201"/>
      <c r="U212" s="201"/>
    </row>
    <row r="213" spans="1:21">
      <c r="A213" s="63" t="s">
        <v>57</v>
      </c>
      <c r="B213" s="63">
        <f xml:space="preserve"> (Mecanisms!$E$46 - B$74 - B$19)</f>
        <v>45</v>
      </c>
      <c r="C213" s="63">
        <f xml:space="preserve"> (Mecanisms!$E$46 - C$74 - C$19)</f>
        <v>45</v>
      </c>
      <c r="D213" s="63">
        <f xml:space="preserve"> (Mecanisms!$E$46 - D$74 - D$19)</f>
        <v>35</v>
      </c>
      <c r="E213" s="63">
        <f xml:space="preserve"> (Mecanisms!$E$46 - E$74 - E$19)</f>
        <v>35</v>
      </c>
      <c r="F213" s="63">
        <f xml:space="preserve"> (Mecanisms!$E$46 - F$74 - F$19)</f>
        <v>34</v>
      </c>
      <c r="G213" s="63">
        <f xml:space="preserve"> (Mecanisms!$E$46 - G$74 - G$19)</f>
        <v>32</v>
      </c>
      <c r="H213" s="63">
        <f xml:space="preserve"> (Mecanisms!$E$46 - H$74 - H$19)</f>
        <v>30</v>
      </c>
      <c r="I213" s="63">
        <f xml:space="preserve"> (Mecanisms!$E$46 - I$74 - I$19)</f>
        <v>29</v>
      </c>
      <c r="J213" s="63">
        <f xml:space="preserve"> (Mecanisms!$E$46 - J$74 - J$19)</f>
        <v>26</v>
      </c>
      <c r="K213" s="63">
        <f xml:space="preserve"> (Mecanisms!$E$46 - K$74 - K$19)</f>
        <v>24</v>
      </c>
      <c r="L213" s="63">
        <f xml:space="preserve"> (Mecanisms!$E$46 - L$74 - L$19)</f>
        <v>23</v>
      </c>
      <c r="M213" s="63">
        <f xml:space="preserve"> (Mecanisms!$E$46 - M$74 - M$19)</f>
        <v>22</v>
      </c>
      <c r="N213" s="63">
        <f xml:space="preserve"> (Mecanisms!$E$46 - N$74 - N$19)</f>
        <v>22</v>
      </c>
      <c r="O213" s="63">
        <f xml:space="preserve"> (Mecanisms!$E$46 - O$74 - O$19)</f>
        <v>22</v>
      </c>
      <c r="P213" s="63">
        <f xml:space="preserve"> (Mecanisms!$E$46 - P$74 - P$19)</f>
        <v>21</v>
      </c>
      <c r="Q213" s="63">
        <f xml:space="preserve"> (Mecanisms!$E$46 - Q$74 - Q$19)</f>
        <v>21</v>
      </c>
      <c r="R213" s="63">
        <f xml:space="preserve"> (Mecanisms!$E$46 - R$74 - R$19)</f>
        <v>21</v>
      </c>
      <c r="S213" s="63">
        <f xml:space="preserve"> (Mecanisms!$E$46 - S$74 - S$19)</f>
        <v>20</v>
      </c>
      <c r="T213" s="63">
        <f xml:space="preserve"> (Mecanisms!$E$46 - T$74 - T$19)</f>
        <v>20</v>
      </c>
      <c r="U213" s="63">
        <f xml:space="preserve"> (Mecanisms!$E$46 - U$74 - U$19)</f>
        <v>20</v>
      </c>
    </row>
    <row r="214" spans="1:21">
      <c r="A214" s="63" t="s">
        <v>64</v>
      </c>
      <c r="B214" s="63">
        <f xml:space="preserve"> (Mecanisms!$E$46 - B$73 - B$19)</f>
        <v>43</v>
      </c>
      <c r="C214" s="63">
        <f xml:space="preserve"> (Mecanisms!$E$46 - C$73 - C$19)</f>
        <v>42</v>
      </c>
      <c r="D214" s="63">
        <f xml:space="preserve"> (Mecanisms!$E$46 - D$73 - D$19)</f>
        <v>30</v>
      </c>
      <c r="E214" s="63">
        <f xml:space="preserve"> (Mecanisms!$E$46 - E$73 - E$19)</f>
        <v>29</v>
      </c>
      <c r="F214" s="63">
        <f xml:space="preserve"> (Mecanisms!$E$46 - F$73 - F$19)</f>
        <v>28</v>
      </c>
      <c r="G214" s="63">
        <f xml:space="preserve"> (Mecanisms!$E$46 - G$73 - G$19)</f>
        <v>26</v>
      </c>
      <c r="H214" s="63">
        <f xml:space="preserve"> (Mecanisms!$E$46 - H$73 - H$19)</f>
        <v>24</v>
      </c>
      <c r="I214" s="63">
        <f xml:space="preserve"> (Mecanisms!$E$46 - I$73 - I$19)</f>
        <v>22</v>
      </c>
      <c r="J214" s="63">
        <f xml:space="preserve"> (Mecanisms!$E$46 - J$73 - J$19)</f>
        <v>20</v>
      </c>
      <c r="K214" s="63">
        <f xml:space="preserve"> (Mecanisms!$E$46 - K$73 - K$19)</f>
        <v>17</v>
      </c>
      <c r="L214" s="63">
        <f xml:space="preserve"> (Mecanisms!$E$46 - L$73 - L$19)</f>
        <v>16</v>
      </c>
      <c r="M214" s="63">
        <f xml:space="preserve"> (Mecanisms!$E$46 - M$73 - M$19)</f>
        <v>15</v>
      </c>
      <c r="N214" s="63">
        <f xml:space="preserve"> (Mecanisms!$E$46 - N$73 - N$19)</f>
        <v>15</v>
      </c>
      <c r="O214" s="63">
        <f xml:space="preserve"> (Mecanisms!$E$46 - O$73 - O$19)</f>
        <v>14</v>
      </c>
      <c r="P214" s="63">
        <f xml:space="preserve"> (Mecanisms!$E$46 - P$73 - P$19)</f>
        <v>14</v>
      </c>
      <c r="Q214" s="63">
        <f xml:space="preserve"> (Mecanisms!$E$46 - Q$73 - Q$19)</f>
        <v>13</v>
      </c>
      <c r="R214" s="63">
        <f xml:space="preserve"> (Mecanisms!$E$46 - R$73 - R$19)</f>
        <v>13</v>
      </c>
      <c r="S214" s="63">
        <f xml:space="preserve"> (Mecanisms!$E$46 - S$73 - S$19)</f>
        <v>12</v>
      </c>
      <c r="T214" s="63">
        <f xml:space="preserve"> (Mecanisms!$E$46 - T$73 - T$19)</f>
        <v>12</v>
      </c>
      <c r="U214" s="63">
        <f xml:space="preserve"> (Mecanisms!$E$46 - U$73 - U$19)</f>
        <v>11</v>
      </c>
    </row>
    <row r="215" spans="1:21">
      <c r="A215" s="63" t="s">
        <v>65</v>
      </c>
      <c r="B215" s="63">
        <f xml:space="preserve"> (Mecanisms!$E$46 - B$73 - B$19)</f>
        <v>43</v>
      </c>
      <c r="C215" s="63">
        <f xml:space="preserve"> (Mecanisms!$E$46 - C$73 - C$19)</f>
        <v>42</v>
      </c>
      <c r="D215" s="63">
        <f xml:space="preserve"> (Mecanisms!$E$46 - D$73 - D$19)</f>
        <v>30</v>
      </c>
      <c r="E215" s="63">
        <f xml:space="preserve"> (Mecanisms!$E$46 - E$73 - E$19)</f>
        <v>29</v>
      </c>
      <c r="F215" s="63">
        <f xml:space="preserve"> (Mecanisms!$E$46 - F$73 - F$19)</f>
        <v>28</v>
      </c>
      <c r="G215" s="63">
        <f xml:space="preserve"> (Mecanisms!$E$46 - G$73 - G$19)</f>
        <v>26</v>
      </c>
      <c r="H215" s="63">
        <f xml:space="preserve"> (Mecanisms!$E$46 - H$73 - H$19)</f>
        <v>24</v>
      </c>
      <c r="I215" s="63">
        <f xml:space="preserve"> (Mecanisms!$E$46 - I$73 - I$19)</f>
        <v>22</v>
      </c>
      <c r="J215" s="63">
        <f xml:space="preserve"> (Mecanisms!$E$46 - J$73 - J$19)</f>
        <v>20</v>
      </c>
      <c r="K215" s="63">
        <f xml:space="preserve"> (Mecanisms!$E$46 - K$73 - K$19)</f>
        <v>17</v>
      </c>
      <c r="L215" s="63">
        <f xml:space="preserve"> (Mecanisms!$E$46 - L$73 - L$19)</f>
        <v>16</v>
      </c>
      <c r="M215" s="63">
        <f xml:space="preserve"> (Mecanisms!$E$46 - M$73 - M$19)</f>
        <v>15</v>
      </c>
      <c r="N215" s="63">
        <f xml:space="preserve"> (Mecanisms!$E$46 - N$73 - N$19)</f>
        <v>15</v>
      </c>
      <c r="O215" s="63">
        <f xml:space="preserve"> (Mecanisms!$E$46 - O$73 - O$19)</f>
        <v>14</v>
      </c>
      <c r="P215" s="63">
        <f xml:space="preserve"> (Mecanisms!$E$46 - P$73 - P$19)</f>
        <v>14</v>
      </c>
      <c r="Q215" s="63">
        <f xml:space="preserve"> (Mecanisms!$E$46 - Q$73 - Q$19)</f>
        <v>13</v>
      </c>
      <c r="R215" s="63">
        <f xml:space="preserve"> (Mecanisms!$E$46 - R$73 - R$19)</f>
        <v>13</v>
      </c>
      <c r="S215" s="63">
        <f xml:space="preserve"> (Mecanisms!$E$46 - S$73 - S$19)</f>
        <v>12</v>
      </c>
      <c r="T215" s="63">
        <f xml:space="preserve"> (Mecanisms!$E$46 - T$73 - T$19)</f>
        <v>12</v>
      </c>
      <c r="U215" s="63">
        <f xml:space="preserve"> (Mecanisms!$E$46 - U$73 - U$19)</f>
        <v>11</v>
      </c>
    </row>
    <row r="216" spans="1:21">
      <c r="A216" s="63" t="s">
        <v>66</v>
      </c>
      <c r="B216" s="63">
        <f xml:space="preserve"> (Mecanisms!$E$46 - B$72 - B$19)</f>
        <v>45</v>
      </c>
      <c r="C216" s="63">
        <f xml:space="preserve"> (Mecanisms!$E$46 - C$72 - C$19)</f>
        <v>45</v>
      </c>
      <c r="D216" s="63">
        <f xml:space="preserve"> (Mecanisms!$E$46 - D$72 - D$19)</f>
        <v>33</v>
      </c>
      <c r="E216" s="63">
        <f xml:space="preserve"> (Mecanisms!$E$46 - E$72 - E$19)</f>
        <v>33</v>
      </c>
      <c r="F216" s="63">
        <f xml:space="preserve"> (Mecanisms!$E$46 - F$72 - F$19)</f>
        <v>32</v>
      </c>
      <c r="G216" s="63">
        <f xml:space="preserve"> (Mecanisms!$E$46 - G$72 - G$19)</f>
        <v>30</v>
      </c>
      <c r="H216" s="63">
        <f xml:space="preserve"> (Mecanisms!$E$46 - H$72 - H$19)</f>
        <v>28</v>
      </c>
      <c r="I216" s="63">
        <f xml:space="preserve"> (Mecanisms!$E$46 - I$72 - I$19)</f>
        <v>26</v>
      </c>
      <c r="J216" s="63">
        <f xml:space="preserve"> (Mecanisms!$E$46 - J$72 - J$19)</f>
        <v>23</v>
      </c>
      <c r="K216" s="63">
        <f xml:space="preserve"> (Mecanisms!$E$46 - K$72 - K$19)</f>
        <v>21</v>
      </c>
      <c r="L216" s="63">
        <f xml:space="preserve"> (Mecanisms!$E$46 - L$72 - L$19)</f>
        <v>20</v>
      </c>
      <c r="M216" s="63">
        <f xml:space="preserve"> (Mecanisms!$E$46 - M$72 - M$19)</f>
        <v>19</v>
      </c>
      <c r="N216" s="63">
        <f xml:space="preserve"> (Mecanisms!$E$46 - N$72 - N$19)</f>
        <v>19</v>
      </c>
      <c r="O216" s="63">
        <f xml:space="preserve"> (Mecanisms!$E$46 - O$72 - O$19)</f>
        <v>19</v>
      </c>
      <c r="P216" s="63">
        <f xml:space="preserve"> (Mecanisms!$E$46 - P$72 - P$19)</f>
        <v>18</v>
      </c>
      <c r="Q216" s="63">
        <f xml:space="preserve"> (Mecanisms!$E$46 - Q$72 - Q$19)</f>
        <v>18</v>
      </c>
      <c r="R216" s="63">
        <f xml:space="preserve"> (Mecanisms!$E$46 - R$72 - R$19)</f>
        <v>18</v>
      </c>
      <c r="S216" s="63">
        <f xml:space="preserve"> (Mecanisms!$E$46 - S$72 - S$19)</f>
        <v>17</v>
      </c>
      <c r="T216" s="63">
        <f xml:space="preserve"> (Mecanisms!$E$46 - T$72 - T$19)</f>
        <v>17</v>
      </c>
      <c r="U216" s="63">
        <f xml:space="preserve"> (Mecanisms!$E$46 - U$72 - U$19)</f>
        <v>17</v>
      </c>
    </row>
  </sheetData>
  <conditionalFormatting sqref="B81:U84">
    <cfRule type="colorScale" priority="3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86:U89 B91:U95 B97:U101 B103:U112 B114:U118 B120:U129 B131:U135 B137:U146 B148:U151">
    <cfRule type="colorScale" priority="2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9:U61">
    <cfRule type="colorScale" priority="1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7BD73-EFB6-0643-AC73-5FF5751D7011}">
  <dimension ref="A1:AI216"/>
  <sheetViews>
    <sheetView tabSelected="1" zoomScale="60" workbookViewId="0">
      <selection activeCell="L24" activeCellId="4" sqref="L18 L19 L21 L23 L24"/>
    </sheetView>
  </sheetViews>
  <sheetFormatPr baseColWidth="10" defaultRowHeight="16"/>
  <cols>
    <col min="1" max="1" width="29.1640625" bestFit="1" customWidth="1"/>
    <col min="2" max="2" width="11.1640625" customWidth="1"/>
    <col min="3" max="3" width="11.33203125" bestFit="1" customWidth="1"/>
    <col min="10" max="10" width="12" style="41" customWidth="1"/>
    <col min="11" max="11" width="10.83203125" style="40"/>
  </cols>
  <sheetData>
    <row r="1" spans="1:34" ht="40" customHeight="1">
      <c r="A1" s="1" t="s">
        <v>85</v>
      </c>
      <c r="J1" s="25"/>
      <c r="K1" s="25"/>
    </row>
    <row r="2" spans="1:34" ht="139" customHeight="1">
      <c r="A2" s="194"/>
      <c r="J2" s="25"/>
      <c r="K2" s="25"/>
    </row>
    <row r="3" spans="1:34" ht="24">
      <c r="A3" s="69" t="s">
        <v>17</v>
      </c>
      <c r="B3" s="51" t="s">
        <v>86</v>
      </c>
      <c r="C3" s="50"/>
      <c r="D3" s="50"/>
      <c r="E3" s="50"/>
      <c r="F3" s="50"/>
      <c r="G3" s="50"/>
      <c r="H3" s="50"/>
      <c r="I3" s="50"/>
      <c r="J3" s="50"/>
      <c r="K3" s="101"/>
      <c r="L3" s="50"/>
      <c r="M3" s="50"/>
      <c r="N3" s="50"/>
      <c r="O3" s="50"/>
      <c r="P3" s="50"/>
      <c r="Q3" s="50"/>
      <c r="R3" s="50"/>
      <c r="S3" s="50"/>
      <c r="T3" s="50"/>
      <c r="U3" s="31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</row>
    <row r="4" spans="1:34">
      <c r="A4" s="67" t="s">
        <v>45</v>
      </c>
      <c r="B4" s="68">
        <v>2</v>
      </c>
      <c r="C4" s="68">
        <v>2</v>
      </c>
      <c r="D4" s="68">
        <v>2</v>
      </c>
      <c r="E4" s="68">
        <v>2</v>
      </c>
      <c r="F4" s="68">
        <v>2</v>
      </c>
      <c r="G4" s="68">
        <v>2</v>
      </c>
      <c r="H4" s="68">
        <v>2</v>
      </c>
      <c r="I4" s="68">
        <v>2</v>
      </c>
      <c r="J4" s="68">
        <v>2</v>
      </c>
      <c r="K4" s="68">
        <v>2</v>
      </c>
      <c r="L4" s="68">
        <v>2</v>
      </c>
      <c r="M4" s="68">
        <v>2</v>
      </c>
      <c r="N4" s="68">
        <v>2</v>
      </c>
      <c r="O4" s="68">
        <v>2</v>
      </c>
      <c r="P4" s="68">
        <v>2</v>
      </c>
      <c r="Q4" s="68">
        <v>2</v>
      </c>
      <c r="R4" s="68">
        <v>2</v>
      </c>
      <c r="S4" s="68">
        <v>2</v>
      </c>
      <c r="T4" s="68">
        <v>2</v>
      </c>
      <c r="U4" s="68">
        <v>2</v>
      </c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pans="1:34">
      <c r="J5" s="25"/>
      <c r="K5" s="25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</row>
    <row r="6" spans="1:34">
      <c r="J6" s="25"/>
      <c r="K6" s="25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</row>
    <row r="7" spans="1:34">
      <c r="J7" s="25"/>
      <c r="K7" s="25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</row>
    <row r="8" spans="1:34">
      <c r="D8" t="s">
        <v>119</v>
      </c>
      <c r="H8" t="s">
        <v>140</v>
      </c>
      <c r="J8" s="25"/>
      <c r="K8" s="25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</row>
    <row r="9" spans="1:34" s="15" customFormat="1" ht="24">
      <c r="A9" s="87" t="s">
        <v>0</v>
      </c>
      <c r="B9" s="83">
        <v>1</v>
      </c>
      <c r="C9" s="83">
        <f>B9+1</f>
        <v>2</v>
      </c>
      <c r="D9" s="83">
        <f t="shared" ref="D9:U9" si="0">C9+1</f>
        <v>3</v>
      </c>
      <c r="E9" s="83">
        <f t="shared" si="0"/>
        <v>4</v>
      </c>
      <c r="F9" s="83">
        <f t="shared" si="0"/>
        <v>5</v>
      </c>
      <c r="G9" s="83">
        <f t="shared" si="0"/>
        <v>6</v>
      </c>
      <c r="H9" s="83">
        <f t="shared" si="0"/>
        <v>7</v>
      </c>
      <c r="I9" s="83">
        <f t="shared" si="0"/>
        <v>8</v>
      </c>
      <c r="J9" s="83">
        <f t="shared" si="0"/>
        <v>9</v>
      </c>
      <c r="K9" s="83">
        <f t="shared" si="0"/>
        <v>10</v>
      </c>
      <c r="L9" s="83">
        <f t="shared" si="0"/>
        <v>11</v>
      </c>
      <c r="M9" s="83">
        <f t="shared" si="0"/>
        <v>12</v>
      </c>
      <c r="N9" s="83">
        <f t="shared" si="0"/>
        <v>13</v>
      </c>
      <c r="O9" s="83">
        <f t="shared" si="0"/>
        <v>14</v>
      </c>
      <c r="P9" s="83">
        <f t="shared" si="0"/>
        <v>15</v>
      </c>
      <c r="Q9" s="83">
        <f t="shared" si="0"/>
        <v>16</v>
      </c>
      <c r="R9" s="83">
        <f t="shared" si="0"/>
        <v>17</v>
      </c>
      <c r="S9" s="83">
        <f t="shared" si="0"/>
        <v>18</v>
      </c>
      <c r="T9" s="83">
        <f t="shared" si="0"/>
        <v>19</v>
      </c>
      <c r="U9" s="83">
        <f t="shared" si="0"/>
        <v>20</v>
      </c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</row>
    <row r="10" spans="1:34" s="2" customFormat="1" ht="19">
      <c r="A10" s="14" t="s">
        <v>2</v>
      </c>
      <c r="B10" s="13">
        <v>78</v>
      </c>
      <c r="C10" s="13"/>
      <c r="D10" s="13"/>
      <c r="E10" s="13">
        <v>1</v>
      </c>
      <c r="F10" s="13"/>
      <c r="G10" s="13"/>
      <c r="H10" s="13"/>
      <c r="I10" s="13">
        <v>1</v>
      </c>
      <c r="J10" s="13"/>
      <c r="K10" s="13"/>
      <c r="L10" s="13"/>
      <c r="M10" s="13">
        <v>1</v>
      </c>
      <c r="N10" s="13"/>
      <c r="O10" s="13"/>
      <c r="P10" s="13"/>
      <c r="Q10" s="13">
        <v>1</v>
      </c>
      <c r="R10" s="13"/>
      <c r="S10" s="13"/>
      <c r="T10" s="13"/>
      <c r="U10" s="57">
        <v>1</v>
      </c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</row>
    <row r="11" spans="1:34">
      <c r="A11" s="88" t="s">
        <v>1</v>
      </c>
      <c r="B11" s="106"/>
      <c r="C11" s="106"/>
      <c r="D11" s="106">
        <v>10</v>
      </c>
      <c r="E11" s="115">
        <v>10</v>
      </c>
      <c r="F11" s="115">
        <v>10</v>
      </c>
      <c r="G11" s="115">
        <v>10</v>
      </c>
      <c r="H11" s="115">
        <v>10</v>
      </c>
      <c r="I11" s="115">
        <v>10</v>
      </c>
      <c r="J11" s="115">
        <v>10</v>
      </c>
      <c r="K11" s="115">
        <v>10</v>
      </c>
      <c r="L11" s="115">
        <v>10</v>
      </c>
      <c r="M11" s="115">
        <v>10</v>
      </c>
      <c r="N11" s="115">
        <v>10</v>
      </c>
      <c r="O11" s="115">
        <v>10</v>
      </c>
      <c r="P11" s="115">
        <v>10</v>
      </c>
      <c r="Q11" s="115">
        <v>10</v>
      </c>
      <c r="R11" s="115">
        <v>10</v>
      </c>
      <c r="S11" s="115">
        <v>10</v>
      </c>
      <c r="T11" s="115">
        <v>10</v>
      </c>
      <c r="U11" s="115">
        <v>10</v>
      </c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</row>
    <row r="12" spans="1:34">
      <c r="A12" s="6" t="s">
        <v>3</v>
      </c>
      <c r="B12" s="107"/>
      <c r="C12" s="107"/>
      <c r="D12" s="107">
        <v>16</v>
      </c>
      <c r="E12" s="28">
        <v>15</v>
      </c>
      <c r="F12" s="28">
        <v>15</v>
      </c>
      <c r="G12" s="28">
        <v>15</v>
      </c>
      <c r="H12" s="18">
        <v>16</v>
      </c>
      <c r="I12" s="28">
        <v>16</v>
      </c>
      <c r="J12" s="28">
        <v>16</v>
      </c>
      <c r="K12" s="28">
        <v>16</v>
      </c>
      <c r="L12" s="28">
        <v>16</v>
      </c>
      <c r="M12" s="28">
        <v>16</v>
      </c>
      <c r="N12" s="28">
        <v>16</v>
      </c>
      <c r="O12" s="28">
        <v>16</v>
      </c>
      <c r="P12" s="28">
        <v>16</v>
      </c>
      <c r="Q12" s="28">
        <v>16</v>
      </c>
      <c r="R12" s="28">
        <v>16</v>
      </c>
      <c r="S12" s="28">
        <v>16</v>
      </c>
      <c r="T12" s="28">
        <v>16</v>
      </c>
      <c r="U12" s="28">
        <v>16</v>
      </c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</row>
    <row r="13" spans="1:34">
      <c r="A13" s="6" t="s">
        <v>4</v>
      </c>
      <c r="B13" s="107"/>
      <c r="C13" s="107"/>
      <c r="D13" s="107">
        <v>17</v>
      </c>
      <c r="E13" s="28">
        <v>14</v>
      </c>
      <c r="F13" s="28">
        <v>14</v>
      </c>
      <c r="G13" s="28">
        <v>14</v>
      </c>
      <c r="H13" s="18">
        <v>17</v>
      </c>
      <c r="I13" s="18">
        <v>18</v>
      </c>
      <c r="J13" s="28">
        <v>18</v>
      </c>
      <c r="K13" s="28">
        <v>18</v>
      </c>
      <c r="L13" s="28">
        <v>18</v>
      </c>
      <c r="M13" s="28">
        <v>18</v>
      </c>
      <c r="N13" s="28">
        <v>18</v>
      </c>
      <c r="O13" s="28">
        <v>18</v>
      </c>
      <c r="P13" s="28">
        <v>18</v>
      </c>
      <c r="Q13" s="28">
        <v>18</v>
      </c>
      <c r="R13" s="28">
        <v>18</v>
      </c>
      <c r="S13" s="28">
        <v>18</v>
      </c>
      <c r="T13" s="28">
        <v>18</v>
      </c>
      <c r="U13" s="28">
        <v>18</v>
      </c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</row>
    <row r="14" spans="1:34">
      <c r="A14" s="6" t="s">
        <v>5</v>
      </c>
      <c r="B14" s="107"/>
      <c r="C14" s="107"/>
      <c r="D14" s="107">
        <v>17</v>
      </c>
      <c r="E14" s="18">
        <v>18</v>
      </c>
      <c r="F14" s="28">
        <v>18</v>
      </c>
      <c r="G14" s="28">
        <v>18</v>
      </c>
      <c r="H14" s="18">
        <v>19</v>
      </c>
      <c r="I14" s="28">
        <v>19</v>
      </c>
      <c r="J14" s="28">
        <v>19</v>
      </c>
      <c r="K14" s="28">
        <v>19</v>
      </c>
      <c r="L14" s="28">
        <v>19</v>
      </c>
      <c r="M14" s="28">
        <v>19</v>
      </c>
      <c r="N14" s="28">
        <v>19</v>
      </c>
      <c r="O14" s="28">
        <v>19</v>
      </c>
      <c r="P14" s="28">
        <v>19</v>
      </c>
      <c r="Q14" s="28">
        <v>19</v>
      </c>
      <c r="R14" s="28">
        <v>19</v>
      </c>
      <c r="S14" s="28">
        <v>19</v>
      </c>
      <c r="T14" s="28">
        <v>19</v>
      </c>
      <c r="U14" s="28">
        <v>19</v>
      </c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</row>
    <row r="15" spans="1:34">
      <c r="A15" s="6" t="s">
        <v>6</v>
      </c>
      <c r="B15" s="107"/>
      <c r="C15" s="107"/>
      <c r="D15" s="107">
        <v>10</v>
      </c>
      <c r="E15" s="28">
        <v>10</v>
      </c>
      <c r="F15" s="28">
        <v>10</v>
      </c>
      <c r="G15" s="28">
        <v>10</v>
      </c>
      <c r="H15" s="28">
        <v>10</v>
      </c>
      <c r="I15" s="28">
        <v>10</v>
      </c>
      <c r="J15" s="28">
        <v>10</v>
      </c>
      <c r="K15" s="28">
        <v>10</v>
      </c>
      <c r="L15" s="28">
        <v>10</v>
      </c>
      <c r="M15" s="28">
        <v>10</v>
      </c>
      <c r="N15" s="28">
        <v>10</v>
      </c>
      <c r="O15" s="28">
        <v>10</v>
      </c>
      <c r="P15" s="28">
        <v>10</v>
      </c>
      <c r="Q15" s="28">
        <v>10</v>
      </c>
      <c r="R15" s="28">
        <v>10</v>
      </c>
      <c r="S15" s="28">
        <v>10</v>
      </c>
      <c r="T15" s="28">
        <v>10</v>
      </c>
      <c r="U15" s="28">
        <v>10</v>
      </c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</row>
    <row r="16" spans="1:34">
      <c r="A16" s="86" t="s">
        <v>7</v>
      </c>
      <c r="B16" s="108"/>
      <c r="C16" s="108"/>
      <c r="D16" s="108">
        <v>10</v>
      </c>
      <c r="E16" s="84">
        <v>10</v>
      </c>
      <c r="F16" s="84">
        <v>10</v>
      </c>
      <c r="G16" s="84">
        <v>10</v>
      </c>
      <c r="H16" s="84">
        <v>10</v>
      </c>
      <c r="I16" s="84">
        <v>10</v>
      </c>
      <c r="J16" s="84">
        <v>10</v>
      </c>
      <c r="K16" s="84">
        <v>10</v>
      </c>
      <c r="L16" s="84">
        <v>10</v>
      </c>
      <c r="M16" s="84">
        <v>10</v>
      </c>
      <c r="N16" s="84">
        <v>10</v>
      </c>
      <c r="O16" s="84">
        <v>10</v>
      </c>
      <c r="P16" s="84">
        <v>10</v>
      </c>
      <c r="Q16" s="84">
        <v>10</v>
      </c>
      <c r="R16" s="84">
        <v>10</v>
      </c>
      <c r="S16" s="84">
        <v>10</v>
      </c>
      <c r="T16" s="84">
        <v>10</v>
      </c>
      <c r="U16" s="84">
        <v>10</v>
      </c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</row>
    <row r="17" spans="1:35" s="13" customFormat="1" ht="19">
      <c r="A17" s="14" t="s">
        <v>8</v>
      </c>
      <c r="E17" s="13">
        <f t="shared" ref="E17:J17" si="1">SUM(E18:E25) - SUM(D18:D25)</f>
        <v>5</v>
      </c>
      <c r="F17" s="13">
        <f t="shared" si="1"/>
        <v>3</v>
      </c>
      <c r="G17" s="13">
        <f t="shared" si="1"/>
        <v>7</v>
      </c>
      <c r="H17" s="13">
        <f t="shared" si="1"/>
        <v>5</v>
      </c>
      <c r="I17" s="13">
        <f t="shared" si="1"/>
        <v>5</v>
      </c>
      <c r="J17" s="13">
        <f t="shared" si="1"/>
        <v>5</v>
      </c>
      <c r="K17" s="13">
        <f t="shared" ref="K17" si="2">SUM(K18:K25) - SUM(J18:J25)</f>
        <v>5</v>
      </c>
      <c r="L17" s="13">
        <f t="shared" ref="L17:U17" si="3">SUM(L18:L25) - SUM(K18:K25)</f>
        <v>5</v>
      </c>
      <c r="M17" s="13">
        <f t="shared" si="3"/>
        <v>0</v>
      </c>
      <c r="N17" s="13">
        <f t="shared" si="3"/>
        <v>0</v>
      </c>
      <c r="O17" s="13">
        <f t="shared" si="3"/>
        <v>0</v>
      </c>
      <c r="P17" s="13">
        <f t="shared" si="3"/>
        <v>0</v>
      </c>
      <c r="Q17" s="13">
        <f t="shared" si="3"/>
        <v>0</v>
      </c>
      <c r="R17" s="13">
        <f t="shared" si="3"/>
        <v>0</v>
      </c>
      <c r="S17" s="13">
        <f t="shared" si="3"/>
        <v>0</v>
      </c>
      <c r="T17" s="13">
        <f t="shared" si="3"/>
        <v>0</v>
      </c>
      <c r="U17" s="57">
        <f t="shared" si="3"/>
        <v>0</v>
      </c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</row>
    <row r="18" spans="1:35" s="10" customFormat="1">
      <c r="A18" s="114" t="s">
        <v>9</v>
      </c>
      <c r="B18" s="104"/>
      <c r="C18" s="104"/>
      <c r="D18" s="113">
        <v>6</v>
      </c>
      <c r="E18" s="110">
        <v>7</v>
      </c>
      <c r="F18" s="110">
        <v>8</v>
      </c>
      <c r="G18" s="110">
        <v>9</v>
      </c>
      <c r="H18" s="110">
        <v>10</v>
      </c>
      <c r="I18" s="110">
        <v>11</v>
      </c>
      <c r="J18" s="110">
        <v>12</v>
      </c>
      <c r="K18" s="110">
        <v>13</v>
      </c>
      <c r="L18" s="110">
        <v>14</v>
      </c>
      <c r="M18" s="113">
        <v>14</v>
      </c>
      <c r="N18" s="113">
        <v>14</v>
      </c>
      <c r="O18" s="113">
        <v>14</v>
      </c>
      <c r="P18" s="113">
        <v>14</v>
      </c>
      <c r="Q18" s="113">
        <v>14</v>
      </c>
      <c r="R18" s="113">
        <v>14</v>
      </c>
      <c r="S18" s="113">
        <v>14</v>
      </c>
      <c r="T18" s="113">
        <v>14</v>
      </c>
      <c r="U18" s="113">
        <v>14</v>
      </c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0"/>
    </row>
    <row r="19" spans="1:35" s="10" customFormat="1">
      <c r="A19" s="90" t="s">
        <v>10</v>
      </c>
      <c r="B19" s="103"/>
      <c r="C19" s="103"/>
      <c r="D19" s="24">
        <v>2</v>
      </c>
      <c r="E19" s="24">
        <v>2</v>
      </c>
      <c r="F19" s="17">
        <v>2</v>
      </c>
      <c r="G19" s="16">
        <v>6</v>
      </c>
      <c r="H19" s="16">
        <v>8</v>
      </c>
      <c r="I19" s="16">
        <v>10</v>
      </c>
      <c r="J19" s="16">
        <v>12</v>
      </c>
      <c r="K19" s="16">
        <v>13</v>
      </c>
      <c r="L19" s="16">
        <v>14</v>
      </c>
      <c r="M19" s="17">
        <v>14</v>
      </c>
      <c r="N19" s="17">
        <v>14</v>
      </c>
      <c r="O19" s="17">
        <v>14</v>
      </c>
      <c r="P19" s="17">
        <v>14</v>
      </c>
      <c r="Q19" s="17">
        <v>14</v>
      </c>
      <c r="R19" s="17">
        <v>14</v>
      </c>
      <c r="S19" s="17">
        <v>14</v>
      </c>
      <c r="T19" s="17">
        <v>14</v>
      </c>
      <c r="U19" s="17">
        <v>14</v>
      </c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0"/>
    </row>
    <row r="20" spans="1:35" s="7" customFormat="1">
      <c r="A20" s="102" t="s">
        <v>11</v>
      </c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R20" s="103"/>
      <c r="S20" s="103"/>
      <c r="T20" s="103"/>
      <c r="U20" s="10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1"/>
    </row>
    <row r="21" spans="1:35" s="10" customFormat="1">
      <c r="A21" s="9" t="s">
        <v>12</v>
      </c>
      <c r="B21" s="103"/>
      <c r="C21" s="103"/>
      <c r="D21" s="17">
        <v>2</v>
      </c>
      <c r="E21" s="16">
        <v>4</v>
      </c>
      <c r="F21" s="17">
        <v>4</v>
      </c>
      <c r="G21" s="17">
        <v>4</v>
      </c>
      <c r="H21" s="17">
        <v>4</v>
      </c>
      <c r="I21" s="17">
        <v>4</v>
      </c>
      <c r="J21" s="17">
        <v>4</v>
      </c>
      <c r="K21" s="16">
        <v>5</v>
      </c>
      <c r="L21" s="16">
        <v>6</v>
      </c>
      <c r="M21" s="17">
        <v>6</v>
      </c>
      <c r="N21" s="17">
        <v>6</v>
      </c>
      <c r="O21" s="17">
        <v>6</v>
      </c>
      <c r="P21" s="17">
        <v>6</v>
      </c>
      <c r="Q21" s="17">
        <v>6</v>
      </c>
      <c r="R21" s="17">
        <v>6</v>
      </c>
      <c r="S21" s="17">
        <v>6</v>
      </c>
      <c r="T21" s="17">
        <v>6</v>
      </c>
      <c r="U21" s="17">
        <v>6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0"/>
    </row>
    <row r="22" spans="1:35" s="11" customFormat="1">
      <c r="A22" s="102" t="s">
        <v>22</v>
      </c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2"/>
    </row>
    <row r="23" spans="1:35" s="10" customFormat="1">
      <c r="A23" s="9" t="s">
        <v>13</v>
      </c>
      <c r="B23" s="103"/>
      <c r="C23" s="103"/>
      <c r="D23" s="17">
        <v>6</v>
      </c>
      <c r="E23" s="16">
        <v>7</v>
      </c>
      <c r="F23" s="16">
        <v>8</v>
      </c>
      <c r="G23" s="16">
        <v>9</v>
      </c>
      <c r="H23" s="16">
        <v>10</v>
      </c>
      <c r="I23" s="16">
        <v>11</v>
      </c>
      <c r="J23" s="16">
        <v>12</v>
      </c>
      <c r="K23" s="16">
        <v>13</v>
      </c>
      <c r="L23" s="16">
        <v>14</v>
      </c>
      <c r="M23" s="17">
        <v>14</v>
      </c>
      <c r="N23" s="17">
        <v>14</v>
      </c>
      <c r="O23" s="17">
        <v>14</v>
      </c>
      <c r="P23" s="17">
        <v>14</v>
      </c>
      <c r="Q23" s="17">
        <v>14</v>
      </c>
      <c r="R23" s="17">
        <v>14</v>
      </c>
      <c r="S23" s="17">
        <v>14</v>
      </c>
      <c r="T23" s="17">
        <v>14</v>
      </c>
      <c r="U23" s="17">
        <v>14</v>
      </c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0"/>
    </row>
    <row r="24" spans="1:35" s="7" customFormat="1">
      <c r="A24" s="9" t="s">
        <v>14</v>
      </c>
      <c r="B24" s="103"/>
      <c r="C24" s="103"/>
      <c r="D24" s="17">
        <v>6</v>
      </c>
      <c r="E24" s="16">
        <v>7</v>
      </c>
      <c r="F24" s="16">
        <v>8</v>
      </c>
      <c r="G24" s="16">
        <v>9</v>
      </c>
      <c r="H24" s="16">
        <v>10</v>
      </c>
      <c r="I24" s="16">
        <v>11</v>
      </c>
      <c r="J24" s="16">
        <v>12</v>
      </c>
      <c r="K24" s="16">
        <v>13</v>
      </c>
      <c r="L24" s="16">
        <v>14</v>
      </c>
      <c r="M24" s="17">
        <v>14</v>
      </c>
      <c r="N24" s="17">
        <v>14</v>
      </c>
      <c r="O24" s="17">
        <v>14</v>
      </c>
      <c r="P24" s="17">
        <v>14</v>
      </c>
      <c r="Q24" s="17">
        <v>14</v>
      </c>
      <c r="R24" s="17">
        <v>14</v>
      </c>
      <c r="S24" s="17">
        <v>14</v>
      </c>
      <c r="T24" s="17">
        <v>14</v>
      </c>
      <c r="U24" s="17">
        <v>14</v>
      </c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1"/>
    </row>
    <row r="25" spans="1:35" s="10" customFormat="1">
      <c r="A25" s="117" t="s">
        <v>15</v>
      </c>
      <c r="B25" s="105"/>
      <c r="C25" s="105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5"/>
      <c r="R25" s="105"/>
      <c r="S25" s="105"/>
      <c r="T25" s="105"/>
      <c r="U25" s="105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0"/>
    </row>
    <row r="26" spans="1:35" s="13" customFormat="1" ht="19">
      <c r="A26" s="92" t="s">
        <v>16</v>
      </c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</row>
    <row r="27" spans="1:35" s="19" customFormat="1">
      <c r="A27" s="94"/>
      <c r="B27" s="95"/>
      <c r="C27" s="95"/>
      <c r="D27" s="95"/>
      <c r="E27" s="96"/>
      <c r="F27" s="97" t="s">
        <v>120</v>
      </c>
      <c r="G27" s="98" t="s">
        <v>121</v>
      </c>
      <c r="H27" s="96"/>
      <c r="I27" s="95"/>
      <c r="J27" s="97" t="s">
        <v>141</v>
      </c>
      <c r="K27" s="95"/>
      <c r="L27" s="97"/>
      <c r="M27" s="97"/>
      <c r="N27" s="95"/>
      <c r="O27" s="95"/>
      <c r="P27" s="97"/>
      <c r="Q27" s="95"/>
      <c r="R27" s="97"/>
      <c r="S27" s="97"/>
      <c r="T27" s="95"/>
      <c r="U27" s="9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</row>
    <row r="28" spans="1:35" s="13" customFormat="1" ht="19">
      <c r="A28" s="14" t="s">
        <v>33</v>
      </c>
      <c r="U28" s="57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</row>
    <row r="29" spans="1:35" s="22" customFormat="1">
      <c r="A29" s="23"/>
      <c r="B29" s="27"/>
      <c r="C29" s="27"/>
      <c r="D29" s="27"/>
      <c r="E29" s="23"/>
      <c r="F29" s="27"/>
      <c r="G29" s="23"/>
      <c r="H29" s="23"/>
      <c r="I29" s="23"/>
      <c r="J29" s="36"/>
      <c r="K29" s="35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</row>
    <row r="30" spans="1:35">
      <c r="J30" s="25"/>
      <c r="K30" s="25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</row>
    <row r="31" spans="1:35" s="15" customFormat="1" ht="24">
      <c r="A31" s="74" t="s">
        <v>69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6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</row>
    <row r="32" spans="1:35" s="2" customFormat="1">
      <c r="A32" t="s">
        <v>68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</row>
    <row r="33" spans="1:34">
      <c r="A33" t="s">
        <v>79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J33" s="25"/>
      <c r="K33" s="25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spans="1:34">
      <c r="J34" s="25"/>
      <c r="K34" s="25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</row>
    <row r="35" spans="1:34">
      <c r="J35" s="25"/>
      <c r="K35" s="25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</row>
    <row r="36" spans="1:34" ht="24">
      <c r="A36" s="70" t="s">
        <v>0</v>
      </c>
      <c r="B36" s="71">
        <v>1</v>
      </c>
      <c r="C36" s="71">
        <f>B36+1</f>
        <v>2</v>
      </c>
      <c r="D36" s="71">
        <f t="shared" ref="D36:U36" si="4">C36+1</f>
        <v>3</v>
      </c>
      <c r="E36" s="71">
        <f t="shared" si="4"/>
        <v>4</v>
      </c>
      <c r="F36" s="71">
        <f t="shared" si="4"/>
        <v>5</v>
      </c>
      <c r="G36" s="71">
        <f t="shared" si="4"/>
        <v>6</v>
      </c>
      <c r="H36" s="71">
        <f t="shared" si="4"/>
        <v>7</v>
      </c>
      <c r="I36" s="71">
        <f t="shared" si="4"/>
        <v>8</v>
      </c>
      <c r="J36" s="71">
        <f t="shared" si="4"/>
        <v>9</v>
      </c>
      <c r="K36" s="100">
        <f t="shared" si="4"/>
        <v>10</v>
      </c>
      <c r="L36" s="71">
        <f t="shared" si="4"/>
        <v>11</v>
      </c>
      <c r="M36" s="71">
        <f t="shared" si="4"/>
        <v>12</v>
      </c>
      <c r="N36" s="71">
        <f t="shared" si="4"/>
        <v>13</v>
      </c>
      <c r="O36" s="71">
        <f t="shared" si="4"/>
        <v>14</v>
      </c>
      <c r="P36" s="71">
        <f t="shared" si="4"/>
        <v>15</v>
      </c>
      <c r="Q36" s="71">
        <f t="shared" si="4"/>
        <v>16</v>
      </c>
      <c r="R36" s="71">
        <f t="shared" si="4"/>
        <v>17</v>
      </c>
      <c r="S36" s="71">
        <f t="shared" si="4"/>
        <v>18</v>
      </c>
      <c r="T36" s="71">
        <f t="shared" si="4"/>
        <v>19</v>
      </c>
      <c r="U36" s="71">
        <f t="shared" si="4"/>
        <v>20</v>
      </c>
      <c r="V36" s="34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</row>
    <row r="37" spans="1:34" ht="19">
      <c r="A37" s="38" t="s">
        <v>25</v>
      </c>
      <c r="B37" s="37">
        <v>78</v>
      </c>
      <c r="C37" s="37"/>
      <c r="D37" s="37"/>
      <c r="E37" s="37">
        <v>1</v>
      </c>
      <c r="F37" s="37"/>
      <c r="G37" s="37"/>
      <c r="H37" s="37"/>
      <c r="I37" s="37">
        <v>1</v>
      </c>
      <c r="J37" s="37"/>
      <c r="K37" s="91"/>
      <c r="L37" s="37"/>
      <c r="M37" s="37">
        <v>1</v>
      </c>
      <c r="N37" s="37"/>
      <c r="O37" s="37"/>
      <c r="P37" s="37"/>
      <c r="Q37" s="37">
        <v>1</v>
      </c>
      <c r="R37" s="37"/>
      <c r="S37" s="37"/>
      <c r="T37" s="37"/>
      <c r="U37" s="39">
        <v>1</v>
      </c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</row>
    <row r="38" spans="1:34">
      <c r="A38" s="40" t="s">
        <v>1</v>
      </c>
      <c r="B38" s="109">
        <f t="shared" ref="B38:U43" si="5" xml:space="preserve"> INT((B11-10)/2)</f>
        <v>-5</v>
      </c>
      <c r="C38" s="109">
        <f t="shared" si="5"/>
        <v>-5</v>
      </c>
      <c r="D38" s="25">
        <f t="shared" si="5"/>
        <v>0</v>
      </c>
      <c r="E38" s="25">
        <f t="shared" si="5"/>
        <v>0</v>
      </c>
      <c r="F38" s="25">
        <f t="shared" si="5"/>
        <v>0</v>
      </c>
      <c r="G38" s="25">
        <f t="shared" si="5"/>
        <v>0</v>
      </c>
      <c r="H38" s="25">
        <f t="shared" si="5"/>
        <v>0</v>
      </c>
      <c r="I38" s="25">
        <f t="shared" si="5"/>
        <v>0</v>
      </c>
      <c r="J38" s="25">
        <f t="shared" si="5"/>
        <v>0</v>
      </c>
      <c r="K38" s="25">
        <f t="shared" si="5"/>
        <v>0</v>
      </c>
      <c r="L38" s="25">
        <f t="shared" si="5"/>
        <v>0</v>
      </c>
      <c r="M38" s="25">
        <f t="shared" si="5"/>
        <v>0</v>
      </c>
      <c r="N38" s="25">
        <f t="shared" si="5"/>
        <v>0</v>
      </c>
      <c r="O38" s="25">
        <f t="shared" si="5"/>
        <v>0</v>
      </c>
      <c r="P38" s="25">
        <f t="shared" si="5"/>
        <v>0</v>
      </c>
      <c r="Q38" s="25">
        <f t="shared" si="5"/>
        <v>0</v>
      </c>
      <c r="R38" s="25">
        <f t="shared" si="5"/>
        <v>0</v>
      </c>
      <c r="S38" s="25">
        <f t="shared" si="5"/>
        <v>0</v>
      </c>
      <c r="T38" s="25">
        <f t="shared" si="5"/>
        <v>0</v>
      </c>
      <c r="U38" s="41">
        <f t="shared" si="5"/>
        <v>0</v>
      </c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</row>
    <row r="39" spans="1:34" s="2" customFormat="1">
      <c r="A39" s="42" t="s">
        <v>3</v>
      </c>
      <c r="B39" s="109">
        <f t="shared" si="5"/>
        <v>-5</v>
      </c>
      <c r="C39" s="109">
        <f t="shared" si="5"/>
        <v>-5</v>
      </c>
      <c r="D39" s="25">
        <f t="shared" si="5"/>
        <v>3</v>
      </c>
      <c r="E39" s="25">
        <f t="shared" si="5"/>
        <v>2</v>
      </c>
      <c r="F39" s="25">
        <f t="shared" si="5"/>
        <v>2</v>
      </c>
      <c r="G39" s="25">
        <f t="shared" si="5"/>
        <v>2</v>
      </c>
      <c r="H39" s="25">
        <f t="shared" si="5"/>
        <v>3</v>
      </c>
      <c r="I39" s="25">
        <f t="shared" si="5"/>
        <v>3</v>
      </c>
      <c r="J39" s="25">
        <f t="shared" si="5"/>
        <v>3</v>
      </c>
      <c r="K39" s="25">
        <f t="shared" si="5"/>
        <v>3</v>
      </c>
      <c r="L39" s="25">
        <f t="shared" si="5"/>
        <v>3</v>
      </c>
      <c r="M39" s="25">
        <f t="shared" si="5"/>
        <v>3</v>
      </c>
      <c r="N39" s="25">
        <f t="shared" si="5"/>
        <v>3</v>
      </c>
      <c r="O39" s="25">
        <f t="shared" si="5"/>
        <v>3</v>
      </c>
      <c r="P39" s="25">
        <f t="shared" si="5"/>
        <v>3</v>
      </c>
      <c r="Q39" s="25">
        <f t="shared" si="5"/>
        <v>3</v>
      </c>
      <c r="R39" s="25">
        <f t="shared" si="5"/>
        <v>3</v>
      </c>
      <c r="S39" s="25">
        <f t="shared" si="5"/>
        <v>3</v>
      </c>
      <c r="T39" s="25">
        <f t="shared" si="5"/>
        <v>3</v>
      </c>
      <c r="U39" s="41">
        <f t="shared" si="5"/>
        <v>3</v>
      </c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</row>
    <row r="40" spans="1:34" s="2" customFormat="1">
      <c r="A40" s="42" t="s">
        <v>4</v>
      </c>
      <c r="B40" s="109">
        <f t="shared" si="5"/>
        <v>-5</v>
      </c>
      <c r="C40" s="109">
        <f t="shared" si="5"/>
        <v>-5</v>
      </c>
      <c r="D40" s="25">
        <f t="shared" si="5"/>
        <v>3</v>
      </c>
      <c r="E40" s="25">
        <f t="shared" si="5"/>
        <v>2</v>
      </c>
      <c r="F40" s="25">
        <f t="shared" si="5"/>
        <v>2</v>
      </c>
      <c r="G40" s="25">
        <f t="shared" si="5"/>
        <v>2</v>
      </c>
      <c r="H40" s="25">
        <f t="shared" si="5"/>
        <v>3</v>
      </c>
      <c r="I40" s="25">
        <f t="shared" si="5"/>
        <v>4</v>
      </c>
      <c r="J40" s="25">
        <f t="shared" si="5"/>
        <v>4</v>
      </c>
      <c r="K40" s="25">
        <f t="shared" si="5"/>
        <v>4</v>
      </c>
      <c r="L40" s="25">
        <f t="shared" si="5"/>
        <v>4</v>
      </c>
      <c r="M40" s="25">
        <f t="shared" si="5"/>
        <v>4</v>
      </c>
      <c r="N40" s="25">
        <f t="shared" si="5"/>
        <v>4</v>
      </c>
      <c r="O40" s="25">
        <f t="shared" si="5"/>
        <v>4</v>
      </c>
      <c r="P40" s="25">
        <f t="shared" si="5"/>
        <v>4</v>
      </c>
      <c r="Q40" s="25">
        <f t="shared" si="5"/>
        <v>4</v>
      </c>
      <c r="R40" s="25">
        <f t="shared" si="5"/>
        <v>4</v>
      </c>
      <c r="S40" s="25">
        <f t="shared" si="5"/>
        <v>4</v>
      </c>
      <c r="T40" s="25">
        <f t="shared" si="5"/>
        <v>4</v>
      </c>
      <c r="U40" s="41">
        <f t="shared" si="5"/>
        <v>4</v>
      </c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</row>
    <row r="41" spans="1:34" s="2" customFormat="1">
      <c r="A41" s="42" t="s">
        <v>5</v>
      </c>
      <c r="B41" s="109">
        <f t="shared" si="5"/>
        <v>-5</v>
      </c>
      <c r="C41" s="109">
        <f t="shared" si="5"/>
        <v>-5</v>
      </c>
      <c r="D41" s="25">
        <f t="shared" si="5"/>
        <v>3</v>
      </c>
      <c r="E41" s="25">
        <f t="shared" si="5"/>
        <v>4</v>
      </c>
      <c r="F41" s="25">
        <f t="shared" si="5"/>
        <v>4</v>
      </c>
      <c r="G41" s="25">
        <f t="shared" si="5"/>
        <v>4</v>
      </c>
      <c r="H41" s="25">
        <f t="shared" si="5"/>
        <v>4</v>
      </c>
      <c r="I41" s="25">
        <f t="shared" si="5"/>
        <v>4</v>
      </c>
      <c r="J41" s="25">
        <f t="shared" si="5"/>
        <v>4</v>
      </c>
      <c r="K41" s="25">
        <f t="shared" si="5"/>
        <v>4</v>
      </c>
      <c r="L41" s="25">
        <f t="shared" si="5"/>
        <v>4</v>
      </c>
      <c r="M41" s="25">
        <f t="shared" si="5"/>
        <v>4</v>
      </c>
      <c r="N41" s="25">
        <f t="shared" si="5"/>
        <v>4</v>
      </c>
      <c r="O41" s="25">
        <f t="shared" si="5"/>
        <v>4</v>
      </c>
      <c r="P41" s="25">
        <f t="shared" si="5"/>
        <v>4</v>
      </c>
      <c r="Q41" s="25">
        <f t="shared" si="5"/>
        <v>4</v>
      </c>
      <c r="R41" s="25">
        <f t="shared" si="5"/>
        <v>4</v>
      </c>
      <c r="S41" s="25">
        <f t="shared" si="5"/>
        <v>4</v>
      </c>
      <c r="T41" s="25">
        <f t="shared" si="5"/>
        <v>4</v>
      </c>
      <c r="U41" s="41">
        <f t="shared" si="5"/>
        <v>4</v>
      </c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</row>
    <row r="42" spans="1:34">
      <c r="A42" s="42" t="s">
        <v>6</v>
      </c>
      <c r="B42" s="109">
        <f t="shared" si="5"/>
        <v>-5</v>
      </c>
      <c r="C42" s="109">
        <f t="shared" si="5"/>
        <v>-5</v>
      </c>
      <c r="D42" s="25">
        <f t="shared" si="5"/>
        <v>0</v>
      </c>
      <c r="E42" s="25">
        <f t="shared" si="5"/>
        <v>0</v>
      </c>
      <c r="F42" s="25">
        <f t="shared" si="5"/>
        <v>0</v>
      </c>
      <c r="G42" s="25">
        <f t="shared" si="5"/>
        <v>0</v>
      </c>
      <c r="H42" s="25">
        <f t="shared" si="5"/>
        <v>0</v>
      </c>
      <c r="I42" s="25">
        <f t="shared" si="5"/>
        <v>0</v>
      </c>
      <c r="J42" s="25">
        <f t="shared" si="5"/>
        <v>0</v>
      </c>
      <c r="K42" s="25">
        <f t="shared" si="5"/>
        <v>0</v>
      </c>
      <c r="L42" s="25">
        <f t="shared" si="5"/>
        <v>0</v>
      </c>
      <c r="M42" s="25">
        <f t="shared" si="5"/>
        <v>0</v>
      </c>
      <c r="N42" s="25">
        <f t="shared" si="5"/>
        <v>0</v>
      </c>
      <c r="O42" s="25">
        <f t="shared" si="5"/>
        <v>0</v>
      </c>
      <c r="P42" s="25">
        <f t="shared" si="5"/>
        <v>0</v>
      </c>
      <c r="Q42" s="25">
        <f t="shared" si="5"/>
        <v>0</v>
      </c>
      <c r="R42" s="25">
        <f t="shared" si="5"/>
        <v>0</v>
      </c>
      <c r="S42" s="25">
        <f t="shared" si="5"/>
        <v>0</v>
      </c>
      <c r="T42" s="25">
        <f t="shared" si="5"/>
        <v>0</v>
      </c>
      <c r="U42" s="41">
        <f t="shared" si="5"/>
        <v>0</v>
      </c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</row>
    <row r="43" spans="1:34">
      <c r="A43" s="42" t="s">
        <v>7</v>
      </c>
      <c r="B43" s="109">
        <f t="shared" si="5"/>
        <v>-5</v>
      </c>
      <c r="C43" s="109">
        <f t="shared" si="5"/>
        <v>-5</v>
      </c>
      <c r="D43" s="25">
        <f t="shared" si="5"/>
        <v>0</v>
      </c>
      <c r="E43" s="25">
        <f t="shared" si="5"/>
        <v>0</v>
      </c>
      <c r="F43" s="25">
        <f t="shared" si="5"/>
        <v>0</v>
      </c>
      <c r="G43" s="25">
        <f t="shared" si="5"/>
        <v>0</v>
      </c>
      <c r="H43" s="25">
        <f t="shared" si="5"/>
        <v>0</v>
      </c>
      <c r="I43" s="25">
        <f t="shared" si="5"/>
        <v>0</v>
      </c>
      <c r="J43" s="25">
        <f t="shared" si="5"/>
        <v>0</v>
      </c>
      <c r="K43" s="25">
        <f t="shared" si="5"/>
        <v>0</v>
      </c>
      <c r="L43" s="25">
        <f t="shared" si="5"/>
        <v>0</v>
      </c>
      <c r="M43" s="25">
        <f t="shared" si="5"/>
        <v>0</v>
      </c>
      <c r="N43" s="25">
        <f t="shared" si="5"/>
        <v>0</v>
      </c>
      <c r="O43" s="25">
        <f t="shared" si="5"/>
        <v>0</v>
      </c>
      <c r="P43" s="25">
        <f t="shared" si="5"/>
        <v>0</v>
      </c>
      <c r="Q43" s="25">
        <f t="shared" si="5"/>
        <v>0</v>
      </c>
      <c r="R43" s="25">
        <f t="shared" si="5"/>
        <v>0</v>
      </c>
      <c r="S43" s="25">
        <f t="shared" si="5"/>
        <v>0</v>
      </c>
      <c r="T43" s="25">
        <f t="shared" si="5"/>
        <v>0</v>
      </c>
      <c r="U43" s="41">
        <f t="shared" si="5"/>
        <v>0</v>
      </c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</row>
    <row r="44" spans="1:34" ht="19">
      <c r="A44" s="43" t="s">
        <v>26</v>
      </c>
      <c r="B44" s="44">
        <f t="shared" ref="B44:Q44" si="6" xml:space="preserve"> B4 + INT(B41/2)</f>
        <v>-1</v>
      </c>
      <c r="C44" s="44">
        <f t="shared" si="6"/>
        <v>-1</v>
      </c>
      <c r="D44" s="44">
        <f t="shared" si="6"/>
        <v>3</v>
      </c>
      <c r="E44" s="44">
        <f t="shared" si="6"/>
        <v>4</v>
      </c>
      <c r="F44" s="44">
        <f t="shared" si="6"/>
        <v>4</v>
      </c>
      <c r="G44" s="44">
        <f t="shared" si="6"/>
        <v>4</v>
      </c>
      <c r="H44" s="44">
        <f t="shared" si="6"/>
        <v>4</v>
      </c>
      <c r="I44" s="44">
        <f t="shared" si="6"/>
        <v>4</v>
      </c>
      <c r="J44" s="44">
        <f t="shared" si="6"/>
        <v>4</v>
      </c>
      <c r="K44" s="44">
        <f t="shared" si="6"/>
        <v>4</v>
      </c>
      <c r="L44" s="44">
        <f t="shared" si="6"/>
        <v>4</v>
      </c>
      <c r="M44" s="44">
        <f t="shared" si="6"/>
        <v>4</v>
      </c>
      <c r="N44" s="44">
        <f t="shared" si="6"/>
        <v>4</v>
      </c>
      <c r="O44" s="44">
        <f t="shared" si="6"/>
        <v>4</v>
      </c>
      <c r="P44" s="44">
        <f t="shared" si="6"/>
        <v>4</v>
      </c>
      <c r="Q44" s="44">
        <f t="shared" si="6"/>
        <v>4</v>
      </c>
      <c r="R44" s="44">
        <f xml:space="preserve"> S3 + INT(R41/2)</f>
        <v>2</v>
      </c>
      <c r="S44" s="44">
        <f xml:space="preserve"> T3 + INT(S41/2)</f>
        <v>2</v>
      </c>
      <c r="T44" s="44">
        <f xml:space="preserve"> U3 + INT(T41/2)</f>
        <v>2</v>
      </c>
      <c r="U44" s="45">
        <f xml:space="preserve"> V3 + INT(U41/2)</f>
        <v>2</v>
      </c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</row>
    <row r="45" spans="1:34" s="2" customFormat="1">
      <c r="A45" s="21"/>
      <c r="B45" s="21"/>
      <c r="C45" s="21"/>
      <c r="D45" s="21"/>
      <c r="E45" s="21"/>
      <c r="F45" s="21"/>
      <c r="G45" s="21"/>
      <c r="H45" s="21"/>
      <c r="I45" s="21"/>
      <c r="J45" s="33"/>
      <c r="K45" s="33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</row>
    <row r="46" spans="1:34" s="2" customFormat="1">
      <c r="A46" s="21"/>
      <c r="B46" s="21"/>
      <c r="C46" s="21"/>
      <c r="D46" s="21"/>
      <c r="E46" s="21"/>
      <c r="F46" s="21"/>
      <c r="G46" s="21"/>
      <c r="H46" s="21"/>
      <c r="I46" s="21"/>
      <c r="J46" s="33"/>
      <c r="K46" s="33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</row>
    <row r="47" spans="1:34" s="2" customFormat="1" ht="19">
      <c r="A47" s="26" t="s">
        <v>38</v>
      </c>
      <c r="B47" s="8">
        <f t="shared" ref="B47:U47" si="7" xml:space="preserve"> B18 + B41</f>
        <v>-5</v>
      </c>
      <c r="C47" s="8">
        <f t="shared" si="7"/>
        <v>-5</v>
      </c>
      <c r="D47" s="8">
        <f t="shared" si="7"/>
        <v>9</v>
      </c>
      <c r="E47" s="8">
        <f t="shared" si="7"/>
        <v>11</v>
      </c>
      <c r="F47" s="8">
        <f t="shared" si="7"/>
        <v>12</v>
      </c>
      <c r="G47" s="8">
        <f t="shared" si="7"/>
        <v>13</v>
      </c>
      <c r="H47" s="8">
        <f t="shared" si="7"/>
        <v>14</v>
      </c>
      <c r="I47" s="8">
        <f t="shared" si="7"/>
        <v>15</v>
      </c>
      <c r="J47" s="8">
        <f t="shared" si="7"/>
        <v>16</v>
      </c>
      <c r="K47" s="8">
        <f t="shared" si="7"/>
        <v>17</v>
      </c>
      <c r="L47" s="8">
        <f t="shared" si="7"/>
        <v>18</v>
      </c>
      <c r="M47" s="8">
        <f t="shared" si="7"/>
        <v>18</v>
      </c>
      <c r="N47" s="8">
        <f t="shared" si="7"/>
        <v>18</v>
      </c>
      <c r="O47" s="8">
        <f t="shared" si="7"/>
        <v>18</v>
      </c>
      <c r="P47" s="8">
        <f t="shared" si="7"/>
        <v>18</v>
      </c>
      <c r="Q47" s="8">
        <f t="shared" si="7"/>
        <v>18</v>
      </c>
      <c r="R47" s="8">
        <f t="shared" si="7"/>
        <v>18</v>
      </c>
      <c r="S47" s="8">
        <f t="shared" si="7"/>
        <v>18</v>
      </c>
      <c r="T47" s="8">
        <f t="shared" si="7"/>
        <v>18</v>
      </c>
      <c r="U47" s="8">
        <f t="shared" si="7"/>
        <v>18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</row>
    <row r="48" spans="1:34" s="2" customFormat="1" ht="19">
      <c r="A48" s="26" t="s">
        <v>39</v>
      </c>
      <c r="B48" s="46">
        <f xml:space="preserve"> INT(B47/4)</f>
        <v>-2</v>
      </c>
      <c r="C48" s="46">
        <f t="shared" ref="C48:M48" si="8" xml:space="preserve"> INT(C47/4)</f>
        <v>-2</v>
      </c>
      <c r="D48" s="46">
        <f t="shared" si="8"/>
        <v>2</v>
      </c>
      <c r="E48" s="46">
        <f t="shared" si="8"/>
        <v>2</v>
      </c>
      <c r="F48" s="46">
        <f t="shared" si="8"/>
        <v>3</v>
      </c>
      <c r="G48" s="46">
        <f t="shared" si="8"/>
        <v>3</v>
      </c>
      <c r="H48" s="46">
        <f t="shared" si="8"/>
        <v>3</v>
      </c>
      <c r="I48" s="46">
        <f t="shared" si="8"/>
        <v>3</v>
      </c>
      <c r="J48" s="46">
        <f t="shared" si="8"/>
        <v>4</v>
      </c>
      <c r="K48" s="46">
        <f t="shared" si="8"/>
        <v>4</v>
      </c>
      <c r="L48" s="46">
        <f t="shared" si="8"/>
        <v>4</v>
      </c>
      <c r="M48" s="46">
        <f t="shared" si="8"/>
        <v>4</v>
      </c>
      <c r="N48" s="46">
        <f xml:space="preserve"> INT(N47/4)</f>
        <v>4</v>
      </c>
      <c r="O48" s="46">
        <f t="shared" ref="O48:U48" si="9" xml:space="preserve"> INT(O47/4)</f>
        <v>4</v>
      </c>
      <c r="P48" s="46">
        <f t="shared" si="9"/>
        <v>4</v>
      </c>
      <c r="Q48" s="46">
        <f t="shared" si="9"/>
        <v>4</v>
      </c>
      <c r="R48" s="46">
        <f t="shared" si="9"/>
        <v>4</v>
      </c>
      <c r="S48" s="46">
        <f t="shared" si="9"/>
        <v>4</v>
      </c>
      <c r="T48" s="46">
        <f t="shared" si="9"/>
        <v>4</v>
      </c>
      <c r="U48" s="46">
        <f t="shared" si="9"/>
        <v>4</v>
      </c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</row>
    <row r="49" spans="1:34" s="2" customFormat="1">
      <c r="A49"/>
      <c r="B49"/>
      <c r="C49"/>
      <c r="D49"/>
      <c r="E49"/>
      <c r="F49"/>
      <c r="G49"/>
      <c r="H49"/>
      <c r="I49"/>
      <c r="J49" s="25"/>
      <c r="K49" s="25"/>
      <c r="L49"/>
      <c r="M49"/>
      <c r="N49"/>
      <c r="O49"/>
      <c r="P49"/>
      <c r="Q49"/>
      <c r="R49"/>
      <c r="S49"/>
      <c r="T49"/>
      <c r="U49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</row>
    <row r="50" spans="1:34" ht="19">
      <c r="A50" s="26" t="s">
        <v>40</v>
      </c>
      <c r="B50" s="8">
        <f t="shared" ref="B50:U50" si="10" xml:space="preserve"> B19 + B41</f>
        <v>-5</v>
      </c>
      <c r="C50" s="8">
        <f t="shared" si="10"/>
        <v>-5</v>
      </c>
      <c r="D50" s="8">
        <f t="shared" si="10"/>
        <v>5</v>
      </c>
      <c r="E50" s="8">
        <f t="shared" si="10"/>
        <v>6</v>
      </c>
      <c r="F50" s="8">
        <f t="shared" si="10"/>
        <v>6</v>
      </c>
      <c r="G50" s="8">
        <f t="shared" si="10"/>
        <v>10</v>
      </c>
      <c r="H50" s="8">
        <f t="shared" si="10"/>
        <v>12</v>
      </c>
      <c r="I50" s="8">
        <f t="shared" si="10"/>
        <v>14</v>
      </c>
      <c r="J50" s="8">
        <f t="shared" si="10"/>
        <v>16</v>
      </c>
      <c r="K50" s="8">
        <f t="shared" si="10"/>
        <v>17</v>
      </c>
      <c r="L50" s="8">
        <f t="shared" si="10"/>
        <v>18</v>
      </c>
      <c r="M50" s="8">
        <f t="shared" si="10"/>
        <v>18</v>
      </c>
      <c r="N50" s="8">
        <f t="shared" si="10"/>
        <v>18</v>
      </c>
      <c r="O50" s="8">
        <f t="shared" si="10"/>
        <v>18</v>
      </c>
      <c r="P50" s="8">
        <f t="shared" si="10"/>
        <v>18</v>
      </c>
      <c r="Q50" s="8">
        <f t="shared" si="10"/>
        <v>18</v>
      </c>
      <c r="R50" s="8">
        <f t="shared" si="10"/>
        <v>18</v>
      </c>
      <c r="S50" s="8">
        <f t="shared" si="10"/>
        <v>18</v>
      </c>
      <c r="T50" s="8">
        <f t="shared" si="10"/>
        <v>18</v>
      </c>
      <c r="U50" s="8">
        <f t="shared" si="10"/>
        <v>18</v>
      </c>
      <c r="V50" s="33"/>
    </row>
    <row r="51" spans="1:34">
      <c r="J51" s="25"/>
      <c r="K51" s="25"/>
      <c r="V51" s="33"/>
    </row>
    <row r="52" spans="1:34" ht="19">
      <c r="A52" s="26" t="s">
        <v>41</v>
      </c>
      <c r="B52" s="8">
        <f t="shared" ref="B52:U52" si="11" xml:space="preserve"> B20 + B39</f>
        <v>-5</v>
      </c>
      <c r="C52" s="8">
        <f t="shared" si="11"/>
        <v>-5</v>
      </c>
      <c r="D52" s="8">
        <f t="shared" si="11"/>
        <v>3</v>
      </c>
      <c r="E52" s="8">
        <f t="shared" si="11"/>
        <v>2</v>
      </c>
      <c r="F52" s="8">
        <f t="shared" si="11"/>
        <v>2</v>
      </c>
      <c r="G52" s="8">
        <f t="shared" si="11"/>
        <v>2</v>
      </c>
      <c r="H52" s="8">
        <f t="shared" si="11"/>
        <v>3</v>
      </c>
      <c r="I52" s="8">
        <f t="shared" si="11"/>
        <v>3</v>
      </c>
      <c r="J52" s="8">
        <f t="shared" si="11"/>
        <v>3</v>
      </c>
      <c r="K52" s="8">
        <f t="shared" si="11"/>
        <v>3</v>
      </c>
      <c r="L52" s="8">
        <f t="shared" si="11"/>
        <v>3</v>
      </c>
      <c r="M52" s="8">
        <f t="shared" si="11"/>
        <v>3</v>
      </c>
      <c r="N52" s="8">
        <f t="shared" si="11"/>
        <v>3</v>
      </c>
      <c r="O52" s="8">
        <f t="shared" si="11"/>
        <v>3</v>
      </c>
      <c r="P52" s="8">
        <f t="shared" si="11"/>
        <v>3</v>
      </c>
      <c r="Q52" s="8">
        <f t="shared" si="11"/>
        <v>3</v>
      </c>
      <c r="R52" s="8">
        <f t="shared" si="11"/>
        <v>3</v>
      </c>
      <c r="S52" s="8">
        <f t="shared" si="11"/>
        <v>3</v>
      </c>
      <c r="T52" s="8">
        <f t="shared" si="11"/>
        <v>3</v>
      </c>
      <c r="U52" s="8">
        <f t="shared" si="11"/>
        <v>3</v>
      </c>
      <c r="V52" s="33"/>
    </row>
    <row r="53" spans="1:34">
      <c r="J53" s="25"/>
      <c r="K53" s="25"/>
      <c r="V53" s="33"/>
    </row>
    <row r="54" spans="1:34" ht="19">
      <c r="A54" s="26" t="s">
        <v>42</v>
      </c>
      <c r="B54" s="8">
        <f t="shared" ref="B54:U54" si="12" xml:space="preserve"> B21 + B42</f>
        <v>-5</v>
      </c>
      <c r="C54" s="8">
        <f t="shared" si="12"/>
        <v>-5</v>
      </c>
      <c r="D54" s="8">
        <f t="shared" si="12"/>
        <v>2</v>
      </c>
      <c r="E54" s="8">
        <f t="shared" si="12"/>
        <v>4</v>
      </c>
      <c r="F54" s="8">
        <f t="shared" si="12"/>
        <v>4</v>
      </c>
      <c r="G54" s="8">
        <f t="shared" si="12"/>
        <v>4</v>
      </c>
      <c r="H54" s="8">
        <f t="shared" si="12"/>
        <v>4</v>
      </c>
      <c r="I54" s="8">
        <f t="shared" si="12"/>
        <v>4</v>
      </c>
      <c r="J54" s="8">
        <f t="shared" si="12"/>
        <v>4</v>
      </c>
      <c r="K54" s="8">
        <f t="shared" si="12"/>
        <v>5</v>
      </c>
      <c r="L54" s="8">
        <f t="shared" si="12"/>
        <v>6</v>
      </c>
      <c r="M54" s="8">
        <f t="shared" si="12"/>
        <v>6</v>
      </c>
      <c r="N54" s="8">
        <f t="shared" si="12"/>
        <v>6</v>
      </c>
      <c r="O54" s="8">
        <f t="shared" si="12"/>
        <v>6</v>
      </c>
      <c r="P54" s="8">
        <f t="shared" si="12"/>
        <v>6</v>
      </c>
      <c r="Q54" s="8">
        <f t="shared" si="12"/>
        <v>6</v>
      </c>
      <c r="R54" s="8">
        <f t="shared" si="12"/>
        <v>6</v>
      </c>
      <c r="S54" s="8">
        <f t="shared" si="12"/>
        <v>6</v>
      </c>
      <c r="T54" s="8">
        <f t="shared" si="12"/>
        <v>6</v>
      </c>
      <c r="U54" s="8">
        <f t="shared" si="12"/>
        <v>6</v>
      </c>
      <c r="V54" s="33"/>
    </row>
    <row r="55" spans="1:34">
      <c r="J55" s="25"/>
      <c r="K55" s="25"/>
    </row>
    <row r="56" spans="1:34">
      <c r="J56" s="25"/>
      <c r="K56" s="25"/>
    </row>
    <row r="57" spans="1:34" ht="19">
      <c r="A57" s="26" t="s">
        <v>28</v>
      </c>
      <c r="B57" s="8">
        <f t="shared" ref="B57:U57" si="13" xml:space="preserve"> B43 + B22 + B32</f>
        <v>-5</v>
      </c>
      <c r="C57" s="8">
        <f t="shared" si="13"/>
        <v>-5</v>
      </c>
      <c r="D57" s="8">
        <f t="shared" si="13"/>
        <v>0</v>
      </c>
      <c r="E57" s="8">
        <f t="shared" si="13"/>
        <v>0</v>
      </c>
      <c r="F57" s="8">
        <f t="shared" si="13"/>
        <v>0</v>
      </c>
      <c r="G57" s="8">
        <f t="shared" si="13"/>
        <v>0</v>
      </c>
      <c r="H57" s="8">
        <f t="shared" si="13"/>
        <v>0</v>
      </c>
      <c r="I57" s="8">
        <f t="shared" si="13"/>
        <v>0</v>
      </c>
      <c r="J57" s="8">
        <f t="shared" si="13"/>
        <v>0</v>
      </c>
      <c r="K57" s="8">
        <f t="shared" si="13"/>
        <v>0</v>
      </c>
      <c r="L57" s="8">
        <f t="shared" si="13"/>
        <v>0</v>
      </c>
      <c r="M57" s="8">
        <f t="shared" si="13"/>
        <v>0</v>
      </c>
      <c r="N57" s="8">
        <f t="shared" si="13"/>
        <v>0</v>
      </c>
      <c r="O57" s="8">
        <f t="shared" si="13"/>
        <v>0</v>
      </c>
      <c r="P57" s="8">
        <f t="shared" si="13"/>
        <v>0</v>
      </c>
      <c r="Q57" s="8">
        <f t="shared" si="13"/>
        <v>0</v>
      </c>
      <c r="R57" s="8">
        <f t="shared" si="13"/>
        <v>0</v>
      </c>
      <c r="S57" s="8">
        <f t="shared" si="13"/>
        <v>0</v>
      </c>
      <c r="T57" s="8">
        <f t="shared" si="13"/>
        <v>0</v>
      </c>
      <c r="U57" s="8">
        <f t="shared" si="13"/>
        <v>0</v>
      </c>
    </row>
    <row r="58" spans="1:34" ht="19">
      <c r="A58" s="26" t="s">
        <v>27</v>
      </c>
      <c r="B58" s="8">
        <f t="shared" ref="B58:U58" si="14" xml:space="preserve"> B57/(B36+5)</f>
        <v>-0.83333333333333337</v>
      </c>
      <c r="C58" s="8">
        <f t="shared" si="14"/>
        <v>-0.7142857142857143</v>
      </c>
      <c r="D58" s="8">
        <f t="shared" si="14"/>
        <v>0</v>
      </c>
      <c r="E58" s="8">
        <f t="shared" si="14"/>
        <v>0</v>
      </c>
      <c r="F58" s="8">
        <f t="shared" si="14"/>
        <v>0</v>
      </c>
      <c r="G58" s="8">
        <f t="shared" si="14"/>
        <v>0</v>
      </c>
      <c r="H58" s="8">
        <f t="shared" si="14"/>
        <v>0</v>
      </c>
      <c r="I58" s="8">
        <f t="shared" si="14"/>
        <v>0</v>
      </c>
      <c r="J58" s="8">
        <f t="shared" si="14"/>
        <v>0</v>
      </c>
      <c r="K58" s="79">
        <f t="shared" si="14"/>
        <v>0</v>
      </c>
      <c r="L58" s="8">
        <f t="shared" si="14"/>
        <v>0</v>
      </c>
      <c r="M58" s="8">
        <f t="shared" si="14"/>
        <v>0</v>
      </c>
      <c r="N58" s="8">
        <f t="shared" si="14"/>
        <v>0</v>
      </c>
      <c r="O58" s="8">
        <f t="shared" si="14"/>
        <v>0</v>
      </c>
      <c r="P58" s="8">
        <f t="shared" si="14"/>
        <v>0</v>
      </c>
      <c r="Q58" s="8">
        <f t="shared" si="14"/>
        <v>0</v>
      </c>
      <c r="R58" s="8">
        <f t="shared" si="14"/>
        <v>0</v>
      </c>
      <c r="S58" s="8">
        <f t="shared" si="14"/>
        <v>0</v>
      </c>
      <c r="T58" s="8">
        <f t="shared" si="14"/>
        <v>0</v>
      </c>
      <c r="U58" s="8">
        <f t="shared" si="14"/>
        <v>0</v>
      </c>
    </row>
    <row r="59" spans="1:34" ht="19">
      <c r="A59" s="26" t="s">
        <v>29</v>
      </c>
      <c r="B59" s="46">
        <f xml:space="preserve"> 40 + IF(B58 &gt; 0.25,10,0) + IF(B58 &gt; 0.5,25,0) + IF(B58 &gt; 0.75,25,0)</f>
        <v>40</v>
      </c>
      <c r="C59" s="46">
        <f t="shared" ref="C59:U59" si="15" xml:space="preserve"> 40 + IF(C58 &gt; 0.25,10,0) + IF(C58 &gt; 0.5,25,0) + IF(C58 &gt; 0.75,25,0)</f>
        <v>40</v>
      </c>
      <c r="D59" s="46">
        <f t="shared" si="15"/>
        <v>40</v>
      </c>
      <c r="E59" s="46">
        <f t="shared" si="15"/>
        <v>40</v>
      </c>
      <c r="F59" s="46">
        <f t="shared" si="15"/>
        <v>40</v>
      </c>
      <c r="G59" s="46">
        <f t="shared" si="15"/>
        <v>40</v>
      </c>
      <c r="H59" s="46">
        <f t="shared" si="15"/>
        <v>40</v>
      </c>
      <c r="I59" s="46">
        <f t="shared" si="15"/>
        <v>40</v>
      </c>
      <c r="J59" s="46">
        <f t="shared" si="15"/>
        <v>40</v>
      </c>
      <c r="K59" s="46">
        <f t="shared" si="15"/>
        <v>40</v>
      </c>
      <c r="L59" s="46">
        <f t="shared" si="15"/>
        <v>40</v>
      </c>
      <c r="M59" s="46">
        <f t="shared" si="15"/>
        <v>40</v>
      </c>
      <c r="N59" s="46">
        <f t="shared" si="15"/>
        <v>40</v>
      </c>
      <c r="O59" s="46">
        <f t="shared" si="15"/>
        <v>40</v>
      </c>
      <c r="P59" s="46">
        <f t="shared" si="15"/>
        <v>40</v>
      </c>
      <c r="Q59" s="46">
        <f t="shared" si="15"/>
        <v>40</v>
      </c>
      <c r="R59" s="46">
        <f t="shared" si="15"/>
        <v>40</v>
      </c>
      <c r="S59" s="46">
        <f t="shared" si="15"/>
        <v>40</v>
      </c>
      <c r="T59" s="46">
        <f t="shared" si="15"/>
        <v>40</v>
      </c>
      <c r="U59" s="46">
        <f t="shared" si="15"/>
        <v>40</v>
      </c>
    </row>
    <row r="60" spans="1:34" s="2" customFormat="1" ht="19">
      <c r="A60" s="26" t="s">
        <v>30</v>
      </c>
      <c r="B60" s="46">
        <f t="shared" ref="B60:U60" si="16" xml:space="preserve"> IF(B$58 &gt; 0.25,25,0) + IF(B$58 &gt; 0.5,25,0) + IF(B$58 &gt; 0.75,25,0) + IF(B$58 &gt; 1,25,0)</f>
        <v>0</v>
      </c>
      <c r="C60" s="46">
        <f t="shared" si="16"/>
        <v>0</v>
      </c>
      <c r="D60" s="46">
        <f t="shared" si="16"/>
        <v>0</v>
      </c>
      <c r="E60" s="46">
        <f t="shared" si="16"/>
        <v>0</v>
      </c>
      <c r="F60" s="46">
        <f t="shared" si="16"/>
        <v>0</v>
      </c>
      <c r="G60" s="46">
        <f t="shared" si="16"/>
        <v>0</v>
      </c>
      <c r="H60" s="46">
        <f t="shared" si="16"/>
        <v>0</v>
      </c>
      <c r="I60" s="46">
        <f t="shared" si="16"/>
        <v>0</v>
      </c>
      <c r="J60" s="46">
        <f t="shared" si="16"/>
        <v>0</v>
      </c>
      <c r="K60" s="77">
        <f t="shared" si="16"/>
        <v>0</v>
      </c>
      <c r="L60" s="46">
        <f t="shared" si="16"/>
        <v>0</v>
      </c>
      <c r="M60" s="46">
        <f t="shared" si="16"/>
        <v>0</v>
      </c>
      <c r="N60" s="46">
        <f t="shared" si="16"/>
        <v>0</v>
      </c>
      <c r="O60" s="46">
        <f t="shared" si="16"/>
        <v>0</v>
      </c>
      <c r="P60" s="46">
        <f t="shared" si="16"/>
        <v>0</v>
      </c>
      <c r="Q60" s="46">
        <f t="shared" si="16"/>
        <v>0</v>
      </c>
      <c r="R60" s="46">
        <f t="shared" si="16"/>
        <v>0</v>
      </c>
      <c r="S60" s="46">
        <f t="shared" si="16"/>
        <v>0</v>
      </c>
      <c r="T60" s="46">
        <f t="shared" si="16"/>
        <v>0</v>
      </c>
      <c r="U60" s="46">
        <f t="shared" si="16"/>
        <v>0</v>
      </c>
      <c r="V60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</row>
    <row r="61" spans="1:34" ht="19">
      <c r="A61" s="26" t="s">
        <v>31</v>
      </c>
      <c r="B61" s="46">
        <f t="shared" ref="B61:U61" si="17" xml:space="preserve"> IF(B$58 &gt; 0.5,25,0) + IF(B$58 &gt; 0.75,50,0) + IF(B$58 &gt; 1,25,0)</f>
        <v>0</v>
      </c>
      <c r="C61" s="46">
        <f t="shared" si="17"/>
        <v>0</v>
      </c>
      <c r="D61" s="46">
        <f t="shared" si="17"/>
        <v>0</v>
      </c>
      <c r="E61" s="46">
        <f t="shared" si="17"/>
        <v>0</v>
      </c>
      <c r="F61" s="46">
        <f t="shared" si="17"/>
        <v>0</v>
      </c>
      <c r="G61" s="46">
        <f t="shared" si="17"/>
        <v>0</v>
      </c>
      <c r="H61" s="46">
        <f t="shared" si="17"/>
        <v>0</v>
      </c>
      <c r="I61" s="46">
        <f t="shared" si="17"/>
        <v>0</v>
      </c>
      <c r="J61" s="46">
        <f t="shared" si="17"/>
        <v>0</v>
      </c>
      <c r="K61" s="46">
        <f t="shared" si="17"/>
        <v>0</v>
      </c>
      <c r="L61" s="46">
        <f t="shared" si="17"/>
        <v>0</v>
      </c>
      <c r="M61" s="46">
        <f t="shared" si="17"/>
        <v>0</v>
      </c>
      <c r="N61" s="46">
        <f t="shared" si="17"/>
        <v>0</v>
      </c>
      <c r="O61" s="46">
        <f t="shared" si="17"/>
        <v>0</v>
      </c>
      <c r="P61" s="46">
        <f t="shared" si="17"/>
        <v>0</v>
      </c>
      <c r="Q61" s="46">
        <f t="shared" si="17"/>
        <v>0</v>
      </c>
      <c r="R61" s="46">
        <f t="shared" si="17"/>
        <v>0</v>
      </c>
      <c r="S61" s="46">
        <f t="shared" si="17"/>
        <v>0</v>
      </c>
      <c r="T61" s="46">
        <f t="shared" si="17"/>
        <v>0</v>
      </c>
      <c r="U61" s="46">
        <f t="shared" si="17"/>
        <v>0</v>
      </c>
    </row>
    <row r="62" spans="1:34" s="2" customFormat="1">
      <c r="A62"/>
      <c r="B62"/>
      <c r="C62"/>
      <c r="D62"/>
      <c r="E62"/>
      <c r="F62"/>
      <c r="G62"/>
      <c r="H62"/>
      <c r="I62"/>
      <c r="J62" s="25"/>
      <c r="K62" s="25"/>
      <c r="L62"/>
      <c r="M62"/>
      <c r="N62"/>
      <c r="O62"/>
      <c r="P62"/>
      <c r="Q62"/>
      <c r="R62"/>
      <c r="S62"/>
      <c r="T62"/>
      <c r="U62"/>
      <c r="V62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</row>
    <row r="63" spans="1:34" ht="19">
      <c r="A63" s="26" t="s">
        <v>37</v>
      </c>
      <c r="B63" s="8">
        <f t="shared" ref="B63:U63" si="18" xml:space="preserve"> B23 + B41</f>
        <v>-5</v>
      </c>
      <c r="C63" s="8">
        <f t="shared" si="18"/>
        <v>-5</v>
      </c>
      <c r="D63" s="8">
        <f t="shared" si="18"/>
        <v>9</v>
      </c>
      <c r="E63" s="8">
        <f t="shared" si="18"/>
        <v>11</v>
      </c>
      <c r="F63" s="8">
        <f t="shared" si="18"/>
        <v>12</v>
      </c>
      <c r="G63" s="8">
        <f t="shared" si="18"/>
        <v>13</v>
      </c>
      <c r="H63" s="8">
        <f t="shared" si="18"/>
        <v>14</v>
      </c>
      <c r="I63" s="8">
        <f t="shared" si="18"/>
        <v>15</v>
      </c>
      <c r="J63" s="8">
        <f t="shared" si="18"/>
        <v>16</v>
      </c>
      <c r="K63" s="8">
        <f t="shared" si="18"/>
        <v>17</v>
      </c>
      <c r="L63" s="8">
        <f t="shared" si="18"/>
        <v>18</v>
      </c>
      <c r="M63" s="8">
        <f t="shared" si="18"/>
        <v>18</v>
      </c>
      <c r="N63" s="8">
        <f t="shared" si="18"/>
        <v>18</v>
      </c>
      <c r="O63" s="8">
        <f t="shared" si="18"/>
        <v>18</v>
      </c>
      <c r="P63" s="8">
        <f t="shared" si="18"/>
        <v>18</v>
      </c>
      <c r="Q63" s="8">
        <f t="shared" si="18"/>
        <v>18</v>
      </c>
      <c r="R63" s="8">
        <f t="shared" si="18"/>
        <v>18</v>
      </c>
      <c r="S63" s="8">
        <f t="shared" si="18"/>
        <v>18</v>
      </c>
      <c r="T63" s="8">
        <f t="shared" si="18"/>
        <v>18</v>
      </c>
      <c r="U63" s="8">
        <f t="shared" si="18"/>
        <v>18</v>
      </c>
    </row>
    <row r="64" spans="1:34" ht="19">
      <c r="A64" s="26" t="s">
        <v>36</v>
      </c>
      <c r="B64" s="46">
        <f xml:space="preserve"> INT(B63/4)</f>
        <v>-2</v>
      </c>
      <c r="C64" s="46">
        <f t="shared" ref="C64:U64" si="19" xml:space="preserve"> INT(C63/4)</f>
        <v>-2</v>
      </c>
      <c r="D64" s="46">
        <f t="shared" si="19"/>
        <v>2</v>
      </c>
      <c r="E64" s="46">
        <f t="shared" si="19"/>
        <v>2</v>
      </c>
      <c r="F64" s="46">
        <f t="shared" si="19"/>
        <v>3</v>
      </c>
      <c r="G64" s="46">
        <f t="shared" si="19"/>
        <v>3</v>
      </c>
      <c r="H64" s="46">
        <f t="shared" si="19"/>
        <v>3</v>
      </c>
      <c r="I64" s="46">
        <f t="shared" si="19"/>
        <v>3</v>
      </c>
      <c r="J64" s="46">
        <f t="shared" si="19"/>
        <v>4</v>
      </c>
      <c r="K64" s="46">
        <f t="shared" si="19"/>
        <v>4</v>
      </c>
      <c r="L64" s="46">
        <f t="shared" si="19"/>
        <v>4</v>
      </c>
      <c r="M64" s="46">
        <f t="shared" si="19"/>
        <v>4</v>
      </c>
      <c r="N64" s="46">
        <f t="shared" si="19"/>
        <v>4</v>
      </c>
      <c r="O64" s="46">
        <f t="shared" si="19"/>
        <v>4</v>
      </c>
      <c r="P64" s="46">
        <f t="shared" si="19"/>
        <v>4</v>
      </c>
      <c r="Q64" s="46">
        <f t="shared" si="19"/>
        <v>4</v>
      </c>
      <c r="R64" s="46">
        <f t="shared" si="19"/>
        <v>4</v>
      </c>
      <c r="S64" s="46">
        <f t="shared" si="19"/>
        <v>4</v>
      </c>
      <c r="T64" s="46">
        <f t="shared" si="19"/>
        <v>4</v>
      </c>
      <c r="U64" s="46">
        <f t="shared" si="19"/>
        <v>4</v>
      </c>
    </row>
    <row r="65" spans="1:35" s="2" customFormat="1">
      <c r="A65"/>
      <c r="B65"/>
      <c r="C65"/>
      <c r="D65"/>
      <c r="E65"/>
      <c r="F65"/>
      <c r="G65"/>
      <c r="H65"/>
      <c r="I65"/>
      <c r="J65" s="25"/>
      <c r="K65" s="25"/>
      <c r="L65"/>
      <c r="M65"/>
      <c r="N65"/>
      <c r="O65"/>
      <c r="P65"/>
      <c r="Q65"/>
      <c r="R65"/>
      <c r="S65"/>
      <c r="T65"/>
      <c r="U65"/>
      <c r="V65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</row>
    <row r="66" spans="1:35" s="7" customFormat="1" ht="19">
      <c r="A66" s="26" t="s">
        <v>43</v>
      </c>
      <c r="B66" s="8">
        <f t="shared" ref="B66:U66" si="20" xml:space="preserve"> B24 + B42</f>
        <v>-5</v>
      </c>
      <c r="C66" s="8">
        <f t="shared" si="20"/>
        <v>-5</v>
      </c>
      <c r="D66" s="8">
        <f t="shared" si="20"/>
        <v>6</v>
      </c>
      <c r="E66" s="8">
        <f t="shared" si="20"/>
        <v>7</v>
      </c>
      <c r="F66" s="8">
        <f t="shared" si="20"/>
        <v>8</v>
      </c>
      <c r="G66" s="8">
        <f t="shared" si="20"/>
        <v>9</v>
      </c>
      <c r="H66" s="8">
        <f t="shared" si="20"/>
        <v>10</v>
      </c>
      <c r="I66" s="8">
        <f t="shared" si="20"/>
        <v>11</v>
      </c>
      <c r="J66" s="8">
        <f t="shared" si="20"/>
        <v>12</v>
      </c>
      <c r="K66" s="8">
        <f t="shared" si="20"/>
        <v>13</v>
      </c>
      <c r="L66" s="8">
        <f t="shared" si="20"/>
        <v>14</v>
      </c>
      <c r="M66" s="8">
        <f t="shared" si="20"/>
        <v>14</v>
      </c>
      <c r="N66" s="8">
        <f t="shared" si="20"/>
        <v>14</v>
      </c>
      <c r="O66" s="8">
        <f t="shared" si="20"/>
        <v>14</v>
      </c>
      <c r="P66" s="8">
        <f t="shared" si="20"/>
        <v>14</v>
      </c>
      <c r="Q66" s="8">
        <f t="shared" si="20"/>
        <v>14</v>
      </c>
      <c r="R66" s="8">
        <f t="shared" si="20"/>
        <v>14</v>
      </c>
      <c r="S66" s="8">
        <f t="shared" si="20"/>
        <v>14</v>
      </c>
      <c r="T66" s="8">
        <f t="shared" si="20"/>
        <v>14</v>
      </c>
      <c r="U66" s="8">
        <f t="shared" si="20"/>
        <v>14</v>
      </c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1"/>
    </row>
    <row r="67" spans="1:35" s="7" customFormat="1">
      <c r="A67"/>
      <c r="B67"/>
      <c r="C67"/>
      <c r="D67"/>
      <c r="E67"/>
      <c r="F67"/>
      <c r="G67"/>
      <c r="H67"/>
      <c r="I67"/>
      <c r="J67" s="25"/>
      <c r="K67" s="25"/>
      <c r="L67"/>
      <c r="M67"/>
      <c r="N67"/>
      <c r="O67"/>
      <c r="P67"/>
      <c r="Q67"/>
      <c r="R67"/>
      <c r="S67"/>
      <c r="T67"/>
      <c r="U67"/>
      <c r="V67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1"/>
    </row>
    <row r="68" spans="1:35" s="7" customFormat="1" ht="19">
      <c r="A68" s="26" t="s">
        <v>44</v>
      </c>
      <c r="B68" s="8">
        <f t="shared" ref="B68:U68" si="21" xml:space="preserve"> B25 + B42</f>
        <v>-5</v>
      </c>
      <c r="C68" s="8">
        <f t="shared" si="21"/>
        <v>-5</v>
      </c>
      <c r="D68" s="8">
        <f t="shared" si="21"/>
        <v>0</v>
      </c>
      <c r="E68" s="8">
        <f t="shared" si="21"/>
        <v>0</v>
      </c>
      <c r="F68" s="8">
        <f t="shared" si="21"/>
        <v>0</v>
      </c>
      <c r="G68" s="8">
        <f t="shared" si="21"/>
        <v>0</v>
      </c>
      <c r="H68" s="8">
        <f t="shared" si="21"/>
        <v>0</v>
      </c>
      <c r="I68" s="8">
        <f t="shared" si="21"/>
        <v>0</v>
      </c>
      <c r="J68" s="8">
        <f t="shared" si="21"/>
        <v>0</v>
      </c>
      <c r="K68" s="8">
        <f t="shared" si="21"/>
        <v>0</v>
      </c>
      <c r="L68" s="8">
        <f t="shared" si="21"/>
        <v>0</v>
      </c>
      <c r="M68" s="8">
        <f t="shared" si="21"/>
        <v>0</v>
      </c>
      <c r="N68" s="8">
        <f t="shared" si="21"/>
        <v>0</v>
      </c>
      <c r="O68" s="8">
        <f t="shared" si="21"/>
        <v>0</v>
      </c>
      <c r="P68" s="8">
        <f t="shared" si="21"/>
        <v>0</v>
      </c>
      <c r="Q68" s="8">
        <f t="shared" si="21"/>
        <v>0</v>
      </c>
      <c r="R68" s="8">
        <f t="shared" si="21"/>
        <v>0</v>
      </c>
      <c r="S68" s="8">
        <f t="shared" si="21"/>
        <v>0</v>
      </c>
      <c r="T68" s="8">
        <f t="shared" si="21"/>
        <v>0</v>
      </c>
      <c r="U68" s="8">
        <f t="shared" si="21"/>
        <v>0</v>
      </c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1"/>
    </row>
    <row r="69" spans="1:35">
      <c r="J69" s="25"/>
      <c r="K69" s="25"/>
    </row>
    <row r="70" spans="1:35">
      <c r="J70" s="25"/>
      <c r="K70" s="25"/>
    </row>
    <row r="71" spans="1:35" s="2" customFormat="1" ht="19">
      <c r="A71" s="47" t="s">
        <v>47</v>
      </c>
      <c r="J71" s="39"/>
      <c r="K71" s="55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</row>
    <row r="72" spans="1:35">
      <c r="A72" s="52" t="s">
        <v>51</v>
      </c>
      <c r="B72" s="7">
        <f xml:space="preserve"> B40 + INT(B$36/3)</f>
        <v>-5</v>
      </c>
      <c r="C72" s="7">
        <f t="shared" ref="C72:U72" si="22" xml:space="preserve"> C40 + INT(C$36/3)</f>
        <v>-5</v>
      </c>
      <c r="D72" s="7">
        <f t="shared" si="22"/>
        <v>4</v>
      </c>
      <c r="E72" s="7">
        <f t="shared" si="22"/>
        <v>3</v>
      </c>
      <c r="F72" s="7">
        <f t="shared" si="22"/>
        <v>3</v>
      </c>
      <c r="G72" s="7">
        <f t="shared" si="22"/>
        <v>4</v>
      </c>
      <c r="H72" s="7">
        <f t="shared" si="22"/>
        <v>5</v>
      </c>
      <c r="I72" s="7">
        <f t="shared" si="22"/>
        <v>6</v>
      </c>
      <c r="J72" s="7">
        <f t="shared" si="22"/>
        <v>7</v>
      </c>
      <c r="K72" s="7">
        <f t="shared" si="22"/>
        <v>7</v>
      </c>
      <c r="L72" s="7">
        <f t="shared" si="22"/>
        <v>7</v>
      </c>
      <c r="M72" s="7">
        <f t="shared" si="22"/>
        <v>8</v>
      </c>
      <c r="N72" s="7">
        <f t="shared" si="22"/>
        <v>8</v>
      </c>
      <c r="O72" s="7">
        <f t="shared" si="22"/>
        <v>8</v>
      </c>
      <c r="P72" s="7">
        <f t="shared" si="22"/>
        <v>9</v>
      </c>
      <c r="Q72" s="7">
        <f t="shared" si="22"/>
        <v>9</v>
      </c>
      <c r="R72" s="7">
        <f t="shared" si="22"/>
        <v>9</v>
      </c>
      <c r="S72" s="7">
        <f t="shared" si="22"/>
        <v>10</v>
      </c>
      <c r="T72" s="7">
        <f t="shared" si="22"/>
        <v>10</v>
      </c>
      <c r="U72" s="7">
        <f t="shared" si="22"/>
        <v>10</v>
      </c>
      <c r="V72" s="33"/>
    </row>
    <row r="73" spans="1:35">
      <c r="A73" s="52" t="s">
        <v>52</v>
      </c>
      <c r="B73" s="7">
        <f t="shared" ref="B73:U73" si="23" xml:space="preserve"> B39 + INT(2+ B$36/2)</f>
        <v>-3</v>
      </c>
      <c r="C73" s="7">
        <f t="shared" si="23"/>
        <v>-2</v>
      </c>
      <c r="D73" s="7">
        <f t="shared" si="23"/>
        <v>6</v>
      </c>
      <c r="E73" s="7">
        <f t="shared" si="23"/>
        <v>6</v>
      </c>
      <c r="F73" s="7">
        <f t="shared" si="23"/>
        <v>6</v>
      </c>
      <c r="G73" s="7">
        <f t="shared" si="23"/>
        <v>7</v>
      </c>
      <c r="H73" s="7">
        <f t="shared" si="23"/>
        <v>8</v>
      </c>
      <c r="I73" s="7">
        <f t="shared" si="23"/>
        <v>9</v>
      </c>
      <c r="J73" s="7">
        <f t="shared" si="23"/>
        <v>9</v>
      </c>
      <c r="K73" s="7">
        <f t="shared" si="23"/>
        <v>10</v>
      </c>
      <c r="L73" s="7">
        <f t="shared" si="23"/>
        <v>10</v>
      </c>
      <c r="M73" s="7">
        <f t="shared" si="23"/>
        <v>11</v>
      </c>
      <c r="N73" s="7">
        <f t="shared" si="23"/>
        <v>11</v>
      </c>
      <c r="O73" s="7">
        <f t="shared" si="23"/>
        <v>12</v>
      </c>
      <c r="P73" s="7">
        <f t="shared" si="23"/>
        <v>12</v>
      </c>
      <c r="Q73" s="7">
        <f t="shared" si="23"/>
        <v>13</v>
      </c>
      <c r="R73" s="7">
        <f t="shared" si="23"/>
        <v>13</v>
      </c>
      <c r="S73" s="7">
        <f t="shared" si="23"/>
        <v>14</v>
      </c>
      <c r="T73" s="7">
        <f t="shared" si="23"/>
        <v>14</v>
      </c>
      <c r="U73" s="7">
        <f t="shared" si="23"/>
        <v>15</v>
      </c>
      <c r="V73" s="33"/>
    </row>
    <row r="74" spans="1:35">
      <c r="A74" s="52" t="s">
        <v>53</v>
      </c>
      <c r="B74" s="7">
        <f xml:space="preserve"> B42 + INT(B$36/3)</f>
        <v>-5</v>
      </c>
      <c r="C74" s="7">
        <f t="shared" ref="C74:U74" si="24" xml:space="preserve"> C42 + INT(C$36/3)</f>
        <v>-5</v>
      </c>
      <c r="D74" s="7">
        <f t="shared" si="24"/>
        <v>1</v>
      </c>
      <c r="E74" s="7">
        <f t="shared" si="24"/>
        <v>1</v>
      </c>
      <c r="F74" s="7">
        <f t="shared" si="24"/>
        <v>1</v>
      </c>
      <c r="G74" s="7">
        <f t="shared" si="24"/>
        <v>2</v>
      </c>
      <c r="H74" s="7">
        <f t="shared" si="24"/>
        <v>2</v>
      </c>
      <c r="I74" s="7">
        <f t="shared" si="24"/>
        <v>2</v>
      </c>
      <c r="J74" s="7">
        <f t="shared" si="24"/>
        <v>3</v>
      </c>
      <c r="K74" s="7">
        <f t="shared" si="24"/>
        <v>3</v>
      </c>
      <c r="L74" s="7">
        <f t="shared" si="24"/>
        <v>3</v>
      </c>
      <c r="M74" s="7">
        <f t="shared" si="24"/>
        <v>4</v>
      </c>
      <c r="N74" s="7">
        <f t="shared" si="24"/>
        <v>4</v>
      </c>
      <c r="O74" s="7">
        <f t="shared" si="24"/>
        <v>4</v>
      </c>
      <c r="P74" s="7">
        <f t="shared" si="24"/>
        <v>5</v>
      </c>
      <c r="Q74" s="7">
        <f t="shared" si="24"/>
        <v>5</v>
      </c>
      <c r="R74" s="7">
        <f t="shared" si="24"/>
        <v>5</v>
      </c>
      <c r="S74" s="7">
        <f t="shared" si="24"/>
        <v>6</v>
      </c>
      <c r="T74" s="7">
        <f t="shared" si="24"/>
        <v>6</v>
      </c>
      <c r="U74" s="7">
        <f t="shared" si="24"/>
        <v>6</v>
      </c>
      <c r="V74" s="33"/>
    </row>
    <row r="75" spans="1:35">
      <c r="J75" s="25"/>
      <c r="K75" s="25"/>
    </row>
    <row r="76" spans="1:35">
      <c r="J76" s="25"/>
      <c r="K76" s="25"/>
    </row>
    <row r="77" spans="1:35" ht="19">
      <c r="A77" s="47" t="s">
        <v>54</v>
      </c>
      <c r="B77" s="2"/>
      <c r="C77" s="2"/>
      <c r="D77" s="2"/>
      <c r="E77" s="2"/>
      <c r="F77" s="2"/>
      <c r="G77" s="2"/>
      <c r="H77" s="2"/>
      <c r="I77" s="2"/>
      <c r="J77" s="39"/>
      <c r="K77" s="55"/>
      <c r="L77" s="2"/>
      <c r="M77" s="2"/>
      <c r="N77" s="2"/>
      <c r="O77" s="2"/>
      <c r="P77" s="2"/>
      <c r="Q77" s="2"/>
      <c r="R77" s="2"/>
      <c r="S77" s="2"/>
      <c r="T77" s="2"/>
      <c r="U77" s="2"/>
      <c r="V77" s="33"/>
    </row>
    <row r="78" spans="1:35">
      <c r="J78" s="25"/>
      <c r="K78" s="25"/>
    </row>
    <row r="79" spans="1:35">
      <c r="A79" s="58" t="s">
        <v>55</v>
      </c>
      <c r="B79" s="2"/>
      <c r="C79" s="2"/>
      <c r="D79" s="2"/>
      <c r="E79" s="2"/>
      <c r="F79" s="2"/>
      <c r="G79" s="2"/>
      <c r="H79" s="2"/>
      <c r="I79" s="2"/>
      <c r="J79" s="39"/>
      <c r="K79" s="55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35">
      <c r="A80" s="65" t="s">
        <v>56</v>
      </c>
      <c r="B80" s="13"/>
      <c r="C80" s="13"/>
      <c r="D80" s="13"/>
      <c r="E80" s="13"/>
      <c r="F80" s="13"/>
      <c r="G80" s="13"/>
      <c r="H80" s="13"/>
      <c r="I80" s="13"/>
      <c r="J80" s="57"/>
      <c r="K80" s="54"/>
      <c r="L80" s="13"/>
      <c r="M80" s="13"/>
      <c r="N80" s="13"/>
      <c r="O80" s="13"/>
      <c r="P80" s="13"/>
      <c r="Q80" s="13"/>
      <c r="R80" s="13"/>
      <c r="S80" s="13"/>
      <c r="T80" s="13"/>
      <c r="U80" s="57"/>
    </row>
    <row r="81" spans="1:21">
      <c r="A81" s="7" t="s">
        <v>57</v>
      </c>
      <c r="B81" s="7">
        <f xml:space="preserve"> IF((1 - (B152 - 1)/20)*100 &lt;= 100, IF((1 - (B152 - 1)/20)*100 &gt;= 0, (1 - (B152 - 1)/20)*100, 0), 100)</f>
        <v>0</v>
      </c>
      <c r="C81" s="7">
        <f t="shared" ref="C81:U84" si="25" xml:space="preserve"> IF((1 - (C152 - 1)/20)*100 &lt;= 100, IF((1 - (C152 - 1)/20)*100 &gt;= 0, (1 - (C152 - 1)/20)*100, 0), 100)</f>
        <v>0</v>
      </c>
      <c r="D81" s="7">
        <f t="shared" si="25"/>
        <v>19.999999999999996</v>
      </c>
      <c r="E81" s="7">
        <f t="shared" si="25"/>
        <v>30.000000000000004</v>
      </c>
      <c r="F81" s="7">
        <f t="shared" si="25"/>
        <v>30.000000000000004</v>
      </c>
      <c r="G81" s="7">
        <f t="shared" si="25"/>
        <v>35</v>
      </c>
      <c r="H81" s="7">
        <f t="shared" si="25"/>
        <v>35</v>
      </c>
      <c r="I81" s="7">
        <f t="shared" si="25"/>
        <v>35</v>
      </c>
      <c r="J81" s="7">
        <f t="shared" si="25"/>
        <v>40</v>
      </c>
      <c r="K81" s="7">
        <f t="shared" si="25"/>
        <v>44.999999999999993</v>
      </c>
      <c r="L81" s="7">
        <f t="shared" si="25"/>
        <v>50</v>
      </c>
      <c r="M81" s="7">
        <f t="shared" si="25"/>
        <v>55.000000000000007</v>
      </c>
      <c r="N81" s="7">
        <f t="shared" si="25"/>
        <v>55.000000000000007</v>
      </c>
      <c r="O81" s="7">
        <f t="shared" si="25"/>
        <v>55.000000000000007</v>
      </c>
      <c r="P81" s="7">
        <f t="shared" si="25"/>
        <v>60</v>
      </c>
      <c r="Q81" s="7">
        <f t="shared" si="25"/>
        <v>60</v>
      </c>
      <c r="R81" s="7">
        <f t="shared" si="25"/>
        <v>60</v>
      </c>
      <c r="S81" s="7">
        <f t="shared" si="25"/>
        <v>65</v>
      </c>
      <c r="T81" s="7">
        <f t="shared" si="25"/>
        <v>65</v>
      </c>
      <c r="U81" s="7">
        <f t="shared" si="25"/>
        <v>65</v>
      </c>
    </row>
    <row r="82" spans="1:21">
      <c r="A82" s="7" t="s">
        <v>64</v>
      </c>
      <c r="B82" s="7">
        <f t="shared" ref="B82:Q84" si="26" xml:space="preserve"> IF((1 - (B153 - 1)/20)*100 &lt;= 100, IF((1 - (B153 - 1)/20)*100 &gt;= 0, (1 - (B153 - 1)/20)*100, 0), 100)</f>
        <v>0</v>
      </c>
      <c r="C82" s="7">
        <f t="shared" si="26"/>
        <v>0</v>
      </c>
      <c r="D82" s="7">
        <f t="shared" si="26"/>
        <v>44.999999999999993</v>
      </c>
      <c r="E82" s="7">
        <f t="shared" si="26"/>
        <v>55.000000000000007</v>
      </c>
      <c r="F82" s="7">
        <f t="shared" si="26"/>
        <v>55.000000000000007</v>
      </c>
      <c r="G82" s="7">
        <f t="shared" si="26"/>
        <v>60</v>
      </c>
      <c r="H82" s="7">
        <f t="shared" si="26"/>
        <v>65</v>
      </c>
      <c r="I82" s="7">
        <f t="shared" si="26"/>
        <v>70</v>
      </c>
      <c r="J82" s="7">
        <f t="shared" si="26"/>
        <v>70</v>
      </c>
      <c r="K82" s="7">
        <f t="shared" si="26"/>
        <v>80</v>
      </c>
      <c r="L82" s="7">
        <f t="shared" si="26"/>
        <v>85</v>
      </c>
      <c r="M82" s="7">
        <f t="shared" si="26"/>
        <v>90</v>
      </c>
      <c r="N82" s="7">
        <f t="shared" si="26"/>
        <v>90</v>
      </c>
      <c r="O82" s="7">
        <f t="shared" si="26"/>
        <v>95</v>
      </c>
      <c r="P82" s="7">
        <f t="shared" si="26"/>
        <v>95</v>
      </c>
      <c r="Q82" s="7">
        <f t="shared" si="26"/>
        <v>100</v>
      </c>
      <c r="R82" s="7">
        <f t="shared" si="25"/>
        <v>100</v>
      </c>
      <c r="S82" s="7">
        <f t="shared" si="25"/>
        <v>100</v>
      </c>
      <c r="T82" s="7">
        <f t="shared" si="25"/>
        <v>100</v>
      </c>
      <c r="U82" s="7">
        <f t="shared" si="25"/>
        <v>100</v>
      </c>
    </row>
    <row r="83" spans="1:21">
      <c r="A83" s="7" t="s">
        <v>65</v>
      </c>
      <c r="B83" s="7">
        <f t="shared" si="26"/>
        <v>0</v>
      </c>
      <c r="C83" s="7">
        <f t="shared" si="25"/>
        <v>0</v>
      </c>
      <c r="D83" s="7">
        <f t="shared" si="25"/>
        <v>44.999999999999993</v>
      </c>
      <c r="E83" s="7">
        <f t="shared" si="25"/>
        <v>55.000000000000007</v>
      </c>
      <c r="F83" s="7">
        <f t="shared" si="25"/>
        <v>55.000000000000007</v>
      </c>
      <c r="G83" s="7">
        <f t="shared" si="25"/>
        <v>60</v>
      </c>
      <c r="H83" s="7">
        <f t="shared" si="25"/>
        <v>65</v>
      </c>
      <c r="I83" s="7">
        <f t="shared" si="25"/>
        <v>70</v>
      </c>
      <c r="J83" s="7">
        <f t="shared" si="25"/>
        <v>70</v>
      </c>
      <c r="K83" s="7">
        <f t="shared" si="25"/>
        <v>80</v>
      </c>
      <c r="L83" s="7">
        <f t="shared" si="25"/>
        <v>85</v>
      </c>
      <c r="M83" s="7">
        <f t="shared" si="25"/>
        <v>90</v>
      </c>
      <c r="N83" s="7">
        <f t="shared" si="25"/>
        <v>90</v>
      </c>
      <c r="O83" s="7">
        <f t="shared" si="25"/>
        <v>95</v>
      </c>
      <c r="P83" s="7">
        <f t="shared" si="25"/>
        <v>95</v>
      </c>
      <c r="Q83" s="7">
        <f t="shared" si="25"/>
        <v>100</v>
      </c>
      <c r="R83" s="7">
        <f t="shared" si="25"/>
        <v>100</v>
      </c>
      <c r="S83" s="7">
        <f t="shared" si="25"/>
        <v>100</v>
      </c>
      <c r="T83" s="7">
        <f t="shared" si="25"/>
        <v>100</v>
      </c>
      <c r="U83" s="7">
        <f t="shared" si="25"/>
        <v>100</v>
      </c>
    </row>
    <row r="84" spans="1:21">
      <c r="A84" s="7" t="s">
        <v>66</v>
      </c>
      <c r="B84" s="7">
        <f t="shared" si="26"/>
        <v>0</v>
      </c>
      <c r="C84" s="7">
        <f t="shared" si="25"/>
        <v>0</v>
      </c>
      <c r="D84" s="7">
        <f t="shared" si="25"/>
        <v>35</v>
      </c>
      <c r="E84" s="7">
        <f t="shared" si="25"/>
        <v>40</v>
      </c>
      <c r="F84" s="7">
        <f t="shared" si="25"/>
        <v>40</v>
      </c>
      <c r="G84" s="7">
        <f t="shared" si="25"/>
        <v>44.999999999999993</v>
      </c>
      <c r="H84" s="7">
        <f t="shared" si="25"/>
        <v>50</v>
      </c>
      <c r="I84" s="7">
        <f t="shared" si="25"/>
        <v>55.000000000000007</v>
      </c>
      <c r="J84" s="7">
        <f t="shared" si="25"/>
        <v>60</v>
      </c>
      <c r="K84" s="7">
        <f t="shared" si="25"/>
        <v>65</v>
      </c>
      <c r="L84" s="7">
        <f t="shared" si="25"/>
        <v>70</v>
      </c>
      <c r="M84" s="7">
        <f t="shared" si="25"/>
        <v>75</v>
      </c>
      <c r="N84" s="7">
        <f t="shared" si="25"/>
        <v>75</v>
      </c>
      <c r="O84" s="7">
        <f t="shared" si="25"/>
        <v>75</v>
      </c>
      <c r="P84" s="7">
        <f t="shared" si="25"/>
        <v>80</v>
      </c>
      <c r="Q84" s="7">
        <f t="shared" si="25"/>
        <v>80</v>
      </c>
      <c r="R84" s="7">
        <f t="shared" si="25"/>
        <v>80</v>
      </c>
      <c r="S84" s="7">
        <f t="shared" si="25"/>
        <v>85</v>
      </c>
      <c r="T84" s="7">
        <f t="shared" si="25"/>
        <v>85</v>
      </c>
      <c r="U84" s="7">
        <f t="shared" si="25"/>
        <v>85</v>
      </c>
    </row>
    <row r="85" spans="1:21">
      <c r="A85" s="65" t="s">
        <v>49</v>
      </c>
      <c r="B85" s="8"/>
      <c r="C85" s="13"/>
      <c r="D85" s="13"/>
      <c r="E85" s="13"/>
      <c r="F85" s="13"/>
      <c r="G85" s="13"/>
      <c r="H85" s="13"/>
      <c r="I85" s="13"/>
      <c r="J85" s="57"/>
      <c r="K85" s="54"/>
      <c r="L85" s="13"/>
      <c r="M85" s="13"/>
      <c r="N85" s="13"/>
      <c r="O85" s="13"/>
      <c r="P85" s="13"/>
      <c r="Q85" s="13"/>
      <c r="R85" s="13"/>
      <c r="S85" s="13"/>
      <c r="T85" s="13"/>
      <c r="U85" s="57"/>
    </row>
    <row r="86" spans="1:21">
      <c r="A86" s="7" t="s">
        <v>57</v>
      </c>
      <c r="B86" s="7">
        <f t="shared" ref="B86:U89" si="27" xml:space="preserve"> IF((1 - (B157 - 1)/20)*100 &lt;= 100, IF((1 - (B157 - 1)/20)*100 &gt;= 0, (1 - (B157 - 1)/20)*100, 0), 100)</f>
        <v>0</v>
      </c>
      <c r="C86" s="7">
        <f t="shared" si="27"/>
        <v>0</v>
      </c>
      <c r="D86" s="7">
        <f t="shared" si="27"/>
        <v>0</v>
      </c>
      <c r="E86" s="7">
        <f t="shared" si="27"/>
        <v>0</v>
      </c>
      <c r="F86" s="7">
        <f t="shared" si="27"/>
        <v>0</v>
      </c>
      <c r="G86" s="7">
        <f t="shared" si="27"/>
        <v>0</v>
      </c>
      <c r="H86" s="7">
        <f t="shared" si="27"/>
        <v>0</v>
      </c>
      <c r="I86" s="7">
        <f t="shared" si="27"/>
        <v>0</v>
      </c>
      <c r="J86" s="7">
        <f t="shared" si="27"/>
        <v>0</v>
      </c>
      <c r="K86" s="7">
        <f t="shared" si="27"/>
        <v>0</v>
      </c>
      <c r="L86" s="7">
        <f t="shared" si="27"/>
        <v>0</v>
      </c>
      <c r="M86" s="7">
        <f t="shared" si="27"/>
        <v>5.0000000000000044</v>
      </c>
      <c r="N86" s="7">
        <f t="shared" si="27"/>
        <v>5.0000000000000044</v>
      </c>
      <c r="O86" s="7">
        <f t="shared" si="27"/>
        <v>5.0000000000000044</v>
      </c>
      <c r="P86" s="7">
        <f t="shared" si="27"/>
        <v>9.9999999999999982</v>
      </c>
      <c r="Q86" s="7">
        <f t="shared" si="27"/>
        <v>9.9999999999999982</v>
      </c>
      <c r="R86" s="7">
        <f t="shared" si="27"/>
        <v>9.9999999999999982</v>
      </c>
      <c r="S86" s="7">
        <f t="shared" si="27"/>
        <v>15.000000000000002</v>
      </c>
      <c r="T86" s="7">
        <f t="shared" si="27"/>
        <v>15.000000000000002</v>
      </c>
      <c r="U86" s="7">
        <f t="shared" si="27"/>
        <v>15.000000000000002</v>
      </c>
    </row>
    <row r="87" spans="1:21">
      <c r="A87" s="7" t="s">
        <v>64</v>
      </c>
      <c r="B87" s="7">
        <f t="shared" si="27"/>
        <v>0</v>
      </c>
      <c r="C87" s="7">
        <f t="shared" si="27"/>
        <v>0</v>
      </c>
      <c r="D87" s="7">
        <f t="shared" si="27"/>
        <v>0</v>
      </c>
      <c r="E87" s="7">
        <f t="shared" si="27"/>
        <v>5.0000000000000044</v>
      </c>
      <c r="F87" s="7">
        <f t="shared" si="27"/>
        <v>5.0000000000000044</v>
      </c>
      <c r="G87" s="7">
        <f t="shared" si="27"/>
        <v>9.9999999999999982</v>
      </c>
      <c r="H87" s="7">
        <f t="shared" si="27"/>
        <v>15.000000000000002</v>
      </c>
      <c r="I87" s="7">
        <f t="shared" si="27"/>
        <v>19.999999999999996</v>
      </c>
      <c r="J87" s="7">
        <f t="shared" si="27"/>
        <v>19.999999999999996</v>
      </c>
      <c r="K87" s="7">
        <f t="shared" si="27"/>
        <v>30.000000000000004</v>
      </c>
      <c r="L87" s="7">
        <f t="shared" si="27"/>
        <v>35</v>
      </c>
      <c r="M87" s="7">
        <f t="shared" si="27"/>
        <v>40</v>
      </c>
      <c r="N87" s="7">
        <f t="shared" si="27"/>
        <v>40</v>
      </c>
      <c r="O87" s="7">
        <f t="shared" si="27"/>
        <v>44.999999999999993</v>
      </c>
      <c r="P87" s="7">
        <f t="shared" si="27"/>
        <v>44.999999999999993</v>
      </c>
      <c r="Q87" s="7">
        <f t="shared" si="27"/>
        <v>50</v>
      </c>
      <c r="R87" s="7">
        <f t="shared" si="27"/>
        <v>50</v>
      </c>
      <c r="S87" s="7">
        <f t="shared" si="27"/>
        <v>55.000000000000007</v>
      </c>
      <c r="T87" s="7">
        <f t="shared" si="27"/>
        <v>55.000000000000007</v>
      </c>
      <c r="U87" s="7">
        <f t="shared" si="27"/>
        <v>60</v>
      </c>
    </row>
    <row r="88" spans="1:21">
      <c r="A88" s="7" t="s">
        <v>65</v>
      </c>
      <c r="B88" s="7">
        <f t="shared" si="27"/>
        <v>0</v>
      </c>
      <c r="C88" s="7">
        <f t="shared" si="27"/>
        <v>0</v>
      </c>
      <c r="D88" s="7">
        <f t="shared" si="27"/>
        <v>0</v>
      </c>
      <c r="E88" s="7">
        <f t="shared" si="27"/>
        <v>5.0000000000000044</v>
      </c>
      <c r="F88" s="7">
        <f t="shared" si="27"/>
        <v>5.0000000000000044</v>
      </c>
      <c r="G88" s="7">
        <f t="shared" si="27"/>
        <v>9.9999999999999982</v>
      </c>
      <c r="H88" s="7">
        <f t="shared" si="27"/>
        <v>15.000000000000002</v>
      </c>
      <c r="I88" s="7">
        <f t="shared" si="27"/>
        <v>19.999999999999996</v>
      </c>
      <c r="J88" s="7">
        <f t="shared" si="27"/>
        <v>19.999999999999996</v>
      </c>
      <c r="K88" s="7">
        <f t="shared" si="27"/>
        <v>30.000000000000004</v>
      </c>
      <c r="L88" s="7">
        <f t="shared" si="27"/>
        <v>35</v>
      </c>
      <c r="M88" s="7">
        <f t="shared" si="27"/>
        <v>40</v>
      </c>
      <c r="N88" s="7">
        <f t="shared" si="27"/>
        <v>40</v>
      </c>
      <c r="O88" s="7">
        <f t="shared" si="27"/>
        <v>44.999999999999993</v>
      </c>
      <c r="P88" s="7">
        <f t="shared" si="27"/>
        <v>44.999999999999993</v>
      </c>
      <c r="Q88" s="7">
        <f t="shared" si="27"/>
        <v>50</v>
      </c>
      <c r="R88" s="7">
        <f t="shared" si="27"/>
        <v>50</v>
      </c>
      <c r="S88" s="7">
        <f t="shared" si="27"/>
        <v>55.000000000000007</v>
      </c>
      <c r="T88" s="7">
        <f t="shared" si="27"/>
        <v>55.000000000000007</v>
      </c>
      <c r="U88" s="7">
        <f t="shared" si="27"/>
        <v>60</v>
      </c>
    </row>
    <row r="89" spans="1:21">
      <c r="A89" s="7" t="s">
        <v>66</v>
      </c>
      <c r="B89" s="7">
        <f t="shared" si="27"/>
        <v>0</v>
      </c>
      <c r="C89" s="7">
        <f t="shared" si="27"/>
        <v>0</v>
      </c>
      <c r="D89" s="7">
        <f t="shared" si="27"/>
        <v>0</v>
      </c>
      <c r="E89" s="7">
        <f t="shared" si="27"/>
        <v>0</v>
      </c>
      <c r="F89" s="7">
        <f t="shared" si="27"/>
        <v>0</v>
      </c>
      <c r="G89" s="7">
        <f t="shared" si="27"/>
        <v>0</v>
      </c>
      <c r="H89" s="7">
        <f t="shared" si="27"/>
        <v>0</v>
      </c>
      <c r="I89" s="7">
        <f t="shared" si="27"/>
        <v>5.0000000000000044</v>
      </c>
      <c r="J89" s="7">
        <f t="shared" si="27"/>
        <v>9.9999999999999982</v>
      </c>
      <c r="K89" s="7">
        <f t="shared" si="27"/>
        <v>15.000000000000002</v>
      </c>
      <c r="L89" s="7">
        <f t="shared" si="27"/>
        <v>19.999999999999996</v>
      </c>
      <c r="M89" s="7">
        <f t="shared" si="27"/>
        <v>25</v>
      </c>
      <c r="N89" s="7">
        <f t="shared" si="27"/>
        <v>25</v>
      </c>
      <c r="O89" s="7">
        <f t="shared" si="27"/>
        <v>25</v>
      </c>
      <c r="P89" s="7">
        <f t="shared" si="27"/>
        <v>30.000000000000004</v>
      </c>
      <c r="Q89" s="7">
        <f t="shared" si="27"/>
        <v>30.000000000000004</v>
      </c>
      <c r="R89" s="7">
        <f t="shared" si="27"/>
        <v>30.000000000000004</v>
      </c>
      <c r="S89" s="7">
        <f t="shared" si="27"/>
        <v>35</v>
      </c>
      <c r="T89" s="7">
        <f t="shared" si="27"/>
        <v>35</v>
      </c>
      <c r="U89" s="7">
        <f t="shared" si="27"/>
        <v>35</v>
      </c>
    </row>
    <row r="90" spans="1:21">
      <c r="A90" s="65" t="s">
        <v>59</v>
      </c>
      <c r="B90" s="13"/>
      <c r="C90" s="13"/>
      <c r="D90" s="13"/>
      <c r="E90" s="13"/>
      <c r="F90" s="13"/>
      <c r="G90" s="13"/>
      <c r="H90" s="13"/>
      <c r="I90" s="13"/>
      <c r="J90" s="57"/>
      <c r="K90" s="54"/>
      <c r="L90" s="13"/>
      <c r="M90" s="13"/>
      <c r="N90" s="13"/>
      <c r="O90" s="13"/>
      <c r="P90" s="13"/>
      <c r="Q90" s="13"/>
      <c r="R90" s="13"/>
      <c r="S90" s="13"/>
      <c r="T90" s="13"/>
      <c r="U90" s="57"/>
    </row>
    <row r="91" spans="1:21">
      <c r="A91" s="7" t="s">
        <v>57</v>
      </c>
      <c r="B91" s="7">
        <f t="shared" ref="B91:U94" si="28" xml:space="preserve"> IF((1 - (B162 - 1)/20)*100 &lt;= 100, IF((1 - (B162 - 1)/20)*100 &gt;= 0, (1 - (B162 - 1)/20)*100, 0), 100)</f>
        <v>0</v>
      </c>
      <c r="C91" s="7">
        <f t="shared" si="28"/>
        <v>0</v>
      </c>
      <c r="D91" s="7">
        <f t="shared" si="28"/>
        <v>0</v>
      </c>
      <c r="E91" s="7">
        <f t="shared" si="28"/>
        <v>0</v>
      </c>
      <c r="F91" s="7">
        <f t="shared" si="28"/>
        <v>0</v>
      </c>
      <c r="G91" s="7">
        <f t="shared" si="28"/>
        <v>0</v>
      </c>
      <c r="H91" s="7">
        <f t="shared" si="28"/>
        <v>0</v>
      </c>
      <c r="I91" s="7">
        <f t="shared" si="28"/>
        <v>0</v>
      </c>
      <c r="J91" s="7">
        <f t="shared" si="28"/>
        <v>0</v>
      </c>
      <c r="K91" s="7">
        <f t="shared" si="28"/>
        <v>0</v>
      </c>
      <c r="L91" s="7">
        <f t="shared" si="28"/>
        <v>0</v>
      </c>
      <c r="M91" s="7">
        <f t="shared" si="28"/>
        <v>0</v>
      </c>
      <c r="N91" s="7">
        <f t="shared" si="28"/>
        <v>0</v>
      </c>
      <c r="O91" s="7">
        <f t="shared" si="28"/>
        <v>0</v>
      </c>
      <c r="P91" s="7">
        <f t="shared" si="28"/>
        <v>0</v>
      </c>
      <c r="Q91" s="7">
        <f t="shared" si="28"/>
        <v>0</v>
      </c>
      <c r="R91" s="7">
        <f t="shared" si="28"/>
        <v>0</v>
      </c>
      <c r="S91" s="7">
        <f t="shared" si="28"/>
        <v>0</v>
      </c>
      <c r="T91" s="7">
        <f t="shared" si="28"/>
        <v>0</v>
      </c>
      <c r="U91" s="7">
        <f t="shared" si="28"/>
        <v>0</v>
      </c>
    </row>
    <row r="92" spans="1:21">
      <c r="A92" s="7" t="s">
        <v>64</v>
      </c>
      <c r="B92" s="7">
        <f t="shared" si="28"/>
        <v>0</v>
      </c>
      <c r="C92" s="7">
        <f t="shared" si="28"/>
        <v>0</v>
      </c>
      <c r="D92" s="7">
        <f t="shared" si="28"/>
        <v>0</v>
      </c>
      <c r="E92" s="7">
        <f t="shared" si="28"/>
        <v>0</v>
      </c>
      <c r="F92" s="7">
        <f t="shared" si="28"/>
        <v>0</v>
      </c>
      <c r="G92" s="7">
        <f t="shared" si="28"/>
        <v>0</v>
      </c>
      <c r="H92" s="7">
        <f t="shared" si="28"/>
        <v>0</v>
      </c>
      <c r="I92" s="7">
        <f t="shared" si="28"/>
        <v>0</v>
      </c>
      <c r="J92" s="7">
        <f t="shared" si="28"/>
        <v>0</v>
      </c>
      <c r="K92" s="7">
        <f t="shared" si="28"/>
        <v>0</v>
      </c>
      <c r="L92" s="7">
        <f t="shared" si="28"/>
        <v>0</v>
      </c>
      <c r="M92" s="7">
        <f t="shared" si="28"/>
        <v>0</v>
      </c>
      <c r="N92" s="7">
        <f t="shared" si="28"/>
        <v>0</v>
      </c>
      <c r="O92" s="7">
        <f t="shared" si="28"/>
        <v>0</v>
      </c>
      <c r="P92" s="7">
        <f t="shared" si="28"/>
        <v>0</v>
      </c>
      <c r="Q92" s="7">
        <f t="shared" si="28"/>
        <v>0</v>
      </c>
      <c r="R92" s="7">
        <f t="shared" si="28"/>
        <v>0</v>
      </c>
      <c r="S92" s="7">
        <f t="shared" si="28"/>
        <v>5.0000000000000044</v>
      </c>
      <c r="T92" s="7">
        <f t="shared" si="28"/>
        <v>5.0000000000000044</v>
      </c>
      <c r="U92" s="7">
        <f t="shared" si="28"/>
        <v>9.9999999999999982</v>
      </c>
    </row>
    <row r="93" spans="1:21">
      <c r="A93" s="7" t="s">
        <v>65</v>
      </c>
      <c r="B93" s="7">
        <f t="shared" si="28"/>
        <v>0</v>
      </c>
      <c r="C93" s="7">
        <f t="shared" si="28"/>
        <v>0</v>
      </c>
      <c r="D93" s="7">
        <f t="shared" si="28"/>
        <v>0</v>
      </c>
      <c r="E93" s="7">
        <f t="shared" si="28"/>
        <v>0</v>
      </c>
      <c r="F93" s="7">
        <f t="shared" si="28"/>
        <v>0</v>
      </c>
      <c r="G93" s="7">
        <f t="shared" si="28"/>
        <v>0</v>
      </c>
      <c r="H93" s="7">
        <f t="shared" si="28"/>
        <v>0</v>
      </c>
      <c r="I93" s="7">
        <f t="shared" si="28"/>
        <v>0</v>
      </c>
      <c r="J93" s="7">
        <f t="shared" si="28"/>
        <v>0</v>
      </c>
      <c r="K93" s="7">
        <f t="shared" si="28"/>
        <v>0</v>
      </c>
      <c r="L93" s="7">
        <f t="shared" si="28"/>
        <v>0</v>
      </c>
      <c r="M93" s="7">
        <f t="shared" si="28"/>
        <v>0</v>
      </c>
      <c r="N93" s="7">
        <f t="shared" si="28"/>
        <v>0</v>
      </c>
      <c r="O93" s="7">
        <f t="shared" si="28"/>
        <v>0</v>
      </c>
      <c r="P93" s="7">
        <f t="shared" si="28"/>
        <v>0</v>
      </c>
      <c r="Q93" s="7">
        <f t="shared" si="28"/>
        <v>0</v>
      </c>
      <c r="R93" s="7">
        <f t="shared" si="28"/>
        <v>0</v>
      </c>
      <c r="S93" s="7">
        <f t="shared" si="28"/>
        <v>5.0000000000000044</v>
      </c>
      <c r="T93" s="7">
        <f t="shared" si="28"/>
        <v>5.0000000000000044</v>
      </c>
      <c r="U93" s="7">
        <f t="shared" si="28"/>
        <v>9.9999999999999982</v>
      </c>
    </row>
    <row r="94" spans="1:21">
      <c r="A94" s="7" t="s">
        <v>66</v>
      </c>
      <c r="B94" s="7">
        <f t="shared" si="28"/>
        <v>0</v>
      </c>
      <c r="C94" s="7">
        <f t="shared" si="28"/>
        <v>0</v>
      </c>
      <c r="D94" s="7">
        <f t="shared" si="28"/>
        <v>0</v>
      </c>
      <c r="E94" s="7">
        <f t="shared" si="28"/>
        <v>0</v>
      </c>
      <c r="F94" s="7">
        <f t="shared" si="28"/>
        <v>0</v>
      </c>
      <c r="G94" s="7">
        <f t="shared" si="28"/>
        <v>0</v>
      </c>
      <c r="H94" s="7">
        <f t="shared" si="28"/>
        <v>0</v>
      </c>
      <c r="I94" s="7">
        <f t="shared" si="28"/>
        <v>0</v>
      </c>
      <c r="J94" s="7">
        <f t="shared" si="28"/>
        <v>0</v>
      </c>
      <c r="K94" s="78">
        <f t="shared" si="28"/>
        <v>0</v>
      </c>
      <c r="L94" s="7">
        <f t="shared" si="28"/>
        <v>0</v>
      </c>
      <c r="M94" s="7">
        <f t="shared" si="28"/>
        <v>0</v>
      </c>
      <c r="N94" s="7">
        <f t="shared" si="28"/>
        <v>0</v>
      </c>
      <c r="O94" s="7">
        <f t="shared" si="28"/>
        <v>0</v>
      </c>
      <c r="P94" s="7">
        <f t="shared" si="28"/>
        <v>0</v>
      </c>
      <c r="Q94" s="7">
        <f t="shared" si="28"/>
        <v>0</v>
      </c>
      <c r="R94" s="7">
        <f t="shared" si="28"/>
        <v>0</v>
      </c>
      <c r="S94" s="7">
        <f t="shared" si="28"/>
        <v>0</v>
      </c>
      <c r="T94" s="7">
        <f t="shared" si="28"/>
        <v>0</v>
      </c>
      <c r="U94" s="7">
        <f t="shared" si="28"/>
        <v>0</v>
      </c>
    </row>
    <row r="95" spans="1:21">
      <c r="J95" s="25"/>
      <c r="K95" s="25"/>
    </row>
    <row r="96" spans="1:21">
      <c r="A96" s="58" t="s">
        <v>60</v>
      </c>
      <c r="B96" s="2"/>
      <c r="C96" s="2"/>
      <c r="D96" s="2"/>
      <c r="E96" s="2"/>
      <c r="F96" s="2"/>
      <c r="G96" s="2"/>
      <c r="H96" s="2"/>
      <c r="I96" s="2"/>
      <c r="J96" s="39"/>
      <c r="K96" s="55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>
      <c r="A97" s="65" t="s">
        <v>56</v>
      </c>
      <c r="B97" s="13"/>
      <c r="C97" s="13"/>
      <c r="D97" s="13"/>
      <c r="E97" s="13"/>
      <c r="F97" s="13"/>
      <c r="G97" s="13"/>
      <c r="H97" s="13"/>
      <c r="I97" s="13"/>
      <c r="J97" s="57"/>
      <c r="K97" s="54"/>
      <c r="L97" s="13"/>
      <c r="M97" s="13"/>
      <c r="N97" s="13"/>
      <c r="O97" s="13"/>
      <c r="P97" s="13"/>
      <c r="Q97" s="13"/>
      <c r="R97" s="13"/>
      <c r="S97" s="13"/>
      <c r="T97" s="13"/>
      <c r="U97" s="57"/>
    </row>
    <row r="98" spans="1:21">
      <c r="A98" s="7" t="s">
        <v>57</v>
      </c>
      <c r="B98" s="7">
        <f t="shared" ref="B98:U101" si="29" xml:space="preserve"> IF((1 - (B169 - 1)/20)*100 &lt;= 100, IF((1 - (B169 - 1)/20)*100 &gt;= 0, (1 - (B169 - 1)/20)*100, 0), 100)</f>
        <v>5.0000000000000044</v>
      </c>
      <c r="C98" s="7">
        <f t="shared" si="29"/>
        <v>5.0000000000000044</v>
      </c>
      <c r="D98" s="7">
        <f t="shared" si="29"/>
        <v>44.999999999999993</v>
      </c>
      <c r="E98" s="7">
        <f t="shared" si="29"/>
        <v>44.999999999999993</v>
      </c>
      <c r="F98" s="7">
        <f t="shared" si="29"/>
        <v>44.999999999999993</v>
      </c>
      <c r="G98" s="7">
        <f t="shared" si="29"/>
        <v>70</v>
      </c>
      <c r="H98" s="7">
        <f t="shared" si="29"/>
        <v>80</v>
      </c>
      <c r="I98" s="7">
        <f t="shared" si="29"/>
        <v>90</v>
      </c>
      <c r="J98" s="7">
        <f t="shared" si="29"/>
        <v>100</v>
      </c>
      <c r="K98" s="7">
        <f t="shared" si="29"/>
        <v>100</v>
      </c>
      <c r="L98" s="7">
        <f t="shared" si="29"/>
        <v>100</v>
      </c>
      <c r="M98" s="7">
        <f t="shared" si="29"/>
        <v>100</v>
      </c>
      <c r="N98" s="7">
        <f t="shared" si="29"/>
        <v>100</v>
      </c>
      <c r="O98" s="7">
        <f t="shared" si="29"/>
        <v>100</v>
      </c>
      <c r="P98" s="7">
        <f t="shared" si="29"/>
        <v>100</v>
      </c>
      <c r="Q98" s="7">
        <f t="shared" si="29"/>
        <v>100</v>
      </c>
      <c r="R98" s="7">
        <f t="shared" si="29"/>
        <v>100</v>
      </c>
      <c r="S98" s="7">
        <f t="shared" si="29"/>
        <v>100</v>
      </c>
      <c r="T98" s="7">
        <f t="shared" si="29"/>
        <v>100</v>
      </c>
      <c r="U98" s="7">
        <f t="shared" si="29"/>
        <v>100</v>
      </c>
    </row>
    <row r="99" spans="1:21">
      <c r="A99" s="7" t="s">
        <v>64</v>
      </c>
      <c r="B99" s="7">
        <f t="shared" si="29"/>
        <v>15.000000000000002</v>
      </c>
      <c r="C99" s="7">
        <f t="shared" si="29"/>
        <v>19.999999999999996</v>
      </c>
      <c r="D99" s="7">
        <f t="shared" si="29"/>
        <v>70</v>
      </c>
      <c r="E99" s="7">
        <f t="shared" si="29"/>
        <v>70</v>
      </c>
      <c r="F99" s="7">
        <f t="shared" si="29"/>
        <v>70</v>
      </c>
      <c r="G99" s="7">
        <f t="shared" si="29"/>
        <v>95</v>
      </c>
      <c r="H99" s="7">
        <f t="shared" si="29"/>
        <v>100</v>
      </c>
      <c r="I99" s="7">
        <f t="shared" si="29"/>
        <v>100</v>
      </c>
      <c r="J99" s="7">
        <f t="shared" si="29"/>
        <v>100</v>
      </c>
      <c r="K99" s="7">
        <f t="shared" si="29"/>
        <v>100</v>
      </c>
      <c r="L99" s="7">
        <f t="shared" si="29"/>
        <v>100</v>
      </c>
      <c r="M99" s="7">
        <f t="shared" si="29"/>
        <v>100</v>
      </c>
      <c r="N99" s="7">
        <f t="shared" si="29"/>
        <v>100</v>
      </c>
      <c r="O99" s="7">
        <f t="shared" si="29"/>
        <v>100</v>
      </c>
      <c r="P99" s="7">
        <f t="shared" si="29"/>
        <v>100</v>
      </c>
      <c r="Q99" s="7">
        <f t="shared" si="29"/>
        <v>100</v>
      </c>
      <c r="R99" s="7">
        <f t="shared" si="29"/>
        <v>100</v>
      </c>
      <c r="S99" s="7">
        <f t="shared" si="29"/>
        <v>100</v>
      </c>
      <c r="T99" s="7">
        <f t="shared" si="29"/>
        <v>100</v>
      </c>
      <c r="U99" s="7">
        <f t="shared" si="29"/>
        <v>100</v>
      </c>
    </row>
    <row r="100" spans="1:21">
      <c r="A100" s="7" t="s">
        <v>65</v>
      </c>
      <c r="B100" s="7">
        <f t="shared" si="29"/>
        <v>15.000000000000002</v>
      </c>
      <c r="C100" s="7">
        <f t="shared" si="29"/>
        <v>19.999999999999996</v>
      </c>
      <c r="D100" s="7">
        <f t="shared" si="29"/>
        <v>70</v>
      </c>
      <c r="E100" s="7">
        <f t="shared" si="29"/>
        <v>70</v>
      </c>
      <c r="F100" s="7">
        <f t="shared" si="29"/>
        <v>70</v>
      </c>
      <c r="G100" s="7">
        <f t="shared" si="29"/>
        <v>95</v>
      </c>
      <c r="H100" s="7">
        <f t="shared" si="29"/>
        <v>100</v>
      </c>
      <c r="I100" s="7">
        <f t="shared" si="29"/>
        <v>100</v>
      </c>
      <c r="J100" s="7">
        <f t="shared" si="29"/>
        <v>100</v>
      </c>
      <c r="K100" s="7">
        <f t="shared" si="29"/>
        <v>100</v>
      </c>
      <c r="L100" s="7">
        <f t="shared" si="29"/>
        <v>100</v>
      </c>
      <c r="M100" s="7">
        <f t="shared" si="29"/>
        <v>100</v>
      </c>
      <c r="N100" s="7">
        <f t="shared" si="29"/>
        <v>100</v>
      </c>
      <c r="O100" s="7">
        <f t="shared" si="29"/>
        <v>100</v>
      </c>
      <c r="P100" s="7">
        <f t="shared" si="29"/>
        <v>100</v>
      </c>
      <c r="Q100" s="7">
        <f t="shared" si="29"/>
        <v>100</v>
      </c>
      <c r="R100" s="7">
        <f t="shared" si="29"/>
        <v>100</v>
      </c>
      <c r="S100" s="7">
        <f t="shared" si="29"/>
        <v>100</v>
      </c>
      <c r="T100" s="7">
        <f t="shared" si="29"/>
        <v>100</v>
      </c>
      <c r="U100" s="7">
        <f t="shared" si="29"/>
        <v>100</v>
      </c>
    </row>
    <row r="101" spans="1:21">
      <c r="A101" s="7" t="s">
        <v>66</v>
      </c>
      <c r="B101" s="7">
        <f t="shared" si="29"/>
        <v>5.0000000000000044</v>
      </c>
      <c r="C101" s="7">
        <f t="shared" si="29"/>
        <v>5.0000000000000044</v>
      </c>
      <c r="D101" s="7">
        <f t="shared" si="29"/>
        <v>60</v>
      </c>
      <c r="E101" s="7">
        <f t="shared" si="29"/>
        <v>55.000000000000007</v>
      </c>
      <c r="F101" s="7">
        <f t="shared" si="29"/>
        <v>55.000000000000007</v>
      </c>
      <c r="G101" s="7">
        <f t="shared" si="29"/>
        <v>80</v>
      </c>
      <c r="H101" s="7">
        <f t="shared" si="29"/>
        <v>95</v>
      </c>
      <c r="I101" s="7">
        <f t="shared" si="29"/>
        <v>100</v>
      </c>
      <c r="J101" s="7">
        <f t="shared" si="29"/>
        <v>100</v>
      </c>
      <c r="K101" s="7">
        <f t="shared" si="29"/>
        <v>100</v>
      </c>
      <c r="L101" s="7">
        <f t="shared" si="29"/>
        <v>100</v>
      </c>
      <c r="M101" s="7">
        <f t="shared" si="29"/>
        <v>100</v>
      </c>
      <c r="N101" s="7">
        <f t="shared" si="29"/>
        <v>100</v>
      </c>
      <c r="O101" s="7">
        <f t="shared" si="29"/>
        <v>100</v>
      </c>
      <c r="P101" s="7">
        <f t="shared" si="29"/>
        <v>100</v>
      </c>
      <c r="Q101" s="7">
        <f t="shared" si="29"/>
        <v>100</v>
      </c>
      <c r="R101" s="7">
        <f t="shared" si="29"/>
        <v>100</v>
      </c>
      <c r="S101" s="7">
        <f t="shared" si="29"/>
        <v>100</v>
      </c>
      <c r="T101" s="7">
        <f t="shared" si="29"/>
        <v>100</v>
      </c>
      <c r="U101" s="7">
        <f t="shared" si="29"/>
        <v>100</v>
      </c>
    </row>
    <row r="102" spans="1:21">
      <c r="A102" s="65" t="s">
        <v>49</v>
      </c>
      <c r="B102" s="13"/>
      <c r="C102" s="13"/>
      <c r="D102" s="13"/>
      <c r="E102" s="13"/>
      <c r="F102" s="13"/>
      <c r="G102" s="13"/>
      <c r="H102" s="13"/>
      <c r="I102" s="13"/>
      <c r="J102" s="57"/>
      <c r="K102" s="54"/>
      <c r="L102" s="13"/>
      <c r="M102" s="13"/>
      <c r="N102" s="13"/>
      <c r="O102" s="13"/>
      <c r="P102" s="13"/>
      <c r="Q102" s="13"/>
      <c r="R102" s="13"/>
      <c r="S102" s="13"/>
      <c r="T102" s="13"/>
      <c r="U102" s="57"/>
    </row>
    <row r="103" spans="1:21">
      <c r="A103" s="7" t="s">
        <v>57</v>
      </c>
      <c r="B103" s="7">
        <f t="shared" ref="B103:U106" si="30" xml:space="preserve"> IF((1 - (B174 - 1)/20)*100 &lt;= 100, IF((1 - (B174 - 1)/20)*100 &gt;= 0, (1 - (B174 - 1)/20)*100, 0), 100)</f>
        <v>0</v>
      </c>
      <c r="C103" s="7">
        <f t="shared" si="30"/>
        <v>0</v>
      </c>
      <c r="D103" s="7">
        <f t="shared" si="30"/>
        <v>19.999999999999996</v>
      </c>
      <c r="E103" s="7">
        <f t="shared" si="30"/>
        <v>19.999999999999996</v>
      </c>
      <c r="F103" s="7">
        <f t="shared" si="30"/>
        <v>19.999999999999996</v>
      </c>
      <c r="G103" s="7">
        <f t="shared" si="30"/>
        <v>44.999999999999993</v>
      </c>
      <c r="H103" s="7">
        <f t="shared" si="30"/>
        <v>55.000000000000007</v>
      </c>
      <c r="I103" s="7">
        <f t="shared" si="30"/>
        <v>65</v>
      </c>
      <c r="J103" s="7">
        <f t="shared" si="30"/>
        <v>80</v>
      </c>
      <c r="K103" s="7">
        <f t="shared" si="30"/>
        <v>85</v>
      </c>
      <c r="L103" s="7">
        <f t="shared" si="30"/>
        <v>90</v>
      </c>
      <c r="M103" s="7">
        <f t="shared" si="30"/>
        <v>95</v>
      </c>
      <c r="N103" s="7">
        <f t="shared" si="30"/>
        <v>95</v>
      </c>
      <c r="O103" s="7">
        <f t="shared" si="30"/>
        <v>95</v>
      </c>
      <c r="P103" s="7">
        <f t="shared" si="30"/>
        <v>100</v>
      </c>
      <c r="Q103" s="7">
        <f t="shared" si="30"/>
        <v>100</v>
      </c>
      <c r="R103" s="7">
        <f t="shared" si="30"/>
        <v>100</v>
      </c>
      <c r="S103" s="7">
        <f t="shared" si="30"/>
        <v>100</v>
      </c>
      <c r="T103" s="7">
        <f t="shared" si="30"/>
        <v>100</v>
      </c>
      <c r="U103" s="7">
        <f t="shared" si="30"/>
        <v>100</v>
      </c>
    </row>
    <row r="104" spans="1:21">
      <c r="A104" s="7" t="s">
        <v>64</v>
      </c>
      <c r="B104" s="7">
        <f t="shared" si="30"/>
        <v>0</v>
      </c>
      <c r="C104" s="7">
        <f t="shared" si="30"/>
        <v>0</v>
      </c>
      <c r="D104" s="7">
        <f t="shared" si="30"/>
        <v>44.999999999999993</v>
      </c>
      <c r="E104" s="7">
        <f t="shared" si="30"/>
        <v>44.999999999999993</v>
      </c>
      <c r="F104" s="7">
        <f t="shared" si="30"/>
        <v>44.999999999999993</v>
      </c>
      <c r="G104" s="7">
        <f t="shared" si="30"/>
        <v>70</v>
      </c>
      <c r="H104" s="7">
        <f t="shared" si="30"/>
        <v>85</v>
      </c>
      <c r="I104" s="7">
        <f t="shared" si="30"/>
        <v>100</v>
      </c>
      <c r="J104" s="7">
        <f t="shared" si="30"/>
        <v>100</v>
      </c>
      <c r="K104" s="7">
        <f t="shared" si="30"/>
        <v>100</v>
      </c>
      <c r="L104" s="7">
        <f t="shared" si="30"/>
        <v>100</v>
      </c>
      <c r="M104" s="7">
        <f t="shared" si="30"/>
        <v>100</v>
      </c>
      <c r="N104" s="7">
        <f t="shared" si="30"/>
        <v>100</v>
      </c>
      <c r="O104" s="7">
        <f t="shared" si="30"/>
        <v>100</v>
      </c>
      <c r="P104" s="7">
        <f t="shared" si="30"/>
        <v>100</v>
      </c>
      <c r="Q104" s="7">
        <f t="shared" si="30"/>
        <v>100</v>
      </c>
      <c r="R104" s="7">
        <f t="shared" si="30"/>
        <v>100</v>
      </c>
      <c r="S104" s="7">
        <f t="shared" si="30"/>
        <v>100</v>
      </c>
      <c r="T104" s="7">
        <f t="shared" si="30"/>
        <v>100</v>
      </c>
      <c r="U104" s="7">
        <f t="shared" si="30"/>
        <v>100</v>
      </c>
    </row>
    <row r="105" spans="1:21">
      <c r="A105" s="7" t="s">
        <v>65</v>
      </c>
      <c r="B105" s="7">
        <f t="shared" si="30"/>
        <v>0</v>
      </c>
      <c r="C105" s="7">
        <f t="shared" si="30"/>
        <v>0</v>
      </c>
      <c r="D105" s="7">
        <f t="shared" si="30"/>
        <v>44.999999999999993</v>
      </c>
      <c r="E105" s="7">
        <f t="shared" si="30"/>
        <v>44.999999999999993</v>
      </c>
      <c r="F105" s="7">
        <f t="shared" si="30"/>
        <v>44.999999999999993</v>
      </c>
      <c r="G105" s="7">
        <f t="shared" si="30"/>
        <v>70</v>
      </c>
      <c r="H105" s="7">
        <f t="shared" si="30"/>
        <v>85</v>
      </c>
      <c r="I105" s="7">
        <f t="shared" si="30"/>
        <v>100</v>
      </c>
      <c r="J105" s="7">
        <f t="shared" si="30"/>
        <v>100</v>
      </c>
      <c r="K105" s="7">
        <f t="shared" si="30"/>
        <v>100</v>
      </c>
      <c r="L105" s="7">
        <f t="shared" si="30"/>
        <v>100</v>
      </c>
      <c r="M105" s="7">
        <f t="shared" si="30"/>
        <v>100</v>
      </c>
      <c r="N105" s="7">
        <f t="shared" si="30"/>
        <v>100</v>
      </c>
      <c r="O105" s="7">
        <f t="shared" si="30"/>
        <v>100</v>
      </c>
      <c r="P105" s="7">
        <f t="shared" si="30"/>
        <v>100</v>
      </c>
      <c r="Q105" s="7">
        <f t="shared" si="30"/>
        <v>100</v>
      </c>
      <c r="R105" s="7">
        <f t="shared" si="30"/>
        <v>100</v>
      </c>
      <c r="S105" s="7">
        <f t="shared" si="30"/>
        <v>100</v>
      </c>
      <c r="T105" s="7">
        <f t="shared" si="30"/>
        <v>100</v>
      </c>
      <c r="U105" s="7">
        <f t="shared" si="30"/>
        <v>100</v>
      </c>
    </row>
    <row r="106" spans="1:21">
      <c r="A106" s="7" t="s">
        <v>66</v>
      </c>
      <c r="B106" s="7">
        <f t="shared" si="30"/>
        <v>0</v>
      </c>
      <c r="C106" s="7">
        <f t="shared" si="30"/>
        <v>0</v>
      </c>
      <c r="D106" s="7">
        <f t="shared" si="30"/>
        <v>35</v>
      </c>
      <c r="E106" s="7">
        <f t="shared" si="30"/>
        <v>30.000000000000004</v>
      </c>
      <c r="F106" s="7">
        <f t="shared" si="30"/>
        <v>30.000000000000004</v>
      </c>
      <c r="G106" s="7">
        <f t="shared" si="30"/>
        <v>55.000000000000007</v>
      </c>
      <c r="H106" s="7">
        <f t="shared" si="30"/>
        <v>70</v>
      </c>
      <c r="I106" s="7">
        <f t="shared" si="30"/>
        <v>85</v>
      </c>
      <c r="J106" s="7">
        <f t="shared" si="30"/>
        <v>100</v>
      </c>
      <c r="K106" s="7">
        <f t="shared" si="30"/>
        <v>100</v>
      </c>
      <c r="L106" s="7">
        <f t="shared" si="30"/>
        <v>100</v>
      </c>
      <c r="M106" s="7">
        <f t="shared" si="30"/>
        <v>100</v>
      </c>
      <c r="N106" s="7">
        <f t="shared" si="30"/>
        <v>100</v>
      </c>
      <c r="O106" s="7">
        <f t="shared" si="30"/>
        <v>100</v>
      </c>
      <c r="P106" s="7">
        <f t="shared" si="30"/>
        <v>100</v>
      </c>
      <c r="Q106" s="7">
        <f t="shared" si="30"/>
        <v>100</v>
      </c>
      <c r="R106" s="7">
        <f t="shared" si="30"/>
        <v>100</v>
      </c>
      <c r="S106" s="7">
        <f t="shared" si="30"/>
        <v>100</v>
      </c>
      <c r="T106" s="7">
        <f t="shared" si="30"/>
        <v>100</v>
      </c>
      <c r="U106" s="7">
        <f t="shared" si="30"/>
        <v>100</v>
      </c>
    </row>
    <row r="107" spans="1:21">
      <c r="A107" s="65" t="s">
        <v>59</v>
      </c>
      <c r="B107" s="13"/>
      <c r="C107" s="13"/>
      <c r="D107" s="13"/>
      <c r="E107" s="13"/>
      <c r="F107" s="13"/>
      <c r="G107" s="13"/>
      <c r="H107" s="13"/>
      <c r="I107" s="13"/>
      <c r="J107" s="57"/>
      <c r="K107" s="54"/>
      <c r="L107" s="13"/>
      <c r="M107" s="13"/>
      <c r="N107" s="13"/>
      <c r="O107" s="13"/>
      <c r="P107" s="13"/>
      <c r="Q107" s="13"/>
      <c r="R107" s="13"/>
      <c r="S107" s="13"/>
      <c r="T107" s="13"/>
      <c r="U107" s="57"/>
    </row>
    <row r="108" spans="1:21">
      <c r="A108" s="7" t="s">
        <v>57</v>
      </c>
      <c r="B108" s="7">
        <f t="shared" ref="B108:U111" si="31" xml:space="preserve"> IF((1 - (B179 - 1)/20)*100 &lt;= 100, IF((1 - (B179 - 1)/20)*100 &gt;= 0, (1 - (B179 - 1)/20)*100, 0), 100)</f>
        <v>0</v>
      </c>
      <c r="C108" s="7">
        <f t="shared" si="31"/>
        <v>0</v>
      </c>
      <c r="D108" s="7">
        <f t="shared" si="31"/>
        <v>0</v>
      </c>
      <c r="E108" s="7">
        <f t="shared" si="31"/>
        <v>0</v>
      </c>
      <c r="F108" s="7">
        <f t="shared" si="31"/>
        <v>0</v>
      </c>
      <c r="G108" s="7">
        <f t="shared" si="31"/>
        <v>19.999999999999996</v>
      </c>
      <c r="H108" s="7">
        <f t="shared" si="31"/>
        <v>30.000000000000004</v>
      </c>
      <c r="I108" s="7">
        <f t="shared" si="31"/>
        <v>40</v>
      </c>
      <c r="J108" s="7">
        <f t="shared" si="31"/>
        <v>55.000000000000007</v>
      </c>
      <c r="K108" s="7">
        <f t="shared" si="31"/>
        <v>60</v>
      </c>
      <c r="L108" s="7">
        <f t="shared" si="31"/>
        <v>65</v>
      </c>
      <c r="M108" s="7">
        <f t="shared" si="31"/>
        <v>70</v>
      </c>
      <c r="N108" s="7">
        <f t="shared" si="31"/>
        <v>70</v>
      </c>
      <c r="O108" s="7">
        <f t="shared" si="31"/>
        <v>70</v>
      </c>
      <c r="P108" s="7">
        <f t="shared" si="31"/>
        <v>75</v>
      </c>
      <c r="Q108" s="7">
        <f t="shared" si="31"/>
        <v>75</v>
      </c>
      <c r="R108" s="7">
        <f t="shared" si="31"/>
        <v>75</v>
      </c>
      <c r="S108" s="7">
        <f t="shared" si="31"/>
        <v>80</v>
      </c>
      <c r="T108" s="7">
        <f t="shared" si="31"/>
        <v>80</v>
      </c>
      <c r="U108" s="7">
        <f t="shared" si="31"/>
        <v>80</v>
      </c>
    </row>
    <row r="109" spans="1:21">
      <c r="A109" s="7" t="s">
        <v>64</v>
      </c>
      <c r="B109" s="7">
        <f t="shared" si="31"/>
        <v>0</v>
      </c>
      <c r="C109" s="7">
        <f t="shared" si="31"/>
        <v>0</v>
      </c>
      <c r="D109" s="7">
        <f t="shared" si="31"/>
        <v>19.999999999999996</v>
      </c>
      <c r="E109" s="7">
        <f t="shared" si="31"/>
        <v>19.999999999999996</v>
      </c>
      <c r="F109" s="7">
        <f t="shared" si="31"/>
        <v>19.999999999999996</v>
      </c>
      <c r="G109" s="7">
        <f t="shared" si="31"/>
        <v>44.999999999999993</v>
      </c>
      <c r="H109" s="7">
        <f t="shared" si="31"/>
        <v>60</v>
      </c>
      <c r="I109" s="7">
        <f t="shared" si="31"/>
        <v>75</v>
      </c>
      <c r="J109" s="7">
        <f t="shared" si="31"/>
        <v>85</v>
      </c>
      <c r="K109" s="7">
        <f t="shared" si="31"/>
        <v>95</v>
      </c>
      <c r="L109" s="7">
        <f t="shared" si="31"/>
        <v>100</v>
      </c>
      <c r="M109" s="7">
        <f t="shared" si="31"/>
        <v>100</v>
      </c>
      <c r="N109" s="7">
        <f t="shared" si="31"/>
        <v>100</v>
      </c>
      <c r="O109" s="7">
        <f t="shared" si="31"/>
        <v>100</v>
      </c>
      <c r="P109" s="7">
        <f t="shared" si="31"/>
        <v>100</v>
      </c>
      <c r="Q109" s="7">
        <f t="shared" si="31"/>
        <v>100</v>
      </c>
      <c r="R109" s="7">
        <f t="shared" si="31"/>
        <v>100</v>
      </c>
      <c r="S109" s="7">
        <f t="shared" si="31"/>
        <v>100</v>
      </c>
      <c r="T109" s="7">
        <f t="shared" si="31"/>
        <v>100</v>
      </c>
      <c r="U109" s="7">
        <f t="shared" si="31"/>
        <v>100</v>
      </c>
    </row>
    <row r="110" spans="1:21">
      <c r="A110" s="7" t="s">
        <v>65</v>
      </c>
      <c r="B110" s="7">
        <f t="shared" si="31"/>
        <v>0</v>
      </c>
      <c r="C110" s="7">
        <f t="shared" si="31"/>
        <v>0</v>
      </c>
      <c r="D110" s="7">
        <f t="shared" si="31"/>
        <v>19.999999999999996</v>
      </c>
      <c r="E110" s="7">
        <f t="shared" si="31"/>
        <v>19.999999999999996</v>
      </c>
      <c r="F110" s="7">
        <f t="shared" si="31"/>
        <v>19.999999999999996</v>
      </c>
      <c r="G110" s="7">
        <f t="shared" si="31"/>
        <v>44.999999999999993</v>
      </c>
      <c r="H110" s="7">
        <f t="shared" si="31"/>
        <v>60</v>
      </c>
      <c r="I110" s="7">
        <f t="shared" si="31"/>
        <v>75</v>
      </c>
      <c r="J110" s="7">
        <f t="shared" si="31"/>
        <v>85</v>
      </c>
      <c r="K110" s="7">
        <f t="shared" si="31"/>
        <v>95</v>
      </c>
      <c r="L110" s="7">
        <f t="shared" si="31"/>
        <v>100</v>
      </c>
      <c r="M110" s="7">
        <f t="shared" si="31"/>
        <v>100</v>
      </c>
      <c r="N110" s="7">
        <f t="shared" si="31"/>
        <v>100</v>
      </c>
      <c r="O110" s="7">
        <f t="shared" si="31"/>
        <v>100</v>
      </c>
      <c r="P110" s="7">
        <f t="shared" si="31"/>
        <v>100</v>
      </c>
      <c r="Q110" s="7">
        <f t="shared" si="31"/>
        <v>100</v>
      </c>
      <c r="R110" s="7">
        <f t="shared" si="31"/>
        <v>100</v>
      </c>
      <c r="S110" s="7">
        <f t="shared" si="31"/>
        <v>100</v>
      </c>
      <c r="T110" s="7">
        <f t="shared" si="31"/>
        <v>100</v>
      </c>
      <c r="U110" s="7">
        <f t="shared" si="31"/>
        <v>100</v>
      </c>
    </row>
    <row r="111" spans="1:21">
      <c r="A111" s="7" t="s">
        <v>66</v>
      </c>
      <c r="B111" s="7">
        <f t="shared" si="31"/>
        <v>0</v>
      </c>
      <c r="C111" s="7">
        <f t="shared" si="31"/>
        <v>0</v>
      </c>
      <c r="D111" s="7">
        <f t="shared" si="31"/>
        <v>9.9999999999999982</v>
      </c>
      <c r="E111" s="7">
        <f t="shared" si="31"/>
        <v>5.0000000000000044</v>
      </c>
      <c r="F111" s="7">
        <f t="shared" si="31"/>
        <v>5.0000000000000044</v>
      </c>
      <c r="G111" s="7">
        <f t="shared" si="31"/>
        <v>30.000000000000004</v>
      </c>
      <c r="H111" s="7">
        <f t="shared" si="31"/>
        <v>44.999999999999993</v>
      </c>
      <c r="I111" s="7">
        <f t="shared" si="31"/>
        <v>60</v>
      </c>
      <c r="J111" s="7">
        <f t="shared" si="31"/>
        <v>75</v>
      </c>
      <c r="K111" s="78">
        <f t="shared" si="31"/>
        <v>80</v>
      </c>
      <c r="L111" s="7">
        <f t="shared" si="31"/>
        <v>85</v>
      </c>
      <c r="M111" s="7">
        <f t="shared" si="31"/>
        <v>90</v>
      </c>
      <c r="N111" s="7">
        <f t="shared" si="31"/>
        <v>90</v>
      </c>
      <c r="O111" s="7">
        <f t="shared" si="31"/>
        <v>90</v>
      </c>
      <c r="P111" s="7">
        <f t="shared" si="31"/>
        <v>95</v>
      </c>
      <c r="Q111" s="7">
        <f t="shared" si="31"/>
        <v>95</v>
      </c>
      <c r="R111" s="7">
        <f t="shared" si="31"/>
        <v>95</v>
      </c>
      <c r="S111" s="7">
        <f t="shared" si="31"/>
        <v>100</v>
      </c>
      <c r="T111" s="7">
        <f t="shared" si="31"/>
        <v>100</v>
      </c>
      <c r="U111" s="7">
        <f t="shared" si="31"/>
        <v>100</v>
      </c>
    </row>
    <row r="112" spans="1:21">
      <c r="B112" s="7"/>
      <c r="J112" s="25"/>
      <c r="K112" s="25"/>
    </row>
    <row r="113" spans="1:21">
      <c r="A113" s="58" t="s">
        <v>62</v>
      </c>
      <c r="B113" s="13"/>
      <c r="C113" s="13"/>
      <c r="D113" s="13"/>
      <c r="E113" s="13"/>
      <c r="F113" s="13"/>
      <c r="G113" s="13"/>
      <c r="H113" s="13"/>
      <c r="I113" s="13"/>
      <c r="J113" s="57"/>
      <c r="K113" s="56"/>
      <c r="L113" s="13"/>
      <c r="M113" s="13"/>
      <c r="N113" s="13"/>
      <c r="O113" s="13"/>
      <c r="P113" s="13"/>
      <c r="Q113" s="13"/>
      <c r="R113" s="13"/>
      <c r="S113" s="13"/>
      <c r="T113" s="13"/>
      <c r="U113" s="57"/>
    </row>
    <row r="114" spans="1:21">
      <c r="A114" s="65" t="s">
        <v>56</v>
      </c>
      <c r="B114" s="13"/>
      <c r="C114" s="13"/>
      <c r="D114" s="13"/>
      <c r="E114" s="13"/>
      <c r="F114" s="13"/>
      <c r="G114" s="13"/>
      <c r="H114" s="13"/>
      <c r="I114" s="13"/>
      <c r="J114" s="57"/>
      <c r="K114" s="54"/>
      <c r="L114" s="13"/>
      <c r="M114" s="13"/>
      <c r="N114" s="13"/>
      <c r="O114" s="13"/>
      <c r="P114" s="13"/>
      <c r="Q114" s="13"/>
      <c r="R114" s="13"/>
      <c r="S114" s="13"/>
      <c r="T114" s="13"/>
      <c r="U114" s="57"/>
    </row>
    <row r="115" spans="1:21">
      <c r="A115" s="7" t="s">
        <v>57</v>
      </c>
      <c r="B115" s="7">
        <f t="shared" ref="B115:U118" si="32" xml:space="preserve"> IF((1 - (B186 - 1)/20)*100 &lt;= 100, IF((1 - (B186 - 1)/20)*100 &gt;= 0, (1 - (B186 - 1)/20)*100, 0), 100)</f>
        <v>0</v>
      </c>
      <c r="C115" s="7">
        <f t="shared" si="32"/>
        <v>0</v>
      </c>
      <c r="D115" s="7">
        <f t="shared" si="32"/>
        <v>19.999999999999996</v>
      </c>
      <c r="E115" s="7">
        <f t="shared" si="32"/>
        <v>19.999999999999996</v>
      </c>
      <c r="F115" s="7">
        <f t="shared" si="32"/>
        <v>19.999999999999996</v>
      </c>
      <c r="G115" s="7">
        <f t="shared" si="32"/>
        <v>44.999999999999993</v>
      </c>
      <c r="H115" s="7">
        <f t="shared" si="32"/>
        <v>55.000000000000007</v>
      </c>
      <c r="I115" s="7">
        <f t="shared" si="32"/>
        <v>65</v>
      </c>
      <c r="J115" s="7">
        <f t="shared" si="32"/>
        <v>80</v>
      </c>
      <c r="K115" s="7">
        <f t="shared" si="32"/>
        <v>85</v>
      </c>
      <c r="L115" s="7">
        <f t="shared" si="32"/>
        <v>90</v>
      </c>
      <c r="M115" s="7">
        <f t="shared" si="32"/>
        <v>95</v>
      </c>
      <c r="N115" s="7">
        <f t="shared" si="32"/>
        <v>95</v>
      </c>
      <c r="O115" s="7">
        <f t="shared" si="32"/>
        <v>95</v>
      </c>
      <c r="P115" s="7">
        <f t="shared" si="32"/>
        <v>100</v>
      </c>
      <c r="Q115" s="7">
        <f t="shared" si="32"/>
        <v>100</v>
      </c>
      <c r="R115" s="7">
        <f t="shared" si="32"/>
        <v>100</v>
      </c>
      <c r="S115" s="7">
        <f t="shared" si="32"/>
        <v>100</v>
      </c>
      <c r="T115" s="7">
        <f t="shared" si="32"/>
        <v>100</v>
      </c>
      <c r="U115" s="7">
        <f t="shared" si="32"/>
        <v>100</v>
      </c>
    </row>
    <row r="116" spans="1:21">
      <c r="A116" s="7" t="s">
        <v>64</v>
      </c>
      <c r="B116" s="7">
        <f t="shared" si="32"/>
        <v>0</v>
      </c>
      <c r="C116" s="7">
        <f t="shared" si="32"/>
        <v>0</v>
      </c>
      <c r="D116" s="7">
        <f t="shared" si="32"/>
        <v>44.999999999999993</v>
      </c>
      <c r="E116" s="7">
        <f t="shared" si="32"/>
        <v>44.999999999999993</v>
      </c>
      <c r="F116" s="7">
        <f t="shared" si="32"/>
        <v>44.999999999999993</v>
      </c>
      <c r="G116" s="7">
        <f t="shared" si="32"/>
        <v>70</v>
      </c>
      <c r="H116" s="7">
        <f t="shared" si="32"/>
        <v>85</v>
      </c>
      <c r="I116" s="7">
        <f t="shared" si="32"/>
        <v>100</v>
      </c>
      <c r="J116" s="7">
        <f t="shared" si="32"/>
        <v>100</v>
      </c>
      <c r="K116" s="7">
        <f t="shared" si="32"/>
        <v>100</v>
      </c>
      <c r="L116" s="7">
        <f t="shared" si="32"/>
        <v>100</v>
      </c>
      <c r="M116" s="7">
        <f t="shared" si="32"/>
        <v>100</v>
      </c>
      <c r="N116" s="7">
        <f t="shared" si="32"/>
        <v>100</v>
      </c>
      <c r="O116" s="7">
        <f t="shared" si="32"/>
        <v>100</v>
      </c>
      <c r="P116" s="7">
        <f t="shared" si="32"/>
        <v>100</v>
      </c>
      <c r="Q116" s="7">
        <f t="shared" si="32"/>
        <v>100</v>
      </c>
      <c r="R116" s="7">
        <f t="shared" si="32"/>
        <v>100</v>
      </c>
      <c r="S116" s="7">
        <f t="shared" si="32"/>
        <v>100</v>
      </c>
      <c r="T116" s="7">
        <f t="shared" si="32"/>
        <v>100</v>
      </c>
      <c r="U116" s="7">
        <f t="shared" si="32"/>
        <v>100</v>
      </c>
    </row>
    <row r="117" spans="1:21">
      <c r="A117" s="7" t="s">
        <v>65</v>
      </c>
      <c r="B117" s="7">
        <f t="shared" si="32"/>
        <v>0</v>
      </c>
      <c r="C117" s="7">
        <f t="shared" si="32"/>
        <v>0</v>
      </c>
      <c r="D117" s="7">
        <f t="shared" si="32"/>
        <v>44.999999999999993</v>
      </c>
      <c r="E117" s="7">
        <f t="shared" si="32"/>
        <v>44.999999999999993</v>
      </c>
      <c r="F117" s="7">
        <f t="shared" si="32"/>
        <v>44.999999999999993</v>
      </c>
      <c r="G117" s="7">
        <f t="shared" si="32"/>
        <v>70</v>
      </c>
      <c r="H117" s="7">
        <f t="shared" si="32"/>
        <v>85</v>
      </c>
      <c r="I117" s="7">
        <f t="shared" si="32"/>
        <v>100</v>
      </c>
      <c r="J117" s="7">
        <f t="shared" si="32"/>
        <v>100</v>
      </c>
      <c r="K117" s="7">
        <f t="shared" si="32"/>
        <v>100</v>
      </c>
      <c r="L117" s="7">
        <f t="shared" si="32"/>
        <v>100</v>
      </c>
      <c r="M117" s="7">
        <f t="shared" si="32"/>
        <v>100</v>
      </c>
      <c r="N117" s="7">
        <f t="shared" si="32"/>
        <v>100</v>
      </c>
      <c r="O117" s="7">
        <f t="shared" si="32"/>
        <v>100</v>
      </c>
      <c r="P117" s="7">
        <f t="shared" si="32"/>
        <v>100</v>
      </c>
      <c r="Q117" s="7">
        <f t="shared" si="32"/>
        <v>100</v>
      </c>
      <c r="R117" s="7">
        <f t="shared" si="32"/>
        <v>100</v>
      </c>
      <c r="S117" s="7">
        <f t="shared" si="32"/>
        <v>100</v>
      </c>
      <c r="T117" s="7">
        <f t="shared" si="32"/>
        <v>100</v>
      </c>
      <c r="U117" s="7">
        <f t="shared" si="32"/>
        <v>100</v>
      </c>
    </row>
    <row r="118" spans="1:21">
      <c r="A118" s="7" t="s">
        <v>66</v>
      </c>
      <c r="B118" s="7">
        <f t="shared" si="32"/>
        <v>0</v>
      </c>
      <c r="C118" s="7">
        <f t="shared" si="32"/>
        <v>0</v>
      </c>
      <c r="D118" s="7">
        <f t="shared" si="32"/>
        <v>35</v>
      </c>
      <c r="E118" s="7">
        <f t="shared" si="32"/>
        <v>30.000000000000004</v>
      </c>
      <c r="F118" s="7">
        <f t="shared" si="32"/>
        <v>30.000000000000004</v>
      </c>
      <c r="G118" s="7">
        <f t="shared" si="32"/>
        <v>55.000000000000007</v>
      </c>
      <c r="H118" s="7">
        <f t="shared" si="32"/>
        <v>70</v>
      </c>
      <c r="I118" s="7">
        <f t="shared" si="32"/>
        <v>85</v>
      </c>
      <c r="J118" s="7">
        <f t="shared" si="32"/>
        <v>100</v>
      </c>
      <c r="K118" s="7">
        <f t="shared" si="32"/>
        <v>100</v>
      </c>
      <c r="L118" s="7">
        <f t="shared" si="32"/>
        <v>100</v>
      </c>
      <c r="M118" s="7">
        <f t="shared" si="32"/>
        <v>100</v>
      </c>
      <c r="N118" s="7">
        <f t="shared" si="32"/>
        <v>100</v>
      </c>
      <c r="O118" s="7">
        <f t="shared" si="32"/>
        <v>100</v>
      </c>
      <c r="P118" s="7">
        <f t="shared" si="32"/>
        <v>100</v>
      </c>
      <c r="Q118" s="7">
        <f t="shared" si="32"/>
        <v>100</v>
      </c>
      <c r="R118" s="7">
        <f t="shared" si="32"/>
        <v>100</v>
      </c>
      <c r="S118" s="7">
        <f t="shared" si="32"/>
        <v>100</v>
      </c>
      <c r="T118" s="7">
        <f t="shared" si="32"/>
        <v>100</v>
      </c>
      <c r="U118" s="7">
        <f t="shared" si="32"/>
        <v>100</v>
      </c>
    </row>
    <row r="119" spans="1:21">
      <c r="A119" s="65" t="s">
        <v>49</v>
      </c>
      <c r="B119" s="13"/>
      <c r="C119" s="13"/>
      <c r="D119" s="13"/>
      <c r="E119" s="13"/>
      <c r="F119" s="13"/>
      <c r="G119" s="13"/>
      <c r="H119" s="13"/>
      <c r="I119" s="13"/>
      <c r="J119" s="57"/>
      <c r="K119" s="54"/>
      <c r="L119" s="13"/>
      <c r="M119" s="13"/>
      <c r="N119" s="13"/>
      <c r="O119" s="13"/>
      <c r="P119" s="13"/>
      <c r="Q119" s="13"/>
      <c r="R119" s="13"/>
      <c r="S119" s="13"/>
      <c r="T119" s="13"/>
      <c r="U119" s="57"/>
    </row>
    <row r="120" spans="1:21">
      <c r="A120" s="7" t="s">
        <v>57</v>
      </c>
      <c r="B120" s="7">
        <f t="shared" ref="B120:U123" si="33" xml:space="preserve"> IF((1 - (B191 - 1)/20)*100 &lt;= 100, IF((1 - (B191 - 1)/20)*100 &gt;= 0, (1 - (B191 - 1)/20)*100, 0), 100)</f>
        <v>0</v>
      </c>
      <c r="C120" s="7">
        <f t="shared" si="33"/>
        <v>0</v>
      </c>
      <c r="D120" s="7">
        <f t="shared" si="33"/>
        <v>0</v>
      </c>
      <c r="E120" s="7">
        <f t="shared" si="33"/>
        <v>0</v>
      </c>
      <c r="F120" s="7">
        <f t="shared" si="33"/>
        <v>0</v>
      </c>
      <c r="G120" s="7">
        <f t="shared" si="33"/>
        <v>19.999999999999996</v>
      </c>
      <c r="H120" s="7">
        <f t="shared" si="33"/>
        <v>30.000000000000004</v>
      </c>
      <c r="I120" s="7">
        <f t="shared" si="33"/>
        <v>40</v>
      </c>
      <c r="J120" s="7">
        <f t="shared" si="33"/>
        <v>55.000000000000007</v>
      </c>
      <c r="K120" s="7">
        <f t="shared" si="33"/>
        <v>60</v>
      </c>
      <c r="L120" s="7">
        <f t="shared" si="33"/>
        <v>65</v>
      </c>
      <c r="M120" s="7">
        <f t="shared" si="33"/>
        <v>70</v>
      </c>
      <c r="N120" s="7">
        <f t="shared" si="33"/>
        <v>70</v>
      </c>
      <c r="O120" s="7">
        <f t="shared" si="33"/>
        <v>70</v>
      </c>
      <c r="P120" s="7">
        <f t="shared" si="33"/>
        <v>75</v>
      </c>
      <c r="Q120" s="7">
        <f t="shared" si="33"/>
        <v>75</v>
      </c>
      <c r="R120" s="7">
        <f t="shared" si="33"/>
        <v>75</v>
      </c>
      <c r="S120" s="7">
        <f t="shared" si="33"/>
        <v>80</v>
      </c>
      <c r="T120" s="7">
        <f t="shared" si="33"/>
        <v>80</v>
      </c>
      <c r="U120" s="7">
        <f t="shared" si="33"/>
        <v>80</v>
      </c>
    </row>
    <row r="121" spans="1:21">
      <c r="A121" s="7" t="s">
        <v>64</v>
      </c>
      <c r="B121" s="7">
        <f t="shared" si="33"/>
        <v>0</v>
      </c>
      <c r="C121" s="7">
        <f t="shared" si="33"/>
        <v>0</v>
      </c>
      <c r="D121" s="7">
        <f t="shared" si="33"/>
        <v>19.999999999999996</v>
      </c>
      <c r="E121" s="7">
        <f t="shared" si="33"/>
        <v>19.999999999999996</v>
      </c>
      <c r="F121" s="7">
        <f t="shared" si="33"/>
        <v>19.999999999999996</v>
      </c>
      <c r="G121" s="7">
        <f t="shared" si="33"/>
        <v>44.999999999999993</v>
      </c>
      <c r="H121" s="7">
        <f t="shared" si="33"/>
        <v>60</v>
      </c>
      <c r="I121" s="7">
        <f t="shared" si="33"/>
        <v>75</v>
      </c>
      <c r="J121" s="7">
        <f t="shared" si="33"/>
        <v>85</v>
      </c>
      <c r="K121" s="7">
        <f t="shared" si="33"/>
        <v>95</v>
      </c>
      <c r="L121" s="7">
        <f t="shared" si="33"/>
        <v>100</v>
      </c>
      <c r="M121" s="7">
        <f t="shared" si="33"/>
        <v>100</v>
      </c>
      <c r="N121" s="7">
        <f t="shared" si="33"/>
        <v>100</v>
      </c>
      <c r="O121" s="7">
        <f t="shared" si="33"/>
        <v>100</v>
      </c>
      <c r="P121" s="7">
        <f t="shared" si="33"/>
        <v>100</v>
      </c>
      <c r="Q121" s="7">
        <f t="shared" si="33"/>
        <v>100</v>
      </c>
      <c r="R121" s="7">
        <f t="shared" si="33"/>
        <v>100</v>
      </c>
      <c r="S121" s="7">
        <f t="shared" si="33"/>
        <v>100</v>
      </c>
      <c r="T121" s="7">
        <f t="shared" si="33"/>
        <v>100</v>
      </c>
      <c r="U121" s="7">
        <f t="shared" si="33"/>
        <v>100</v>
      </c>
    </row>
    <row r="122" spans="1:21">
      <c r="A122" s="7" t="s">
        <v>65</v>
      </c>
      <c r="B122" s="7">
        <f t="shared" si="33"/>
        <v>0</v>
      </c>
      <c r="C122" s="7">
        <f t="shared" si="33"/>
        <v>0</v>
      </c>
      <c r="D122" s="7">
        <f t="shared" si="33"/>
        <v>19.999999999999996</v>
      </c>
      <c r="E122" s="7">
        <f t="shared" si="33"/>
        <v>19.999999999999996</v>
      </c>
      <c r="F122" s="7">
        <f t="shared" si="33"/>
        <v>19.999999999999996</v>
      </c>
      <c r="G122" s="7">
        <f t="shared" si="33"/>
        <v>44.999999999999993</v>
      </c>
      <c r="H122" s="7">
        <f t="shared" si="33"/>
        <v>60</v>
      </c>
      <c r="I122" s="7">
        <f t="shared" si="33"/>
        <v>75</v>
      </c>
      <c r="J122" s="7">
        <f t="shared" si="33"/>
        <v>85</v>
      </c>
      <c r="K122" s="7">
        <f t="shared" si="33"/>
        <v>95</v>
      </c>
      <c r="L122" s="7">
        <f t="shared" si="33"/>
        <v>100</v>
      </c>
      <c r="M122" s="7">
        <f t="shared" si="33"/>
        <v>100</v>
      </c>
      <c r="N122" s="7">
        <f t="shared" si="33"/>
        <v>100</v>
      </c>
      <c r="O122" s="7">
        <f t="shared" si="33"/>
        <v>100</v>
      </c>
      <c r="P122" s="7">
        <f t="shared" si="33"/>
        <v>100</v>
      </c>
      <c r="Q122" s="7">
        <f t="shared" si="33"/>
        <v>100</v>
      </c>
      <c r="R122" s="7">
        <f t="shared" si="33"/>
        <v>100</v>
      </c>
      <c r="S122" s="7">
        <f t="shared" si="33"/>
        <v>100</v>
      </c>
      <c r="T122" s="7">
        <f t="shared" si="33"/>
        <v>100</v>
      </c>
      <c r="U122" s="7">
        <f t="shared" si="33"/>
        <v>100</v>
      </c>
    </row>
    <row r="123" spans="1:21">
      <c r="A123" s="7" t="s">
        <v>66</v>
      </c>
      <c r="B123" s="7">
        <f t="shared" si="33"/>
        <v>0</v>
      </c>
      <c r="C123" s="7">
        <f t="shared" si="33"/>
        <v>0</v>
      </c>
      <c r="D123" s="7">
        <f t="shared" si="33"/>
        <v>9.9999999999999982</v>
      </c>
      <c r="E123" s="7">
        <f t="shared" si="33"/>
        <v>5.0000000000000044</v>
      </c>
      <c r="F123" s="7">
        <f t="shared" si="33"/>
        <v>5.0000000000000044</v>
      </c>
      <c r="G123" s="7">
        <f t="shared" si="33"/>
        <v>30.000000000000004</v>
      </c>
      <c r="H123" s="7">
        <f t="shared" si="33"/>
        <v>44.999999999999993</v>
      </c>
      <c r="I123" s="7">
        <f t="shared" si="33"/>
        <v>60</v>
      </c>
      <c r="J123" s="7">
        <f t="shared" si="33"/>
        <v>75</v>
      </c>
      <c r="K123" s="7">
        <f t="shared" si="33"/>
        <v>80</v>
      </c>
      <c r="L123" s="7">
        <f t="shared" si="33"/>
        <v>85</v>
      </c>
      <c r="M123" s="7">
        <f t="shared" si="33"/>
        <v>90</v>
      </c>
      <c r="N123" s="7">
        <f t="shared" si="33"/>
        <v>90</v>
      </c>
      <c r="O123" s="7">
        <f t="shared" si="33"/>
        <v>90</v>
      </c>
      <c r="P123" s="7">
        <f t="shared" si="33"/>
        <v>95</v>
      </c>
      <c r="Q123" s="7">
        <f t="shared" si="33"/>
        <v>95</v>
      </c>
      <c r="R123" s="7">
        <f t="shared" si="33"/>
        <v>95</v>
      </c>
      <c r="S123" s="7">
        <f t="shared" si="33"/>
        <v>100</v>
      </c>
      <c r="T123" s="7">
        <f t="shared" si="33"/>
        <v>100</v>
      </c>
      <c r="U123" s="7">
        <f t="shared" si="33"/>
        <v>100</v>
      </c>
    </row>
    <row r="124" spans="1:21">
      <c r="A124" s="65" t="s">
        <v>59</v>
      </c>
      <c r="B124" s="13"/>
      <c r="C124" s="13"/>
      <c r="D124" s="13"/>
      <c r="E124" s="13"/>
      <c r="F124" s="13"/>
      <c r="G124" s="13"/>
      <c r="H124" s="13"/>
      <c r="I124" s="13"/>
      <c r="J124" s="57"/>
      <c r="K124" s="54"/>
      <c r="L124" s="13"/>
      <c r="M124" s="13"/>
      <c r="N124" s="13"/>
      <c r="O124" s="13"/>
      <c r="P124" s="13"/>
      <c r="Q124" s="13"/>
      <c r="R124" s="13"/>
      <c r="S124" s="13"/>
      <c r="T124" s="13"/>
      <c r="U124" s="57"/>
    </row>
    <row r="125" spans="1:21">
      <c r="A125" s="7" t="s">
        <v>57</v>
      </c>
      <c r="B125" s="7">
        <f t="shared" ref="B125:U140" si="34" xml:space="preserve"> IF((1 - (B196 - 1)/20)*100 &lt;= 100, IF((1 - (B196 - 1)/20)*100 &gt;= 0, (1 - (B196 - 1)/20)*100, 0), 100)</f>
        <v>0</v>
      </c>
      <c r="C125" s="7">
        <f t="shared" si="34"/>
        <v>0</v>
      </c>
      <c r="D125" s="7">
        <f t="shared" si="34"/>
        <v>0</v>
      </c>
      <c r="E125" s="7">
        <f t="shared" si="34"/>
        <v>0</v>
      </c>
      <c r="F125" s="7">
        <f t="shared" si="34"/>
        <v>0</v>
      </c>
      <c r="G125" s="7">
        <f t="shared" si="34"/>
        <v>0</v>
      </c>
      <c r="H125" s="7">
        <f t="shared" si="34"/>
        <v>5.0000000000000044</v>
      </c>
      <c r="I125" s="7">
        <f t="shared" si="34"/>
        <v>15.000000000000002</v>
      </c>
      <c r="J125" s="7">
        <f t="shared" si="34"/>
        <v>30.000000000000004</v>
      </c>
      <c r="K125" s="7">
        <f t="shared" si="34"/>
        <v>35</v>
      </c>
      <c r="L125" s="7">
        <f t="shared" si="34"/>
        <v>40</v>
      </c>
      <c r="M125" s="7">
        <f t="shared" si="34"/>
        <v>44.999999999999993</v>
      </c>
      <c r="N125" s="7">
        <f t="shared" si="34"/>
        <v>44.999999999999993</v>
      </c>
      <c r="O125" s="7">
        <f t="shared" si="34"/>
        <v>44.999999999999993</v>
      </c>
      <c r="P125" s="7">
        <f t="shared" si="34"/>
        <v>50</v>
      </c>
      <c r="Q125" s="7">
        <f t="shared" si="34"/>
        <v>50</v>
      </c>
      <c r="R125" s="7">
        <f t="shared" si="34"/>
        <v>50</v>
      </c>
      <c r="S125" s="7">
        <f t="shared" si="34"/>
        <v>55.000000000000007</v>
      </c>
      <c r="T125" s="7">
        <f t="shared" si="34"/>
        <v>55.000000000000007</v>
      </c>
      <c r="U125" s="7">
        <f t="shared" si="34"/>
        <v>55.000000000000007</v>
      </c>
    </row>
    <row r="126" spans="1:21">
      <c r="A126" s="7" t="s">
        <v>64</v>
      </c>
      <c r="B126" s="7">
        <f t="shared" si="34"/>
        <v>0</v>
      </c>
      <c r="C126" s="7">
        <f t="shared" si="34"/>
        <v>0</v>
      </c>
      <c r="D126" s="7">
        <f t="shared" si="34"/>
        <v>0</v>
      </c>
      <c r="E126" s="7">
        <f t="shared" si="34"/>
        <v>0</v>
      </c>
      <c r="F126" s="7">
        <f t="shared" si="34"/>
        <v>0</v>
      </c>
      <c r="G126" s="7">
        <f t="shared" si="34"/>
        <v>19.999999999999996</v>
      </c>
      <c r="H126" s="7">
        <f t="shared" si="34"/>
        <v>35</v>
      </c>
      <c r="I126" s="7">
        <f t="shared" si="34"/>
        <v>50</v>
      </c>
      <c r="J126" s="7">
        <f t="shared" si="34"/>
        <v>60</v>
      </c>
      <c r="K126" s="7">
        <f t="shared" si="34"/>
        <v>70</v>
      </c>
      <c r="L126" s="7">
        <f t="shared" si="34"/>
        <v>75</v>
      </c>
      <c r="M126" s="7">
        <f t="shared" si="34"/>
        <v>80</v>
      </c>
      <c r="N126" s="7">
        <f t="shared" si="34"/>
        <v>80</v>
      </c>
      <c r="O126" s="7">
        <f t="shared" si="34"/>
        <v>85</v>
      </c>
      <c r="P126" s="7">
        <f t="shared" si="34"/>
        <v>85</v>
      </c>
      <c r="Q126" s="7">
        <f t="shared" si="34"/>
        <v>90</v>
      </c>
      <c r="R126" s="7">
        <f t="shared" si="34"/>
        <v>90</v>
      </c>
      <c r="S126" s="7">
        <f t="shared" si="34"/>
        <v>95</v>
      </c>
      <c r="T126" s="7">
        <f t="shared" si="34"/>
        <v>95</v>
      </c>
      <c r="U126" s="7">
        <f t="shared" si="34"/>
        <v>100</v>
      </c>
    </row>
    <row r="127" spans="1:21">
      <c r="A127" s="7" t="s">
        <v>65</v>
      </c>
      <c r="B127" s="7">
        <f t="shared" si="34"/>
        <v>0</v>
      </c>
      <c r="C127" s="7">
        <f t="shared" si="34"/>
        <v>0</v>
      </c>
      <c r="D127" s="7">
        <f t="shared" si="34"/>
        <v>0</v>
      </c>
      <c r="E127" s="7">
        <f t="shared" si="34"/>
        <v>0</v>
      </c>
      <c r="F127" s="7">
        <f t="shared" si="34"/>
        <v>0</v>
      </c>
      <c r="G127" s="7">
        <f t="shared" si="34"/>
        <v>19.999999999999996</v>
      </c>
      <c r="H127" s="7">
        <f t="shared" si="34"/>
        <v>35</v>
      </c>
      <c r="I127" s="7">
        <f t="shared" si="34"/>
        <v>50</v>
      </c>
      <c r="J127" s="7">
        <f t="shared" si="34"/>
        <v>60</v>
      </c>
      <c r="K127" s="7">
        <f t="shared" si="34"/>
        <v>70</v>
      </c>
      <c r="L127" s="7">
        <f t="shared" si="34"/>
        <v>75</v>
      </c>
      <c r="M127" s="7">
        <f t="shared" si="34"/>
        <v>80</v>
      </c>
      <c r="N127" s="7">
        <f t="shared" si="34"/>
        <v>80</v>
      </c>
      <c r="O127" s="7">
        <f t="shared" si="34"/>
        <v>85</v>
      </c>
      <c r="P127" s="7">
        <f t="shared" si="34"/>
        <v>85</v>
      </c>
      <c r="Q127" s="7">
        <f t="shared" si="34"/>
        <v>90</v>
      </c>
      <c r="R127" s="7">
        <f t="shared" si="34"/>
        <v>90</v>
      </c>
      <c r="S127" s="7">
        <f t="shared" si="34"/>
        <v>95</v>
      </c>
      <c r="T127" s="7">
        <f t="shared" si="34"/>
        <v>95</v>
      </c>
      <c r="U127" s="7">
        <f t="shared" si="34"/>
        <v>100</v>
      </c>
    </row>
    <row r="128" spans="1:21">
      <c r="A128" s="7" t="s">
        <v>66</v>
      </c>
      <c r="B128" s="7">
        <f t="shared" si="34"/>
        <v>0</v>
      </c>
      <c r="C128" s="7">
        <f t="shared" si="34"/>
        <v>0</v>
      </c>
      <c r="D128" s="7">
        <f t="shared" si="34"/>
        <v>0</v>
      </c>
      <c r="E128" s="7">
        <f t="shared" si="34"/>
        <v>0</v>
      </c>
      <c r="F128" s="7">
        <f t="shared" si="34"/>
        <v>0</v>
      </c>
      <c r="G128" s="7">
        <f t="shared" si="34"/>
        <v>5.0000000000000044</v>
      </c>
      <c r="H128" s="7">
        <f t="shared" si="34"/>
        <v>19.999999999999996</v>
      </c>
      <c r="I128" s="7">
        <f t="shared" si="34"/>
        <v>35</v>
      </c>
      <c r="J128" s="7">
        <f t="shared" si="34"/>
        <v>50</v>
      </c>
      <c r="K128" s="7">
        <f t="shared" si="34"/>
        <v>55.000000000000007</v>
      </c>
      <c r="L128" s="7">
        <f t="shared" si="34"/>
        <v>60</v>
      </c>
      <c r="M128" s="7">
        <f t="shared" si="34"/>
        <v>65</v>
      </c>
      <c r="N128" s="7">
        <f t="shared" si="34"/>
        <v>65</v>
      </c>
      <c r="O128" s="7">
        <f t="shared" si="34"/>
        <v>65</v>
      </c>
      <c r="P128" s="7">
        <f t="shared" si="34"/>
        <v>70</v>
      </c>
      <c r="Q128" s="7">
        <f t="shared" si="34"/>
        <v>70</v>
      </c>
      <c r="R128" s="7">
        <f t="shared" si="34"/>
        <v>70</v>
      </c>
      <c r="S128" s="7">
        <f t="shared" si="34"/>
        <v>75</v>
      </c>
      <c r="T128" s="7">
        <f t="shared" si="34"/>
        <v>75</v>
      </c>
      <c r="U128" s="7">
        <f t="shared" si="34"/>
        <v>75</v>
      </c>
    </row>
    <row r="129" spans="1:21">
      <c r="B129" s="7"/>
    </row>
    <row r="130" spans="1:21">
      <c r="A130" s="58" t="s">
        <v>63</v>
      </c>
      <c r="B130" s="13"/>
      <c r="C130" s="13"/>
      <c r="D130" s="13"/>
      <c r="E130" s="13"/>
      <c r="F130" s="13"/>
      <c r="G130" s="13"/>
      <c r="H130" s="13"/>
      <c r="I130" s="13"/>
      <c r="J130" s="57"/>
      <c r="K130" s="54"/>
      <c r="L130" s="13"/>
      <c r="M130" s="13"/>
      <c r="N130" s="13"/>
      <c r="O130" s="13"/>
      <c r="P130" s="13"/>
      <c r="Q130" s="13"/>
      <c r="R130" s="13"/>
      <c r="S130" s="13"/>
      <c r="T130" s="13"/>
      <c r="U130" s="57"/>
    </row>
    <row r="131" spans="1:21">
      <c r="A131" s="65" t="s">
        <v>56</v>
      </c>
      <c r="B131" s="13"/>
      <c r="C131" s="13"/>
      <c r="D131" s="13"/>
      <c r="E131" s="13"/>
      <c r="F131" s="13"/>
      <c r="G131" s="13"/>
      <c r="H131" s="13"/>
      <c r="I131" s="13"/>
      <c r="J131" s="57"/>
      <c r="K131" s="54"/>
      <c r="L131" s="13"/>
      <c r="M131" s="13"/>
      <c r="N131" s="13"/>
      <c r="O131" s="13"/>
      <c r="P131" s="13"/>
      <c r="Q131" s="13"/>
      <c r="R131" s="13"/>
      <c r="S131" s="13"/>
      <c r="T131" s="13"/>
      <c r="U131" s="57"/>
    </row>
    <row r="132" spans="1:21">
      <c r="A132" s="7" t="s">
        <v>57</v>
      </c>
      <c r="B132" s="7">
        <f t="shared" si="34"/>
        <v>0</v>
      </c>
      <c r="C132" s="7">
        <f t="shared" si="34"/>
        <v>0</v>
      </c>
      <c r="D132" s="7">
        <f t="shared" si="34"/>
        <v>0</v>
      </c>
      <c r="E132" s="7">
        <f t="shared" si="34"/>
        <v>0</v>
      </c>
      <c r="F132" s="7">
        <f t="shared" si="34"/>
        <v>0</v>
      </c>
      <c r="G132" s="7">
        <f t="shared" si="34"/>
        <v>0</v>
      </c>
      <c r="H132" s="7">
        <f t="shared" si="34"/>
        <v>5.0000000000000044</v>
      </c>
      <c r="I132" s="7">
        <f t="shared" si="34"/>
        <v>15.000000000000002</v>
      </c>
      <c r="J132" s="7">
        <f t="shared" si="34"/>
        <v>30.000000000000004</v>
      </c>
      <c r="K132" s="7">
        <f t="shared" si="34"/>
        <v>35</v>
      </c>
      <c r="L132" s="7">
        <f t="shared" si="34"/>
        <v>40</v>
      </c>
      <c r="M132" s="7">
        <f t="shared" si="34"/>
        <v>44.999999999999993</v>
      </c>
      <c r="N132" s="7">
        <f t="shared" si="34"/>
        <v>44.999999999999993</v>
      </c>
      <c r="O132" s="7">
        <f t="shared" si="34"/>
        <v>44.999999999999993</v>
      </c>
      <c r="P132" s="7">
        <f t="shared" si="34"/>
        <v>50</v>
      </c>
      <c r="Q132" s="7">
        <f t="shared" si="34"/>
        <v>50</v>
      </c>
      <c r="R132" s="7">
        <f t="shared" si="34"/>
        <v>50</v>
      </c>
      <c r="S132" s="7">
        <f t="shared" si="34"/>
        <v>55.000000000000007</v>
      </c>
      <c r="T132" s="7">
        <f t="shared" si="34"/>
        <v>55.000000000000007</v>
      </c>
      <c r="U132" s="7">
        <f t="shared" si="34"/>
        <v>55.000000000000007</v>
      </c>
    </row>
    <row r="133" spans="1:21">
      <c r="A133" s="7" t="s">
        <v>64</v>
      </c>
      <c r="B133" s="7">
        <f t="shared" si="34"/>
        <v>0</v>
      </c>
      <c r="C133" s="7">
        <f t="shared" si="34"/>
        <v>0</v>
      </c>
      <c r="D133" s="7">
        <f t="shared" si="34"/>
        <v>0</v>
      </c>
      <c r="E133" s="7">
        <f t="shared" si="34"/>
        <v>0</v>
      </c>
      <c r="F133" s="7">
        <f t="shared" si="34"/>
        <v>0</v>
      </c>
      <c r="G133" s="7">
        <f t="shared" si="34"/>
        <v>19.999999999999996</v>
      </c>
      <c r="H133" s="7">
        <f t="shared" si="34"/>
        <v>35</v>
      </c>
      <c r="I133" s="7">
        <f t="shared" si="34"/>
        <v>50</v>
      </c>
      <c r="J133" s="7">
        <f t="shared" si="34"/>
        <v>60</v>
      </c>
      <c r="K133" s="7">
        <f t="shared" si="34"/>
        <v>70</v>
      </c>
      <c r="L133" s="7">
        <f t="shared" si="34"/>
        <v>75</v>
      </c>
      <c r="M133" s="7">
        <f t="shared" si="34"/>
        <v>80</v>
      </c>
      <c r="N133" s="7">
        <f t="shared" si="34"/>
        <v>80</v>
      </c>
      <c r="O133" s="7">
        <f t="shared" si="34"/>
        <v>85</v>
      </c>
      <c r="P133" s="7">
        <f t="shared" si="34"/>
        <v>85</v>
      </c>
      <c r="Q133" s="7">
        <f t="shared" si="34"/>
        <v>90</v>
      </c>
      <c r="R133" s="7">
        <f t="shared" si="34"/>
        <v>90</v>
      </c>
      <c r="S133" s="7">
        <f t="shared" si="34"/>
        <v>95</v>
      </c>
      <c r="T133" s="7">
        <f t="shared" si="34"/>
        <v>95</v>
      </c>
      <c r="U133" s="7">
        <f t="shared" si="34"/>
        <v>100</v>
      </c>
    </row>
    <row r="134" spans="1:21">
      <c r="A134" s="7" t="s">
        <v>65</v>
      </c>
      <c r="B134" s="7">
        <f t="shared" si="34"/>
        <v>0</v>
      </c>
      <c r="C134" s="7">
        <f t="shared" si="34"/>
        <v>0</v>
      </c>
      <c r="D134" s="7">
        <f t="shared" si="34"/>
        <v>0</v>
      </c>
      <c r="E134" s="7">
        <f t="shared" si="34"/>
        <v>0</v>
      </c>
      <c r="F134" s="7">
        <f t="shared" si="34"/>
        <v>0</v>
      </c>
      <c r="G134" s="7">
        <f t="shared" si="34"/>
        <v>19.999999999999996</v>
      </c>
      <c r="H134" s="7">
        <f t="shared" si="34"/>
        <v>35</v>
      </c>
      <c r="I134" s="7">
        <f t="shared" si="34"/>
        <v>50</v>
      </c>
      <c r="J134" s="7">
        <f t="shared" si="34"/>
        <v>60</v>
      </c>
      <c r="K134" s="7">
        <f t="shared" si="34"/>
        <v>70</v>
      </c>
      <c r="L134" s="7">
        <f t="shared" si="34"/>
        <v>75</v>
      </c>
      <c r="M134" s="7">
        <f t="shared" si="34"/>
        <v>80</v>
      </c>
      <c r="N134" s="7">
        <f t="shared" si="34"/>
        <v>80</v>
      </c>
      <c r="O134" s="7">
        <f t="shared" si="34"/>
        <v>85</v>
      </c>
      <c r="P134" s="7">
        <f t="shared" si="34"/>
        <v>85</v>
      </c>
      <c r="Q134" s="7">
        <f t="shared" si="34"/>
        <v>90</v>
      </c>
      <c r="R134" s="7">
        <f t="shared" si="34"/>
        <v>90</v>
      </c>
      <c r="S134" s="7">
        <f t="shared" si="34"/>
        <v>95</v>
      </c>
      <c r="T134" s="7">
        <f t="shared" si="34"/>
        <v>95</v>
      </c>
      <c r="U134" s="7">
        <f t="shared" si="34"/>
        <v>100</v>
      </c>
    </row>
    <row r="135" spans="1:21">
      <c r="A135" s="7" t="s">
        <v>66</v>
      </c>
      <c r="B135" s="7">
        <f t="shared" si="34"/>
        <v>0</v>
      </c>
      <c r="C135" s="7">
        <f t="shared" si="34"/>
        <v>0</v>
      </c>
      <c r="D135" s="7">
        <f t="shared" si="34"/>
        <v>0</v>
      </c>
      <c r="E135" s="7">
        <f t="shared" si="34"/>
        <v>0</v>
      </c>
      <c r="F135" s="7">
        <f t="shared" si="34"/>
        <v>0</v>
      </c>
      <c r="G135" s="7">
        <f t="shared" si="34"/>
        <v>5.0000000000000044</v>
      </c>
      <c r="H135" s="7">
        <f t="shared" si="34"/>
        <v>19.999999999999996</v>
      </c>
      <c r="I135" s="7">
        <f t="shared" si="34"/>
        <v>35</v>
      </c>
      <c r="J135" s="7">
        <f t="shared" si="34"/>
        <v>50</v>
      </c>
      <c r="K135" s="7">
        <f t="shared" si="34"/>
        <v>55.000000000000007</v>
      </c>
      <c r="L135" s="7">
        <f t="shared" si="34"/>
        <v>60</v>
      </c>
      <c r="M135" s="7">
        <f t="shared" si="34"/>
        <v>65</v>
      </c>
      <c r="N135" s="7">
        <f t="shared" si="34"/>
        <v>65</v>
      </c>
      <c r="O135" s="7">
        <f t="shared" si="34"/>
        <v>65</v>
      </c>
      <c r="P135" s="7">
        <f t="shared" si="34"/>
        <v>70</v>
      </c>
      <c r="Q135" s="7">
        <f t="shared" si="34"/>
        <v>70</v>
      </c>
      <c r="R135" s="7">
        <f t="shared" si="34"/>
        <v>70</v>
      </c>
      <c r="S135" s="7">
        <f t="shared" si="34"/>
        <v>75</v>
      </c>
      <c r="T135" s="7">
        <f t="shared" si="34"/>
        <v>75</v>
      </c>
      <c r="U135" s="7">
        <f t="shared" si="34"/>
        <v>75</v>
      </c>
    </row>
    <row r="136" spans="1:21">
      <c r="A136" s="65" t="s">
        <v>49</v>
      </c>
      <c r="B136" s="13"/>
      <c r="C136" s="13"/>
      <c r="D136" s="13"/>
      <c r="E136" s="13"/>
      <c r="F136" s="13"/>
      <c r="G136" s="13"/>
      <c r="H136" s="13"/>
      <c r="I136" s="13"/>
      <c r="J136" s="57"/>
      <c r="K136" s="54"/>
      <c r="L136" s="13"/>
      <c r="M136" s="13"/>
      <c r="N136" s="13"/>
      <c r="O136" s="13"/>
      <c r="P136" s="13"/>
      <c r="Q136" s="13"/>
      <c r="R136" s="13"/>
      <c r="S136" s="13"/>
      <c r="T136" s="13"/>
      <c r="U136" s="57"/>
    </row>
    <row r="137" spans="1:21">
      <c r="A137" s="7" t="s">
        <v>57</v>
      </c>
      <c r="B137" s="7">
        <f t="shared" si="34"/>
        <v>0</v>
      </c>
      <c r="C137" s="7">
        <f t="shared" si="34"/>
        <v>0</v>
      </c>
      <c r="D137" s="7">
        <f t="shared" si="34"/>
        <v>0</v>
      </c>
      <c r="E137" s="7">
        <f t="shared" si="34"/>
        <v>0</v>
      </c>
      <c r="F137" s="7">
        <f t="shared" si="34"/>
        <v>0</v>
      </c>
      <c r="G137" s="7">
        <f t="shared" si="34"/>
        <v>0</v>
      </c>
      <c r="H137" s="7">
        <f t="shared" si="34"/>
        <v>0</v>
      </c>
      <c r="I137" s="7">
        <f t="shared" si="34"/>
        <v>0</v>
      </c>
      <c r="J137" s="7">
        <f t="shared" si="34"/>
        <v>5.0000000000000044</v>
      </c>
      <c r="K137" s="7">
        <f t="shared" si="34"/>
        <v>9.9999999999999982</v>
      </c>
      <c r="L137" s="7">
        <f t="shared" si="34"/>
        <v>15.000000000000002</v>
      </c>
      <c r="M137" s="7">
        <f t="shared" si="34"/>
        <v>19.999999999999996</v>
      </c>
      <c r="N137" s="7">
        <f t="shared" si="34"/>
        <v>19.999999999999996</v>
      </c>
      <c r="O137" s="7">
        <f t="shared" si="34"/>
        <v>19.999999999999996</v>
      </c>
      <c r="P137" s="7">
        <f t="shared" si="34"/>
        <v>25</v>
      </c>
      <c r="Q137" s="7">
        <f t="shared" si="34"/>
        <v>25</v>
      </c>
      <c r="R137" s="7">
        <f t="shared" si="34"/>
        <v>25</v>
      </c>
      <c r="S137" s="7">
        <f t="shared" si="34"/>
        <v>30.000000000000004</v>
      </c>
      <c r="T137" s="7">
        <f t="shared" si="34"/>
        <v>30.000000000000004</v>
      </c>
      <c r="U137" s="7">
        <f t="shared" si="34"/>
        <v>30.000000000000004</v>
      </c>
    </row>
    <row r="138" spans="1:21">
      <c r="A138" s="7" t="s">
        <v>64</v>
      </c>
      <c r="B138" s="7">
        <f t="shared" si="34"/>
        <v>0</v>
      </c>
      <c r="C138" s="7">
        <f t="shared" si="34"/>
        <v>0</v>
      </c>
      <c r="D138" s="7">
        <f t="shared" si="34"/>
        <v>0</v>
      </c>
      <c r="E138" s="7">
        <f t="shared" si="34"/>
        <v>0</v>
      </c>
      <c r="F138" s="7">
        <f t="shared" si="34"/>
        <v>0</v>
      </c>
      <c r="G138" s="7">
        <f t="shared" si="34"/>
        <v>0</v>
      </c>
      <c r="H138" s="7">
        <f t="shared" si="34"/>
        <v>9.9999999999999982</v>
      </c>
      <c r="I138" s="7">
        <f t="shared" si="34"/>
        <v>25</v>
      </c>
      <c r="J138" s="7">
        <f t="shared" si="34"/>
        <v>35</v>
      </c>
      <c r="K138" s="7">
        <f t="shared" si="34"/>
        <v>44.999999999999993</v>
      </c>
      <c r="L138" s="7">
        <f t="shared" si="34"/>
        <v>50</v>
      </c>
      <c r="M138" s="7">
        <f t="shared" si="34"/>
        <v>55.000000000000007</v>
      </c>
      <c r="N138" s="7">
        <f t="shared" si="34"/>
        <v>55.000000000000007</v>
      </c>
      <c r="O138" s="7">
        <f t="shared" si="34"/>
        <v>60</v>
      </c>
      <c r="P138" s="7">
        <f t="shared" si="34"/>
        <v>60</v>
      </c>
      <c r="Q138" s="7">
        <f t="shared" si="34"/>
        <v>65</v>
      </c>
      <c r="R138" s="7">
        <f t="shared" si="34"/>
        <v>65</v>
      </c>
      <c r="S138" s="7">
        <f t="shared" si="34"/>
        <v>70</v>
      </c>
      <c r="T138" s="7">
        <f t="shared" si="34"/>
        <v>70</v>
      </c>
      <c r="U138" s="7">
        <f t="shared" si="34"/>
        <v>75</v>
      </c>
    </row>
    <row r="139" spans="1:21">
      <c r="A139" s="7" t="s">
        <v>65</v>
      </c>
      <c r="B139" s="7">
        <f t="shared" si="34"/>
        <v>0</v>
      </c>
      <c r="C139" s="7">
        <f t="shared" si="34"/>
        <v>0</v>
      </c>
      <c r="D139" s="7">
        <f t="shared" si="34"/>
        <v>0</v>
      </c>
      <c r="E139" s="7">
        <f t="shared" si="34"/>
        <v>0</v>
      </c>
      <c r="F139" s="7">
        <f t="shared" si="34"/>
        <v>0</v>
      </c>
      <c r="G139" s="7">
        <f t="shared" si="34"/>
        <v>0</v>
      </c>
      <c r="H139" s="7">
        <f t="shared" si="34"/>
        <v>9.9999999999999982</v>
      </c>
      <c r="I139" s="7">
        <f t="shared" si="34"/>
        <v>25</v>
      </c>
      <c r="J139" s="7">
        <f t="shared" si="34"/>
        <v>35</v>
      </c>
      <c r="K139" s="7">
        <f t="shared" si="34"/>
        <v>44.999999999999993</v>
      </c>
      <c r="L139" s="7">
        <f t="shared" si="34"/>
        <v>50</v>
      </c>
      <c r="M139" s="7">
        <f t="shared" si="34"/>
        <v>55.000000000000007</v>
      </c>
      <c r="N139" s="7">
        <f t="shared" si="34"/>
        <v>55.000000000000007</v>
      </c>
      <c r="O139" s="7">
        <f t="shared" si="34"/>
        <v>60</v>
      </c>
      <c r="P139" s="7">
        <f t="shared" si="34"/>
        <v>60</v>
      </c>
      <c r="Q139" s="7">
        <f t="shared" si="34"/>
        <v>65</v>
      </c>
      <c r="R139" s="7">
        <f t="shared" si="34"/>
        <v>65</v>
      </c>
      <c r="S139" s="7">
        <f t="shared" si="34"/>
        <v>70</v>
      </c>
      <c r="T139" s="7">
        <f t="shared" si="34"/>
        <v>70</v>
      </c>
      <c r="U139" s="7">
        <f t="shared" si="34"/>
        <v>75</v>
      </c>
    </row>
    <row r="140" spans="1:21">
      <c r="A140" s="7" t="s">
        <v>66</v>
      </c>
      <c r="B140" s="7">
        <f t="shared" si="34"/>
        <v>0</v>
      </c>
      <c r="C140" s="7">
        <f t="shared" si="34"/>
        <v>0</v>
      </c>
      <c r="D140" s="7">
        <f t="shared" si="34"/>
        <v>0</v>
      </c>
      <c r="E140" s="7">
        <f t="shared" si="34"/>
        <v>0</v>
      </c>
      <c r="F140" s="7">
        <f t="shared" si="34"/>
        <v>0</v>
      </c>
      <c r="G140" s="7">
        <f t="shared" si="34"/>
        <v>0</v>
      </c>
      <c r="H140" s="7">
        <f t="shared" si="34"/>
        <v>0</v>
      </c>
      <c r="I140" s="7">
        <f t="shared" si="34"/>
        <v>9.9999999999999982</v>
      </c>
      <c r="J140" s="7">
        <f t="shared" si="34"/>
        <v>25</v>
      </c>
      <c r="K140" s="7">
        <f t="shared" si="34"/>
        <v>30.000000000000004</v>
      </c>
      <c r="L140" s="7">
        <f t="shared" si="34"/>
        <v>35</v>
      </c>
      <c r="M140" s="7">
        <f t="shared" si="34"/>
        <v>40</v>
      </c>
      <c r="N140" s="7">
        <f t="shared" si="34"/>
        <v>40</v>
      </c>
      <c r="O140" s="7">
        <f t="shared" si="34"/>
        <v>40</v>
      </c>
      <c r="P140" s="7">
        <f t="shared" si="34"/>
        <v>44.999999999999993</v>
      </c>
      <c r="Q140" s="7">
        <f t="shared" si="34"/>
        <v>44.999999999999993</v>
      </c>
      <c r="R140" s="7">
        <f t="shared" si="34"/>
        <v>44.999999999999993</v>
      </c>
      <c r="S140" s="7">
        <f t="shared" si="34"/>
        <v>50</v>
      </c>
      <c r="T140" s="7">
        <f t="shared" si="34"/>
        <v>50</v>
      </c>
      <c r="U140" s="7">
        <f t="shared" si="34"/>
        <v>50</v>
      </c>
    </row>
    <row r="141" spans="1:21">
      <c r="A141" s="65" t="s">
        <v>59</v>
      </c>
      <c r="B141" s="13"/>
      <c r="C141" s="13"/>
      <c r="D141" s="13"/>
      <c r="E141" s="13"/>
      <c r="F141" s="13"/>
      <c r="G141" s="13"/>
      <c r="H141" s="13"/>
      <c r="I141" s="13"/>
      <c r="J141" s="57"/>
      <c r="K141" s="54"/>
      <c r="L141" s="13"/>
      <c r="M141" s="13"/>
      <c r="N141" s="13"/>
      <c r="O141" s="13"/>
      <c r="P141" s="13"/>
      <c r="Q141" s="13"/>
      <c r="R141" s="13"/>
      <c r="S141" s="13"/>
      <c r="T141" s="13"/>
      <c r="U141" s="57"/>
    </row>
    <row r="142" spans="1:21">
      <c r="A142" s="7" t="s">
        <v>57</v>
      </c>
      <c r="B142" s="7">
        <f t="shared" ref="B142:U145" si="35" xml:space="preserve"> IF((1 - (B213 - 1)/20)*100 &lt;= 100, IF((1 - (B213 - 1)/20)*100 &gt;= 0, (1 - (B213 - 1)/20)*100, 0), 100)</f>
        <v>0</v>
      </c>
      <c r="C142" s="7">
        <f t="shared" si="35"/>
        <v>0</v>
      </c>
      <c r="D142" s="7">
        <f t="shared" si="35"/>
        <v>0</v>
      </c>
      <c r="E142" s="7">
        <f t="shared" si="35"/>
        <v>0</v>
      </c>
      <c r="F142" s="7">
        <f t="shared" si="35"/>
        <v>0</v>
      </c>
      <c r="G142" s="7">
        <f t="shared" si="35"/>
        <v>0</v>
      </c>
      <c r="H142" s="7">
        <f t="shared" si="35"/>
        <v>0</v>
      </c>
      <c r="I142" s="7">
        <f t="shared" si="35"/>
        <v>0</v>
      </c>
      <c r="J142" s="7">
        <f t="shared" si="35"/>
        <v>0</v>
      </c>
      <c r="K142" s="7">
        <f t="shared" si="35"/>
        <v>0</v>
      </c>
      <c r="L142" s="7">
        <f t="shared" si="35"/>
        <v>0</v>
      </c>
      <c r="M142" s="7">
        <f t="shared" si="35"/>
        <v>0</v>
      </c>
      <c r="N142" s="7">
        <f t="shared" si="35"/>
        <v>0</v>
      </c>
      <c r="O142" s="7">
        <f t="shared" si="35"/>
        <v>0</v>
      </c>
      <c r="P142" s="7">
        <f t="shared" si="35"/>
        <v>0</v>
      </c>
      <c r="Q142" s="7">
        <f t="shared" si="35"/>
        <v>0</v>
      </c>
      <c r="R142" s="7">
        <f t="shared" si="35"/>
        <v>0</v>
      </c>
      <c r="S142" s="7">
        <f t="shared" si="35"/>
        <v>5.0000000000000044</v>
      </c>
      <c r="T142" s="7">
        <f t="shared" si="35"/>
        <v>5.0000000000000044</v>
      </c>
      <c r="U142" s="7">
        <f t="shared" si="35"/>
        <v>5.0000000000000044</v>
      </c>
    </row>
    <row r="143" spans="1:21">
      <c r="A143" s="7" t="s">
        <v>64</v>
      </c>
      <c r="B143" s="7">
        <f t="shared" si="35"/>
        <v>0</v>
      </c>
      <c r="C143" s="7">
        <f t="shared" si="35"/>
        <v>0</v>
      </c>
      <c r="D143" s="7">
        <f t="shared" si="35"/>
        <v>0</v>
      </c>
      <c r="E143" s="7">
        <f t="shared" si="35"/>
        <v>0</v>
      </c>
      <c r="F143" s="7">
        <f t="shared" si="35"/>
        <v>0</v>
      </c>
      <c r="G143" s="7">
        <f t="shared" si="35"/>
        <v>0</v>
      </c>
      <c r="H143" s="7">
        <f t="shared" si="35"/>
        <v>0</v>
      </c>
      <c r="I143" s="7">
        <f t="shared" si="35"/>
        <v>0</v>
      </c>
      <c r="J143" s="7">
        <f t="shared" si="35"/>
        <v>9.9999999999999982</v>
      </c>
      <c r="K143" s="7">
        <f t="shared" si="35"/>
        <v>19.999999999999996</v>
      </c>
      <c r="L143" s="7">
        <f t="shared" si="35"/>
        <v>25</v>
      </c>
      <c r="M143" s="7">
        <f t="shared" si="35"/>
        <v>30.000000000000004</v>
      </c>
      <c r="N143" s="7">
        <f t="shared" si="35"/>
        <v>30.000000000000004</v>
      </c>
      <c r="O143" s="7">
        <f t="shared" si="35"/>
        <v>35</v>
      </c>
      <c r="P143" s="7">
        <f t="shared" si="35"/>
        <v>35</v>
      </c>
      <c r="Q143" s="7">
        <f t="shared" si="35"/>
        <v>40</v>
      </c>
      <c r="R143" s="7">
        <f t="shared" si="35"/>
        <v>40</v>
      </c>
      <c r="S143" s="7">
        <f t="shared" si="35"/>
        <v>44.999999999999993</v>
      </c>
      <c r="T143" s="7">
        <f t="shared" si="35"/>
        <v>44.999999999999993</v>
      </c>
      <c r="U143" s="7">
        <f t="shared" si="35"/>
        <v>50</v>
      </c>
    </row>
    <row r="144" spans="1:21">
      <c r="A144" s="7" t="s">
        <v>65</v>
      </c>
      <c r="B144" s="7">
        <f t="shared" si="35"/>
        <v>0</v>
      </c>
      <c r="C144" s="7">
        <f t="shared" si="35"/>
        <v>0</v>
      </c>
      <c r="D144" s="7">
        <f t="shared" si="35"/>
        <v>0</v>
      </c>
      <c r="E144" s="7">
        <f t="shared" si="35"/>
        <v>0</v>
      </c>
      <c r="F144" s="7">
        <f t="shared" si="35"/>
        <v>0</v>
      </c>
      <c r="G144" s="7">
        <f t="shared" si="35"/>
        <v>0</v>
      </c>
      <c r="H144" s="7">
        <f t="shared" si="35"/>
        <v>0</v>
      </c>
      <c r="I144" s="7">
        <f t="shared" si="35"/>
        <v>0</v>
      </c>
      <c r="J144" s="7">
        <f t="shared" si="35"/>
        <v>9.9999999999999982</v>
      </c>
      <c r="K144" s="7">
        <f t="shared" si="35"/>
        <v>19.999999999999996</v>
      </c>
      <c r="L144" s="7">
        <f t="shared" si="35"/>
        <v>25</v>
      </c>
      <c r="M144" s="7">
        <f t="shared" si="35"/>
        <v>30.000000000000004</v>
      </c>
      <c r="N144" s="7">
        <f t="shared" si="35"/>
        <v>30.000000000000004</v>
      </c>
      <c r="O144" s="7">
        <f t="shared" si="35"/>
        <v>35</v>
      </c>
      <c r="P144" s="7">
        <f t="shared" si="35"/>
        <v>35</v>
      </c>
      <c r="Q144" s="7">
        <f t="shared" si="35"/>
        <v>40</v>
      </c>
      <c r="R144" s="7">
        <f t="shared" si="35"/>
        <v>40</v>
      </c>
      <c r="S144" s="7">
        <f t="shared" si="35"/>
        <v>44.999999999999993</v>
      </c>
      <c r="T144" s="7">
        <f t="shared" si="35"/>
        <v>44.999999999999993</v>
      </c>
      <c r="U144" s="7">
        <f t="shared" si="35"/>
        <v>50</v>
      </c>
    </row>
    <row r="145" spans="1:21">
      <c r="A145" s="7" t="s">
        <v>66</v>
      </c>
      <c r="B145" s="7">
        <f t="shared" si="35"/>
        <v>0</v>
      </c>
      <c r="C145" s="7">
        <f t="shared" si="35"/>
        <v>0</v>
      </c>
      <c r="D145" s="7">
        <f t="shared" si="35"/>
        <v>0</v>
      </c>
      <c r="E145" s="7">
        <f t="shared" si="35"/>
        <v>0</v>
      </c>
      <c r="F145" s="7">
        <f t="shared" si="35"/>
        <v>0</v>
      </c>
      <c r="G145" s="7">
        <f t="shared" si="35"/>
        <v>0</v>
      </c>
      <c r="H145" s="7">
        <f t="shared" si="35"/>
        <v>0</v>
      </c>
      <c r="I145" s="7">
        <f t="shared" si="35"/>
        <v>0</v>
      </c>
      <c r="J145" s="7">
        <f t="shared" si="35"/>
        <v>0</v>
      </c>
      <c r="K145" s="7">
        <f t="shared" si="35"/>
        <v>5.0000000000000044</v>
      </c>
      <c r="L145" s="7">
        <f t="shared" si="35"/>
        <v>9.9999999999999982</v>
      </c>
      <c r="M145" s="7">
        <f t="shared" si="35"/>
        <v>15.000000000000002</v>
      </c>
      <c r="N145" s="7">
        <f t="shared" si="35"/>
        <v>15.000000000000002</v>
      </c>
      <c r="O145" s="7">
        <f t="shared" si="35"/>
        <v>15.000000000000002</v>
      </c>
      <c r="P145" s="7">
        <f t="shared" si="35"/>
        <v>19.999999999999996</v>
      </c>
      <c r="Q145" s="7">
        <f t="shared" si="35"/>
        <v>19.999999999999996</v>
      </c>
      <c r="R145" s="7">
        <f t="shared" si="35"/>
        <v>19.999999999999996</v>
      </c>
      <c r="S145" s="7">
        <f t="shared" si="35"/>
        <v>25</v>
      </c>
      <c r="T145" s="7">
        <f t="shared" si="35"/>
        <v>25</v>
      </c>
      <c r="U145" s="7">
        <f t="shared" si="35"/>
        <v>25</v>
      </c>
    </row>
    <row r="148" spans="1:21" ht="19">
      <c r="A148" s="47" t="s">
        <v>67</v>
      </c>
    </row>
    <row r="150" spans="1:21">
      <c r="A150" s="58" t="s">
        <v>55</v>
      </c>
      <c r="B150" s="2"/>
      <c r="C150" s="2"/>
      <c r="D150" s="2"/>
      <c r="E150" s="2"/>
      <c r="F150" s="2"/>
      <c r="G150" s="2"/>
      <c r="H150" s="2"/>
      <c r="I150" s="2"/>
      <c r="J150" s="39"/>
      <c r="K150" s="55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>
      <c r="A151" s="65" t="s">
        <v>56</v>
      </c>
      <c r="B151" s="13"/>
      <c r="C151" s="13"/>
      <c r="D151" s="13"/>
      <c r="E151" s="13"/>
      <c r="F151" s="13"/>
      <c r="G151" s="13"/>
      <c r="H151" s="13"/>
      <c r="I151" s="13"/>
      <c r="J151" s="57"/>
      <c r="K151" s="54"/>
      <c r="L151" s="13"/>
      <c r="M151" s="13"/>
      <c r="N151" s="13"/>
      <c r="O151" s="13"/>
      <c r="P151" s="13"/>
      <c r="Q151" s="13"/>
      <c r="R151" s="13"/>
      <c r="S151" s="13"/>
      <c r="T151" s="13"/>
      <c r="U151" s="57"/>
    </row>
    <row r="152" spans="1:21">
      <c r="A152" s="7" t="s">
        <v>57</v>
      </c>
      <c r="B152" s="7">
        <f xml:space="preserve"> (Mecanisms!$B$44 - B$74 - B$21)</f>
        <v>25</v>
      </c>
      <c r="C152" s="7">
        <f xml:space="preserve"> (Mecanisms!$B$44 - C$74 - C$21)</f>
        <v>25</v>
      </c>
      <c r="D152" s="7">
        <f xml:space="preserve"> (Mecanisms!$B$44 - D$74 - D$21)</f>
        <v>17</v>
      </c>
      <c r="E152" s="7">
        <f xml:space="preserve"> (Mecanisms!$B$44 - E$74 - E$21)</f>
        <v>15</v>
      </c>
      <c r="F152" s="7">
        <f xml:space="preserve"> (Mecanisms!$B$44 - F$74 - F$21)</f>
        <v>15</v>
      </c>
      <c r="G152" s="7">
        <f xml:space="preserve"> (Mecanisms!$B$44 - G$74 - G$21)</f>
        <v>14</v>
      </c>
      <c r="H152" s="7">
        <f xml:space="preserve"> (Mecanisms!$B$44 - H$74 - H$21)</f>
        <v>14</v>
      </c>
      <c r="I152" s="7">
        <f xml:space="preserve"> (Mecanisms!$B$44 - I$74 - I$21)</f>
        <v>14</v>
      </c>
      <c r="J152" s="7">
        <f xml:space="preserve"> (Mecanisms!$B$44 - J$74 - J$21)</f>
        <v>13</v>
      </c>
      <c r="K152" s="7">
        <f xml:space="preserve"> (Mecanisms!$B$44 - K$74 - K$21)</f>
        <v>12</v>
      </c>
      <c r="L152" s="7">
        <f xml:space="preserve"> (Mecanisms!$B$44 - L$74 - L$21)</f>
        <v>11</v>
      </c>
      <c r="M152" s="7">
        <f xml:space="preserve"> (Mecanisms!$B$44 - M$74 - M$21)</f>
        <v>10</v>
      </c>
      <c r="N152" s="7">
        <f xml:space="preserve"> (Mecanisms!$B$44 - N$74 - N$21)</f>
        <v>10</v>
      </c>
      <c r="O152" s="7">
        <f xml:space="preserve"> (Mecanisms!$B$44 - O$74 - O$21)</f>
        <v>10</v>
      </c>
      <c r="P152" s="7">
        <f xml:space="preserve"> (Mecanisms!$B$44 - P$74 - P$21)</f>
        <v>9</v>
      </c>
      <c r="Q152" s="7">
        <f xml:space="preserve"> (Mecanisms!$B$44 - Q$74 - Q$21)</f>
        <v>9</v>
      </c>
      <c r="R152" s="7">
        <f xml:space="preserve"> (Mecanisms!$B$44 - R$74 - R$21)</f>
        <v>9</v>
      </c>
      <c r="S152" s="7">
        <f xml:space="preserve"> (Mecanisms!$B$44 - S$74 - S$21)</f>
        <v>8</v>
      </c>
      <c r="T152" s="7">
        <f xml:space="preserve"> (Mecanisms!$B$44 - T$74 - T$21)</f>
        <v>8</v>
      </c>
      <c r="U152" s="7">
        <f xml:space="preserve"> (Mecanisms!$B$44 - U$74 - U$21)</f>
        <v>8</v>
      </c>
    </row>
    <row r="153" spans="1:21">
      <c r="A153" s="7" t="s">
        <v>64</v>
      </c>
      <c r="B153" s="7">
        <f xml:space="preserve"> (Mecanisms!$B$44 - B$73 - B$21)</f>
        <v>23</v>
      </c>
      <c r="C153" s="7">
        <f xml:space="preserve"> (Mecanisms!$B$44 - C$73 - C$21)</f>
        <v>22</v>
      </c>
      <c r="D153" s="7">
        <f xml:space="preserve"> (Mecanisms!$B$44 - D$73 - D$21)</f>
        <v>12</v>
      </c>
      <c r="E153" s="7">
        <f xml:space="preserve"> (Mecanisms!$B$44 - E$73 - E$21)</f>
        <v>10</v>
      </c>
      <c r="F153" s="7">
        <f xml:space="preserve"> (Mecanisms!$B$44 - F$73 - F$21)</f>
        <v>10</v>
      </c>
      <c r="G153" s="7">
        <f xml:space="preserve"> (Mecanisms!$B$44 - G$73 - G$21)</f>
        <v>9</v>
      </c>
      <c r="H153" s="7">
        <f xml:space="preserve"> (Mecanisms!$B$44 - H$73 - H$21)</f>
        <v>8</v>
      </c>
      <c r="I153" s="7">
        <f xml:space="preserve"> (Mecanisms!$B$44 - I$73 - I$21)</f>
        <v>7</v>
      </c>
      <c r="J153" s="7">
        <f xml:space="preserve"> (Mecanisms!$B$44 - J$73 - J$21)</f>
        <v>7</v>
      </c>
      <c r="K153" s="7">
        <f xml:space="preserve"> (Mecanisms!$B$44 - K$73 - K$21)</f>
        <v>5</v>
      </c>
      <c r="L153" s="7">
        <f xml:space="preserve"> (Mecanisms!$B$44 - L$73 - L$21)</f>
        <v>4</v>
      </c>
      <c r="M153" s="7">
        <f xml:space="preserve"> (Mecanisms!$B$44 - M$73 - M$21)</f>
        <v>3</v>
      </c>
      <c r="N153" s="7">
        <f xml:space="preserve"> (Mecanisms!$B$44 - N$73 - N$21)</f>
        <v>3</v>
      </c>
      <c r="O153" s="7">
        <f xml:space="preserve"> (Mecanisms!$B$44 - O$73 - O$21)</f>
        <v>2</v>
      </c>
      <c r="P153" s="7">
        <f xml:space="preserve"> (Mecanisms!$B$44 - P$73 - P$21)</f>
        <v>2</v>
      </c>
      <c r="Q153" s="7">
        <f xml:space="preserve"> (Mecanisms!$B$44 - Q$73 - Q$21)</f>
        <v>1</v>
      </c>
      <c r="R153" s="7">
        <f xml:space="preserve"> (Mecanisms!$B$44 - R$73 - R$21)</f>
        <v>1</v>
      </c>
      <c r="S153" s="7">
        <f xml:space="preserve"> (Mecanisms!$B$44 - S$73 - S$21)</f>
        <v>0</v>
      </c>
      <c r="T153" s="7">
        <f xml:space="preserve"> (Mecanisms!$B$44 - T$73 - T$21)</f>
        <v>0</v>
      </c>
      <c r="U153" s="7">
        <f xml:space="preserve"> (Mecanisms!$B$44 - U$73 - U$21)</f>
        <v>-1</v>
      </c>
    </row>
    <row r="154" spans="1:21">
      <c r="A154" s="7" t="s">
        <v>65</v>
      </c>
      <c r="B154" s="7">
        <f xml:space="preserve"> (Mecanisms!$B$44 - B$73 - B$21)</f>
        <v>23</v>
      </c>
      <c r="C154" s="7">
        <f xml:space="preserve"> (Mecanisms!$B$44 - C$73 - C$21)</f>
        <v>22</v>
      </c>
      <c r="D154" s="7">
        <f xml:space="preserve"> (Mecanisms!$B$44 - D$73 - D$21)</f>
        <v>12</v>
      </c>
      <c r="E154" s="7">
        <f xml:space="preserve"> (Mecanisms!$B$44 - E$73 - E$21)</f>
        <v>10</v>
      </c>
      <c r="F154" s="7">
        <f xml:space="preserve"> (Mecanisms!$B$44 - F$73 - F$21)</f>
        <v>10</v>
      </c>
      <c r="G154" s="7">
        <f xml:space="preserve"> (Mecanisms!$B$44 - G$73 - G$21)</f>
        <v>9</v>
      </c>
      <c r="H154" s="7">
        <f xml:space="preserve"> (Mecanisms!$B$44 - H$73 - H$21)</f>
        <v>8</v>
      </c>
      <c r="I154" s="7">
        <f xml:space="preserve"> (Mecanisms!$B$44 - I$73 - I$21)</f>
        <v>7</v>
      </c>
      <c r="J154" s="7">
        <f xml:space="preserve"> (Mecanisms!$B$44 - J$73 - J$21)</f>
        <v>7</v>
      </c>
      <c r="K154" s="7">
        <f xml:space="preserve"> (Mecanisms!$B$44 - K$73 - K$21)</f>
        <v>5</v>
      </c>
      <c r="L154" s="7">
        <f xml:space="preserve"> (Mecanisms!$B$44 - L$73 - L$21)</f>
        <v>4</v>
      </c>
      <c r="M154" s="7">
        <f xml:space="preserve"> (Mecanisms!$B$44 - M$73 - M$21)</f>
        <v>3</v>
      </c>
      <c r="N154" s="7">
        <f xml:space="preserve"> (Mecanisms!$B$44 - N$73 - N$21)</f>
        <v>3</v>
      </c>
      <c r="O154" s="7">
        <f xml:space="preserve"> (Mecanisms!$B$44 - O$73 - O$21)</f>
        <v>2</v>
      </c>
      <c r="P154" s="7">
        <f xml:space="preserve"> (Mecanisms!$B$44 - P$73 - P$21)</f>
        <v>2</v>
      </c>
      <c r="Q154" s="7">
        <f xml:space="preserve"> (Mecanisms!$B$44 - Q$73 - Q$21)</f>
        <v>1</v>
      </c>
      <c r="R154" s="7">
        <f xml:space="preserve"> (Mecanisms!$B$44 - R$73 - R$21)</f>
        <v>1</v>
      </c>
      <c r="S154" s="7">
        <f xml:space="preserve"> (Mecanisms!$B$44 - S$73 - S$21)</f>
        <v>0</v>
      </c>
      <c r="T154" s="7">
        <f xml:space="preserve"> (Mecanisms!$B$44 - T$73 - T$21)</f>
        <v>0</v>
      </c>
      <c r="U154" s="7">
        <f xml:space="preserve"> (Mecanisms!$B$44 - U$73 - U$21)</f>
        <v>-1</v>
      </c>
    </row>
    <row r="155" spans="1:21">
      <c r="A155" s="7" t="s">
        <v>66</v>
      </c>
      <c r="B155" s="7">
        <f xml:space="preserve"> (Mecanisms!$B$44 - B$72 - B$21)</f>
        <v>25</v>
      </c>
      <c r="C155" s="7">
        <f xml:space="preserve"> (Mecanisms!$B$44 - C$72 - C$21)</f>
        <v>25</v>
      </c>
      <c r="D155" s="7">
        <f xml:space="preserve"> (Mecanisms!$B$44 - D$72 - D$21)</f>
        <v>14</v>
      </c>
      <c r="E155" s="7">
        <f xml:space="preserve"> (Mecanisms!$B$44 - E$72 - E$21)</f>
        <v>13</v>
      </c>
      <c r="F155" s="7">
        <f xml:space="preserve"> (Mecanisms!$B$44 - F$72 - F$21)</f>
        <v>13</v>
      </c>
      <c r="G155" s="7">
        <f xml:space="preserve"> (Mecanisms!$B$44 - G$72 - G$21)</f>
        <v>12</v>
      </c>
      <c r="H155" s="7">
        <f xml:space="preserve"> (Mecanisms!$B$44 - H$72 - H$21)</f>
        <v>11</v>
      </c>
      <c r="I155" s="7">
        <f xml:space="preserve"> (Mecanisms!$B$44 - I$72 - I$21)</f>
        <v>10</v>
      </c>
      <c r="J155" s="7">
        <f xml:space="preserve"> (Mecanisms!$B$44 - J$72 - J$21)</f>
        <v>9</v>
      </c>
      <c r="K155" s="7">
        <f xml:space="preserve"> (Mecanisms!$B$44 - K$72 - K$21)</f>
        <v>8</v>
      </c>
      <c r="L155" s="7">
        <f xml:space="preserve"> (Mecanisms!$B$44 - L$72 - L$21)</f>
        <v>7</v>
      </c>
      <c r="M155" s="7">
        <f xml:space="preserve"> (Mecanisms!$B$44 - M$72 - M$21)</f>
        <v>6</v>
      </c>
      <c r="N155" s="7">
        <f xml:space="preserve"> (Mecanisms!$B$44 - N$72 - N$21)</f>
        <v>6</v>
      </c>
      <c r="O155" s="7">
        <f xml:space="preserve"> (Mecanisms!$B$44 - O$72 - O$21)</f>
        <v>6</v>
      </c>
      <c r="P155" s="7">
        <f xml:space="preserve"> (Mecanisms!$B$44 - P$72 - P$21)</f>
        <v>5</v>
      </c>
      <c r="Q155" s="7">
        <f xml:space="preserve"> (Mecanisms!$B$44 - Q$72 - Q$21)</f>
        <v>5</v>
      </c>
      <c r="R155" s="7">
        <f xml:space="preserve"> (Mecanisms!$B$44 - R$72 - R$21)</f>
        <v>5</v>
      </c>
      <c r="S155" s="7">
        <f xml:space="preserve"> (Mecanisms!$B$44 - S$72 - S$21)</f>
        <v>4</v>
      </c>
      <c r="T155" s="7">
        <f xml:space="preserve"> (Mecanisms!$B$44 - T$72 - T$21)</f>
        <v>4</v>
      </c>
      <c r="U155" s="7">
        <f xml:space="preserve"> (Mecanisms!$B$44 - U$72 - U$21)</f>
        <v>4</v>
      </c>
    </row>
    <row r="156" spans="1:21">
      <c r="A156" s="65" t="s">
        <v>49</v>
      </c>
      <c r="B156" s="13"/>
      <c r="C156" s="13"/>
      <c r="D156" s="13"/>
      <c r="E156" s="13"/>
      <c r="F156" s="13"/>
      <c r="G156" s="13"/>
      <c r="H156" s="13"/>
      <c r="I156" s="13"/>
      <c r="J156" s="57"/>
      <c r="K156" s="54"/>
      <c r="L156" s="13"/>
      <c r="M156" s="13"/>
      <c r="N156" s="13"/>
      <c r="O156" s="13"/>
      <c r="P156" s="13"/>
      <c r="Q156" s="13"/>
      <c r="R156" s="13"/>
      <c r="S156" s="13"/>
      <c r="T156" s="13"/>
      <c r="U156" s="57"/>
    </row>
    <row r="157" spans="1:21">
      <c r="A157" s="7" t="s">
        <v>57</v>
      </c>
      <c r="B157" s="7">
        <f xml:space="preserve"> (Mecanisms!$B$45 - B$74 - B$21)</f>
        <v>35</v>
      </c>
      <c r="C157" s="7">
        <f xml:space="preserve"> (Mecanisms!$B$45 - C$74 - C$21)</f>
        <v>35</v>
      </c>
      <c r="D157" s="7">
        <f xml:space="preserve"> (Mecanisms!$B$45 - D$74 - D$21)</f>
        <v>27</v>
      </c>
      <c r="E157" s="7">
        <f xml:space="preserve"> (Mecanisms!$B$45 - E$74 - E$21)</f>
        <v>25</v>
      </c>
      <c r="F157" s="7">
        <f xml:space="preserve"> (Mecanisms!$B$45 - F$74 - F$21)</f>
        <v>25</v>
      </c>
      <c r="G157" s="7">
        <f xml:space="preserve"> (Mecanisms!$B$45 - G$74 - G$21)</f>
        <v>24</v>
      </c>
      <c r="H157" s="7">
        <f xml:space="preserve"> (Mecanisms!$B$45 - H$74 - H$21)</f>
        <v>24</v>
      </c>
      <c r="I157" s="7">
        <f xml:space="preserve"> (Mecanisms!$B$45 - I$74 - I$21)</f>
        <v>24</v>
      </c>
      <c r="J157" s="7">
        <f xml:space="preserve"> (Mecanisms!$B$45 - J$74 - J$21)</f>
        <v>23</v>
      </c>
      <c r="K157" s="7">
        <f xml:space="preserve"> (Mecanisms!$B$45 - K$74 - K$21)</f>
        <v>22</v>
      </c>
      <c r="L157" s="7">
        <f xml:space="preserve"> (Mecanisms!$B$45 - L$74 - L$21)</f>
        <v>21</v>
      </c>
      <c r="M157" s="7">
        <f xml:space="preserve"> (Mecanisms!$B$45 - M$74 - M$21)</f>
        <v>20</v>
      </c>
      <c r="N157" s="7">
        <f xml:space="preserve"> (Mecanisms!$B$45 - N$74 - N$21)</f>
        <v>20</v>
      </c>
      <c r="O157" s="7">
        <f xml:space="preserve"> (Mecanisms!$B$45 - O$74 - O$21)</f>
        <v>20</v>
      </c>
      <c r="P157" s="7">
        <f xml:space="preserve"> (Mecanisms!$B$45 - P$74 - P$21)</f>
        <v>19</v>
      </c>
      <c r="Q157" s="7">
        <f xml:space="preserve"> (Mecanisms!$B$45 - Q$74 - Q$21)</f>
        <v>19</v>
      </c>
      <c r="R157" s="7">
        <f xml:space="preserve"> (Mecanisms!$B$45 - R$74 - R$21)</f>
        <v>19</v>
      </c>
      <c r="S157" s="7">
        <f xml:space="preserve"> (Mecanisms!$B$45 - S$74 - S$21)</f>
        <v>18</v>
      </c>
      <c r="T157" s="7">
        <f xml:space="preserve"> (Mecanisms!$B$45 - T$74 - T$21)</f>
        <v>18</v>
      </c>
      <c r="U157" s="7">
        <f xml:space="preserve"> (Mecanisms!$B$45 - U$74 - U$21)</f>
        <v>18</v>
      </c>
    </row>
    <row r="158" spans="1:21">
      <c r="A158" s="7" t="s">
        <v>64</v>
      </c>
      <c r="B158" s="7">
        <f xml:space="preserve"> (Mecanisms!$B$45 - B$73 - B$21)</f>
        <v>33</v>
      </c>
      <c r="C158" s="7">
        <f xml:space="preserve"> (Mecanisms!$B$45 - C$73 - C$21)</f>
        <v>32</v>
      </c>
      <c r="D158" s="7">
        <f xml:space="preserve"> (Mecanisms!$B$45 - D$73 - D$21)</f>
        <v>22</v>
      </c>
      <c r="E158" s="7">
        <f xml:space="preserve"> (Mecanisms!$B$45 - E$73 - E$21)</f>
        <v>20</v>
      </c>
      <c r="F158" s="7">
        <f xml:space="preserve"> (Mecanisms!$B$45 - F$73 - F$21)</f>
        <v>20</v>
      </c>
      <c r="G158" s="7">
        <f xml:space="preserve"> (Mecanisms!$B$45 - G$73 - G$21)</f>
        <v>19</v>
      </c>
      <c r="H158" s="7">
        <f xml:space="preserve"> (Mecanisms!$B$45 - H$73 - H$21)</f>
        <v>18</v>
      </c>
      <c r="I158" s="7">
        <f xml:space="preserve"> (Mecanisms!$B$45 - I$73 - I$21)</f>
        <v>17</v>
      </c>
      <c r="J158" s="7">
        <f xml:space="preserve"> (Mecanisms!$B$45 - J$73 - J$21)</f>
        <v>17</v>
      </c>
      <c r="K158" s="7">
        <f xml:space="preserve"> (Mecanisms!$B$45 - K$73 - K$21)</f>
        <v>15</v>
      </c>
      <c r="L158" s="7">
        <f xml:space="preserve"> (Mecanisms!$B$45 - L$73 - L$21)</f>
        <v>14</v>
      </c>
      <c r="M158" s="7">
        <f xml:space="preserve"> (Mecanisms!$B$45 - M$73 - M$21)</f>
        <v>13</v>
      </c>
      <c r="N158" s="7">
        <f xml:space="preserve"> (Mecanisms!$B$45 - N$73 - N$21)</f>
        <v>13</v>
      </c>
      <c r="O158" s="7">
        <f xml:space="preserve"> (Mecanisms!$B$45 - O$73 - O$21)</f>
        <v>12</v>
      </c>
      <c r="P158" s="7">
        <f xml:space="preserve"> (Mecanisms!$B$45 - P$73 - P$21)</f>
        <v>12</v>
      </c>
      <c r="Q158" s="7">
        <f xml:space="preserve"> (Mecanisms!$B$45 - Q$73 - Q$21)</f>
        <v>11</v>
      </c>
      <c r="R158" s="7">
        <f xml:space="preserve"> (Mecanisms!$B$45 - R$73 - R$21)</f>
        <v>11</v>
      </c>
      <c r="S158" s="7">
        <f xml:space="preserve"> (Mecanisms!$B$45 - S$73 - S$21)</f>
        <v>10</v>
      </c>
      <c r="T158" s="7">
        <f xml:space="preserve"> (Mecanisms!$B$45 - T$73 - T$21)</f>
        <v>10</v>
      </c>
      <c r="U158" s="7">
        <f xml:space="preserve"> (Mecanisms!$B$45 - U$73 - U$21)</f>
        <v>9</v>
      </c>
    </row>
    <row r="159" spans="1:21">
      <c r="A159" s="7" t="s">
        <v>65</v>
      </c>
      <c r="B159" s="7">
        <f xml:space="preserve"> (Mecanisms!$B$45 - B$73 - B$21)</f>
        <v>33</v>
      </c>
      <c r="C159" s="7">
        <f xml:space="preserve"> (Mecanisms!$B$45 - C$73 - C$21)</f>
        <v>32</v>
      </c>
      <c r="D159" s="7">
        <f xml:space="preserve"> (Mecanisms!$B$45 - D$73 - D$21)</f>
        <v>22</v>
      </c>
      <c r="E159" s="7">
        <f xml:space="preserve"> (Mecanisms!$B$45 - E$73 - E$21)</f>
        <v>20</v>
      </c>
      <c r="F159" s="7">
        <f xml:space="preserve"> (Mecanisms!$B$45 - F$73 - F$21)</f>
        <v>20</v>
      </c>
      <c r="G159" s="7">
        <f xml:space="preserve"> (Mecanisms!$B$45 - G$73 - G$21)</f>
        <v>19</v>
      </c>
      <c r="H159" s="7">
        <f xml:space="preserve"> (Mecanisms!$B$45 - H$73 - H$21)</f>
        <v>18</v>
      </c>
      <c r="I159" s="7">
        <f xml:space="preserve"> (Mecanisms!$B$45 - I$73 - I$21)</f>
        <v>17</v>
      </c>
      <c r="J159" s="7">
        <f xml:space="preserve"> (Mecanisms!$B$45 - J$73 - J$21)</f>
        <v>17</v>
      </c>
      <c r="K159" s="7">
        <f xml:space="preserve"> (Mecanisms!$B$45 - K$73 - K$21)</f>
        <v>15</v>
      </c>
      <c r="L159" s="7">
        <f xml:space="preserve"> (Mecanisms!$B$45 - L$73 - L$21)</f>
        <v>14</v>
      </c>
      <c r="M159" s="7">
        <f xml:space="preserve"> (Mecanisms!$B$45 - M$73 - M$21)</f>
        <v>13</v>
      </c>
      <c r="N159" s="7">
        <f xml:space="preserve"> (Mecanisms!$B$45 - N$73 - N$21)</f>
        <v>13</v>
      </c>
      <c r="O159" s="7">
        <f xml:space="preserve"> (Mecanisms!$B$45 - O$73 - O$21)</f>
        <v>12</v>
      </c>
      <c r="P159" s="7">
        <f xml:space="preserve"> (Mecanisms!$B$45 - P$73 - P$21)</f>
        <v>12</v>
      </c>
      <c r="Q159" s="7">
        <f xml:space="preserve"> (Mecanisms!$B$45 - Q$73 - Q$21)</f>
        <v>11</v>
      </c>
      <c r="R159" s="7">
        <f xml:space="preserve"> (Mecanisms!$B$45 - R$73 - R$21)</f>
        <v>11</v>
      </c>
      <c r="S159" s="7">
        <f xml:space="preserve"> (Mecanisms!$B$45 - S$73 - S$21)</f>
        <v>10</v>
      </c>
      <c r="T159" s="7">
        <f xml:space="preserve"> (Mecanisms!$B$45 - T$73 - T$21)</f>
        <v>10</v>
      </c>
      <c r="U159" s="7">
        <f xml:space="preserve"> (Mecanisms!$B$45 - U$73 - U$21)</f>
        <v>9</v>
      </c>
    </row>
    <row r="160" spans="1:21">
      <c r="A160" s="7" t="s">
        <v>66</v>
      </c>
      <c r="B160" s="7">
        <f xml:space="preserve"> (Mecanisms!$B$45 - B$72 - B$21)</f>
        <v>35</v>
      </c>
      <c r="C160" s="7">
        <f xml:space="preserve"> (Mecanisms!$B$45 - C$72 - C$21)</f>
        <v>35</v>
      </c>
      <c r="D160" s="7">
        <f xml:space="preserve"> (Mecanisms!$B$45 - D$72 - D$21)</f>
        <v>24</v>
      </c>
      <c r="E160" s="7">
        <f xml:space="preserve"> (Mecanisms!$B$45 - E$72 - E$21)</f>
        <v>23</v>
      </c>
      <c r="F160" s="7">
        <f xml:space="preserve"> (Mecanisms!$B$45 - F$72 - F$21)</f>
        <v>23</v>
      </c>
      <c r="G160" s="7">
        <f xml:space="preserve"> (Mecanisms!$B$45 - G$72 - G$21)</f>
        <v>22</v>
      </c>
      <c r="H160" s="7">
        <f xml:space="preserve"> (Mecanisms!$B$45 - H$72 - H$21)</f>
        <v>21</v>
      </c>
      <c r="I160" s="7">
        <f xml:space="preserve"> (Mecanisms!$B$45 - I$72 - I$21)</f>
        <v>20</v>
      </c>
      <c r="J160" s="7">
        <f xml:space="preserve"> (Mecanisms!$B$45 - J$72 - J$21)</f>
        <v>19</v>
      </c>
      <c r="K160" s="7">
        <f xml:space="preserve"> (Mecanisms!$B$45 - K$72 - K$21)</f>
        <v>18</v>
      </c>
      <c r="L160" s="7">
        <f xml:space="preserve"> (Mecanisms!$B$45 - L$72 - L$21)</f>
        <v>17</v>
      </c>
      <c r="M160" s="7">
        <f xml:space="preserve"> (Mecanisms!$B$45 - M$72 - M$21)</f>
        <v>16</v>
      </c>
      <c r="N160" s="7">
        <f xml:space="preserve"> (Mecanisms!$B$45 - N$72 - N$21)</f>
        <v>16</v>
      </c>
      <c r="O160" s="7">
        <f xml:space="preserve"> (Mecanisms!$B$45 - O$72 - O$21)</f>
        <v>16</v>
      </c>
      <c r="P160" s="7">
        <f xml:space="preserve"> (Mecanisms!$B$45 - P$72 - P$21)</f>
        <v>15</v>
      </c>
      <c r="Q160" s="7">
        <f xml:space="preserve"> (Mecanisms!$B$45 - Q$72 - Q$21)</f>
        <v>15</v>
      </c>
      <c r="R160" s="7">
        <f xml:space="preserve"> (Mecanisms!$B$45 - R$72 - R$21)</f>
        <v>15</v>
      </c>
      <c r="S160" s="7">
        <f xml:space="preserve"> (Mecanisms!$B$45 - S$72 - S$21)</f>
        <v>14</v>
      </c>
      <c r="T160" s="7">
        <f xml:space="preserve"> (Mecanisms!$B$45 - T$72 - T$21)</f>
        <v>14</v>
      </c>
      <c r="U160" s="7">
        <f xml:space="preserve"> (Mecanisms!$B$45 - U$72 - U$21)</f>
        <v>14</v>
      </c>
    </row>
    <row r="161" spans="1:21">
      <c r="A161" s="65" t="s">
        <v>59</v>
      </c>
      <c r="B161" s="13"/>
      <c r="C161" s="13"/>
      <c r="D161" s="13"/>
      <c r="E161" s="13"/>
      <c r="F161" s="13"/>
      <c r="G161" s="13"/>
      <c r="H161" s="13"/>
      <c r="I161" s="13"/>
      <c r="J161" s="57"/>
      <c r="K161" s="54"/>
      <c r="L161" s="13"/>
      <c r="M161" s="13"/>
      <c r="N161" s="13"/>
      <c r="O161" s="13"/>
      <c r="P161" s="13"/>
      <c r="Q161" s="13"/>
      <c r="R161" s="13"/>
      <c r="S161" s="13"/>
      <c r="T161" s="13"/>
      <c r="U161" s="57"/>
    </row>
    <row r="162" spans="1:21">
      <c r="A162" s="7" t="s">
        <v>57</v>
      </c>
      <c r="B162" s="7">
        <f xml:space="preserve"> (Mecanisms!$B$46 - B$74 - B$21)</f>
        <v>45</v>
      </c>
      <c r="C162" s="7">
        <f xml:space="preserve"> (Mecanisms!$B$46 - C$74 - C$21)</f>
        <v>45</v>
      </c>
      <c r="D162" s="7">
        <f xml:space="preserve"> (Mecanisms!$B$46 - D$74 - D$21)</f>
        <v>37</v>
      </c>
      <c r="E162" s="7">
        <f xml:space="preserve"> (Mecanisms!$B$46 - E$74 - E$21)</f>
        <v>35</v>
      </c>
      <c r="F162" s="7">
        <f xml:space="preserve"> (Mecanisms!$B$46 - F$74 - F$21)</f>
        <v>35</v>
      </c>
      <c r="G162" s="7">
        <f xml:space="preserve"> (Mecanisms!$B$46 - G$74 - G$21)</f>
        <v>34</v>
      </c>
      <c r="H162" s="7">
        <f xml:space="preserve"> (Mecanisms!$B$46 - H$74 - H$21)</f>
        <v>34</v>
      </c>
      <c r="I162" s="7">
        <f xml:space="preserve"> (Mecanisms!$B$46 - I$74 - I$21)</f>
        <v>34</v>
      </c>
      <c r="J162" s="7">
        <f xml:space="preserve"> (Mecanisms!$B$46 - J$74 - J$21)</f>
        <v>33</v>
      </c>
      <c r="K162" s="7">
        <f xml:space="preserve"> (Mecanisms!$B$46 - K$74 - K$21)</f>
        <v>32</v>
      </c>
      <c r="L162" s="7">
        <f xml:space="preserve"> (Mecanisms!$B$46 - L$74 - L$21)</f>
        <v>31</v>
      </c>
      <c r="M162" s="7">
        <f xml:space="preserve"> (Mecanisms!$B$46 - M$74 - M$21)</f>
        <v>30</v>
      </c>
      <c r="N162" s="7">
        <f xml:space="preserve"> (Mecanisms!$B$46 - N$74 - N$21)</f>
        <v>30</v>
      </c>
      <c r="O162" s="7">
        <f xml:space="preserve"> (Mecanisms!$B$46 - O$74 - O$21)</f>
        <v>30</v>
      </c>
      <c r="P162" s="7">
        <f xml:space="preserve"> (Mecanisms!$B$46 - P$74 - P$21)</f>
        <v>29</v>
      </c>
      <c r="Q162" s="7">
        <f xml:space="preserve"> (Mecanisms!$B$46 - Q$74 - Q$21)</f>
        <v>29</v>
      </c>
      <c r="R162" s="7">
        <f xml:space="preserve"> (Mecanisms!$B$46 - R$74 - R$21)</f>
        <v>29</v>
      </c>
      <c r="S162" s="7">
        <f xml:space="preserve"> (Mecanisms!$B$46 - S$74 - S$21)</f>
        <v>28</v>
      </c>
      <c r="T162" s="7">
        <f xml:space="preserve"> (Mecanisms!$B$46 - T$74 - T$21)</f>
        <v>28</v>
      </c>
      <c r="U162" s="7">
        <f xml:space="preserve"> (Mecanisms!$B$46 - U$74 - U$21)</f>
        <v>28</v>
      </c>
    </row>
    <row r="163" spans="1:21">
      <c r="A163" s="7" t="s">
        <v>64</v>
      </c>
      <c r="B163" s="7">
        <f xml:space="preserve"> (Mecanisms!$B$46 - B$73 - B$21)</f>
        <v>43</v>
      </c>
      <c r="C163" s="7">
        <f xml:space="preserve"> (Mecanisms!$B$46 - C$73 - C$21)</f>
        <v>42</v>
      </c>
      <c r="D163" s="7">
        <f xml:space="preserve"> (Mecanisms!$B$46 - D$73 - D$21)</f>
        <v>32</v>
      </c>
      <c r="E163" s="7">
        <f xml:space="preserve"> (Mecanisms!$B$46 - E$73 - E$21)</f>
        <v>30</v>
      </c>
      <c r="F163" s="7">
        <f xml:space="preserve"> (Mecanisms!$B$46 - F$73 - F$21)</f>
        <v>30</v>
      </c>
      <c r="G163" s="7">
        <f xml:space="preserve"> (Mecanisms!$B$46 - G$73 - G$21)</f>
        <v>29</v>
      </c>
      <c r="H163" s="7">
        <f xml:space="preserve"> (Mecanisms!$B$46 - H$73 - H$21)</f>
        <v>28</v>
      </c>
      <c r="I163" s="7">
        <f xml:space="preserve"> (Mecanisms!$B$46 - I$73 - I$21)</f>
        <v>27</v>
      </c>
      <c r="J163" s="7">
        <f xml:space="preserve"> (Mecanisms!$B$46 - J$73 - J$21)</f>
        <v>27</v>
      </c>
      <c r="K163" s="7">
        <f xml:space="preserve"> (Mecanisms!$B$46 - K$73 - K$21)</f>
        <v>25</v>
      </c>
      <c r="L163" s="7">
        <f xml:space="preserve"> (Mecanisms!$B$46 - L$73 - L$21)</f>
        <v>24</v>
      </c>
      <c r="M163" s="7">
        <f xml:space="preserve"> (Mecanisms!$B$46 - M$73 - M$21)</f>
        <v>23</v>
      </c>
      <c r="N163" s="7">
        <f xml:space="preserve"> (Mecanisms!$B$46 - N$73 - N$21)</f>
        <v>23</v>
      </c>
      <c r="O163" s="7">
        <f xml:space="preserve"> (Mecanisms!$B$46 - O$73 - O$21)</f>
        <v>22</v>
      </c>
      <c r="P163" s="7">
        <f xml:space="preserve"> (Mecanisms!$B$46 - P$73 - P$21)</f>
        <v>22</v>
      </c>
      <c r="Q163" s="7">
        <f xml:space="preserve"> (Mecanisms!$B$46 - Q$73 - Q$21)</f>
        <v>21</v>
      </c>
      <c r="R163" s="7">
        <f xml:space="preserve"> (Mecanisms!$B$46 - R$73 - R$21)</f>
        <v>21</v>
      </c>
      <c r="S163" s="7">
        <f xml:space="preserve"> (Mecanisms!$B$46 - S$73 - S$21)</f>
        <v>20</v>
      </c>
      <c r="T163" s="7">
        <f xml:space="preserve"> (Mecanisms!$B$46 - T$73 - T$21)</f>
        <v>20</v>
      </c>
      <c r="U163" s="7">
        <f xml:space="preserve"> (Mecanisms!$B$46 - U$73 - U$21)</f>
        <v>19</v>
      </c>
    </row>
    <row r="164" spans="1:21">
      <c r="A164" s="7" t="s">
        <v>65</v>
      </c>
      <c r="B164" s="7">
        <f xml:space="preserve"> (Mecanisms!$B$46 - B$73 - B$21)</f>
        <v>43</v>
      </c>
      <c r="C164" s="7">
        <f xml:space="preserve"> (Mecanisms!$B$46 - C$73 - C$21)</f>
        <v>42</v>
      </c>
      <c r="D164" s="7">
        <f xml:space="preserve"> (Mecanisms!$B$46 - D$73 - D$21)</f>
        <v>32</v>
      </c>
      <c r="E164" s="7">
        <f xml:space="preserve"> (Mecanisms!$B$46 - E$73 - E$21)</f>
        <v>30</v>
      </c>
      <c r="F164" s="7">
        <f xml:space="preserve"> (Mecanisms!$B$46 - F$73 - F$21)</f>
        <v>30</v>
      </c>
      <c r="G164" s="7">
        <f xml:space="preserve"> (Mecanisms!$B$46 - G$73 - G$21)</f>
        <v>29</v>
      </c>
      <c r="H164" s="7">
        <f xml:space="preserve"> (Mecanisms!$B$46 - H$73 - H$21)</f>
        <v>28</v>
      </c>
      <c r="I164" s="7">
        <f xml:space="preserve"> (Mecanisms!$B$46 - I$73 - I$21)</f>
        <v>27</v>
      </c>
      <c r="J164" s="7">
        <f xml:space="preserve"> (Mecanisms!$B$46 - J$73 - J$21)</f>
        <v>27</v>
      </c>
      <c r="K164" s="7">
        <f xml:space="preserve"> (Mecanisms!$B$46 - K$73 - K$21)</f>
        <v>25</v>
      </c>
      <c r="L164" s="7">
        <f xml:space="preserve"> (Mecanisms!$B$46 - L$73 - L$21)</f>
        <v>24</v>
      </c>
      <c r="M164" s="7">
        <f xml:space="preserve"> (Mecanisms!$B$46 - M$73 - M$21)</f>
        <v>23</v>
      </c>
      <c r="N164" s="7">
        <f xml:space="preserve"> (Mecanisms!$B$46 - N$73 - N$21)</f>
        <v>23</v>
      </c>
      <c r="O164" s="7">
        <f xml:space="preserve"> (Mecanisms!$B$46 - O$73 - O$21)</f>
        <v>22</v>
      </c>
      <c r="P164" s="7">
        <f xml:space="preserve"> (Mecanisms!$B$46 - P$73 - P$21)</f>
        <v>22</v>
      </c>
      <c r="Q164" s="7">
        <f xml:space="preserve"> (Mecanisms!$B$46 - Q$73 - Q$21)</f>
        <v>21</v>
      </c>
      <c r="R164" s="7">
        <f xml:space="preserve"> (Mecanisms!$B$46 - R$73 - R$21)</f>
        <v>21</v>
      </c>
      <c r="S164" s="7">
        <f xml:space="preserve"> (Mecanisms!$B$46 - S$73 - S$21)</f>
        <v>20</v>
      </c>
      <c r="T164" s="7">
        <f xml:space="preserve"> (Mecanisms!$B$46 - T$73 - T$21)</f>
        <v>20</v>
      </c>
      <c r="U164" s="7">
        <f xml:space="preserve"> (Mecanisms!$B$46 - U$73 - U$21)</f>
        <v>19</v>
      </c>
    </row>
    <row r="165" spans="1:21">
      <c r="A165" s="7" t="s">
        <v>66</v>
      </c>
      <c r="B165" s="7">
        <f xml:space="preserve"> (Mecanisms!$B$46 - B$72 - B$21)</f>
        <v>45</v>
      </c>
      <c r="C165" s="7">
        <f xml:space="preserve"> (Mecanisms!$B$46 - C$72 - C$21)</f>
        <v>45</v>
      </c>
      <c r="D165" s="7">
        <f xml:space="preserve"> (Mecanisms!$B$46 - D$72 - D$21)</f>
        <v>34</v>
      </c>
      <c r="E165" s="7">
        <f xml:space="preserve"> (Mecanisms!$B$46 - E$72 - E$21)</f>
        <v>33</v>
      </c>
      <c r="F165" s="7">
        <f xml:space="preserve"> (Mecanisms!$B$46 - F$72 - F$21)</f>
        <v>33</v>
      </c>
      <c r="G165" s="7">
        <f xml:space="preserve"> (Mecanisms!$B$46 - G$72 - G$21)</f>
        <v>32</v>
      </c>
      <c r="H165" s="7">
        <f xml:space="preserve"> (Mecanisms!$B$46 - H$72 - H$21)</f>
        <v>31</v>
      </c>
      <c r="I165" s="7">
        <f xml:space="preserve"> (Mecanisms!$B$46 - I$72 - I$21)</f>
        <v>30</v>
      </c>
      <c r="J165" s="7">
        <f xml:space="preserve"> (Mecanisms!$B$46 - J$72 - J$21)</f>
        <v>29</v>
      </c>
      <c r="K165" s="7">
        <f xml:space="preserve"> (Mecanisms!$B$46 - K$72 - K$21)</f>
        <v>28</v>
      </c>
      <c r="L165" s="7">
        <f xml:space="preserve"> (Mecanisms!$B$46 - L$72 - L$21)</f>
        <v>27</v>
      </c>
      <c r="M165" s="7">
        <f xml:space="preserve"> (Mecanisms!$B$46 - M$72 - M$21)</f>
        <v>26</v>
      </c>
      <c r="N165" s="7">
        <f xml:space="preserve"> (Mecanisms!$B$46 - N$72 - N$21)</f>
        <v>26</v>
      </c>
      <c r="O165" s="7">
        <f xml:space="preserve"> (Mecanisms!$B$46 - O$72 - O$21)</f>
        <v>26</v>
      </c>
      <c r="P165" s="7">
        <f xml:space="preserve"> (Mecanisms!$B$46 - P$72 - P$21)</f>
        <v>25</v>
      </c>
      <c r="Q165" s="7">
        <f xml:space="preserve"> (Mecanisms!$B$46 - Q$72 - Q$21)</f>
        <v>25</v>
      </c>
      <c r="R165" s="7">
        <f xml:space="preserve"> (Mecanisms!$B$46 - R$72 - R$21)</f>
        <v>25</v>
      </c>
      <c r="S165" s="7">
        <f xml:space="preserve"> (Mecanisms!$B$46 - S$72 - S$21)</f>
        <v>24</v>
      </c>
      <c r="T165" s="7">
        <f xml:space="preserve"> (Mecanisms!$B$46 - T$72 - T$21)</f>
        <v>24</v>
      </c>
      <c r="U165" s="7">
        <f xml:space="preserve"> (Mecanisms!$B$46 - U$72 - U$21)</f>
        <v>24</v>
      </c>
    </row>
    <row r="167" spans="1:21">
      <c r="A167" s="58" t="s">
        <v>60</v>
      </c>
      <c r="B167" s="2"/>
      <c r="C167" s="2"/>
      <c r="D167" s="2"/>
      <c r="E167" s="2"/>
      <c r="F167" s="2"/>
      <c r="G167" s="2"/>
      <c r="H167" s="2"/>
      <c r="I167" s="2"/>
      <c r="J167" s="39"/>
      <c r="K167" s="55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>
      <c r="A168" s="65" t="s">
        <v>56</v>
      </c>
      <c r="B168" s="13"/>
      <c r="C168" s="13"/>
      <c r="D168" s="13"/>
      <c r="E168" s="13"/>
      <c r="F168" s="13"/>
      <c r="G168" s="13"/>
      <c r="H168" s="13"/>
      <c r="I168" s="13"/>
      <c r="J168" s="57"/>
      <c r="K168" s="54"/>
      <c r="L168" s="13"/>
      <c r="M168" s="13"/>
      <c r="N168" s="13"/>
      <c r="O168" s="13"/>
      <c r="P168" s="13"/>
      <c r="Q168" s="13"/>
      <c r="R168" s="13"/>
      <c r="S168" s="13"/>
      <c r="T168" s="13"/>
      <c r="U168" s="57"/>
    </row>
    <row r="169" spans="1:21">
      <c r="A169" s="7" t="s">
        <v>57</v>
      </c>
      <c r="B169" s="7">
        <f xml:space="preserve"> (Mecanisms!$C$44 - B$74 - B$19)</f>
        <v>20</v>
      </c>
      <c r="C169" s="7">
        <f xml:space="preserve"> (Mecanisms!$C$44 - C$74 - C$19)</f>
        <v>20</v>
      </c>
      <c r="D169" s="7">
        <f xml:space="preserve"> (Mecanisms!$C$44 - D$74 - D$19)</f>
        <v>12</v>
      </c>
      <c r="E169" s="7">
        <f xml:space="preserve"> (Mecanisms!$C$44 - E$74 - E$19)</f>
        <v>12</v>
      </c>
      <c r="F169" s="7">
        <f xml:space="preserve"> (Mecanisms!$C$44 - F$74 - F$19)</f>
        <v>12</v>
      </c>
      <c r="G169" s="7">
        <f xml:space="preserve"> (Mecanisms!$C$44 - G$74 - G$19)</f>
        <v>7</v>
      </c>
      <c r="H169" s="7">
        <f xml:space="preserve"> (Mecanisms!$C$44 - H$74 - H$19)</f>
        <v>5</v>
      </c>
      <c r="I169" s="7">
        <f xml:space="preserve"> (Mecanisms!$C$44 - I$74 - I$19)</f>
        <v>3</v>
      </c>
      <c r="J169" s="7">
        <f xml:space="preserve"> (Mecanisms!$C$44 - J$74 - J$19)</f>
        <v>0</v>
      </c>
      <c r="K169" s="7">
        <f xml:space="preserve"> (Mecanisms!$C$44 - K$74 - K$19)</f>
        <v>-1</v>
      </c>
      <c r="L169" s="7">
        <f xml:space="preserve"> (Mecanisms!$C$44 - L$74 - L$19)</f>
        <v>-2</v>
      </c>
      <c r="M169" s="7">
        <f xml:space="preserve"> (Mecanisms!$C$44 - M$74 - M$19)</f>
        <v>-3</v>
      </c>
      <c r="N169" s="7">
        <f xml:space="preserve"> (Mecanisms!$C$44 - N$74 - N$19)</f>
        <v>-3</v>
      </c>
      <c r="O169" s="7">
        <f xml:space="preserve"> (Mecanisms!$C$44 - O$74 - O$19)</f>
        <v>-3</v>
      </c>
      <c r="P169" s="7">
        <f xml:space="preserve"> (Mecanisms!$C$44 - P$74 - P$19)</f>
        <v>-4</v>
      </c>
      <c r="Q169" s="7">
        <f xml:space="preserve"> (Mecanisms!$C$44 - Q$74 - Q$19)</f>
        <v>-4</v>
      </c>
      <c r="R169" s="7">
        <f xml:space="preserve"> (Mecanisms!$C$44 - R$74 - R$19)</f>
        <v>-4</v>
      </c>
      <c r="S169" s="7">
        <f xml:space="preserve"> (Mecanisms!$C$44 - S$74 - S$19)</f>
        <v>-5</v>
      </c>
      <c r="T169" s="7">
        <f xml:space="preserve"> (Mecanisms!$C$44 - T$74 - T$19)</f>
        <v>-5</v>
      </c>
      <c r="U169" s="7">
        <f xml:space="preserve"> (Mecanisms!$C$44 - U$74 - U$19)</f>
        <v>-5</v>
      </c>
    </row>
    <row r="170" spans="1:21">
      <c r="A170" s="7" t="s">
        <v>64</v>
      </c>
      <c r="B170" s="7">
        <f xml:space="preserve"> (Mecanisms!$C$44 - B$73 - B$19)</f>
        <v>18</v>
      </c>
      <c r="C170" s="7">
        <f xml:space="preserve"> (Mecanisms!$C$44 - C$73 - C$19)</f>
        <v>17</v>
      </c>
      <c r="D170" s="7">
        <f xml:space="preserve"> (Mecanisms!$C$44 - D$73 - D$19)</f>
        <v>7</v>
      </c>
      <c r="E170" s="7">
        <f xml:space="preserve"> (Mecanisms!$C$44 - E$73 - E$19)</f>
        <v>7</v>
      </c>
      <c r="F170" s="7">
        <f xml:space="preserve"> (Mecanisms!$C$44 - F$73 - F$19)</f>
        <v>7</v>
      </c>
      <c r="G170" s="7">
        <f xml:space="preserve"> (Mecanisms!$C$44 - G$73 - G$19)</f>
        <v>2</v>
      </c>
      <c r="H170" s="7">
        <f xml:space="preserve"> (Mecanisms!$C$44 - H$73 - H$19)</f>
        <v>-1</v>
      </c>
      <c r="I170" s="7">
        <f xml:space="preserve"> (Mecanisms!$C$44 - I$73 - I$19)</f>
        <v>-4</v>
      </c>
      <c r="J170" s="7">
        <f xml:space="preserve"> (Mecanisms!$C$44 - J$73 - J$19)</f>
        <v>-6</v>
      </c>
      <c r="K170" s="7">
        <f xml:space="preserve"> (Mecanisms!$C$44 - K$73 - K$19)</f>
        <v>-8</v>
      </c>
      <c r="L170" s="7">
        <f xml:space="preserve"> (Mecanisms!$C$44 - L$73 - L$19)</f>
        <v>-9</v>
      </c>
      <c r="M170" s="7">
        <f xml:space="preserve"> (Mecanisms!$C$44 - M$73 - M$19)</f>
        <v>-10</v>
      </c>
      <c r="N170" s="7">
        <f xml:space="preserve"> (Mecanisms!$C$44 - N$73 - N$19)</f>
        <v>-10</v>
      </c>
      <c r="O170" s="7">
        <f xml:space="preserve"> (Mecanisms!$C$44 - O$73 - O$19)</f>
        <v>-11</v>
      </c>
      <c r="P170" s="7">
        <f xml:space="preserve"> (Mecanisms!$C$44 - P$73 - P$19)</f>
        <v>-11</v>
      </c>
      <c r="Q170" s="7">
        <f xml:space="preserve"> (Mecanisms!$C$44 - Q$73 - Q$19)</f>
        <v>-12</v>
      </c>
      <c r="R170" s="7">
        <f xml:space="preserve"> (Mecanisms!$C$44 - R$73 - R$19)</f>
        <v>-12</v>
      </c>
      <c r="S170" s="7">
        <f xml:space="preserve"> (Mecanisms!$C$44 - S$73 - S$19)</f>
        <v>-13</v>
      </c>
      <c r="T170" s="7">
        <f xml:space="preserve"> (Mecanisms!$C$44 - T$73 - T$19)</f>
        <v>-13</v>
      </c>
      <c r="U170" s="7">
        <f xml:space="preserve"> (Mecanisms!$C$44 - U$73 - U$19)</f>
        <v>-14</v>
      </c>
    </row>
    <row r="171" spans="1:21">
      <c r="A171" s="7" t="s">
        <v>65</v>
      </c>
      <c r="B171" s="7">
        <f xml:space="preserve"> (Mecanisms!$C$44 - B$73 - B$19)</f>
        <v>18</v>
      </c>
      <c r="C171" s="7">
        <f xml:space="preserve"> (Mecanisms!$C$44 - C$73 - C$19)</f>
        <v>17</v>
      </c>
      <c r="D171" s="7">
        <f xml:space="preserve"> (Mecanisms!$C$44 - D$73 - D$19)</f>
        <v>7</v>
      </c>
      <c r="E171" s="7">
        <f xml:space="preserve"> (Mecanisms!$C$44 - E$73 - E$19)</f>
        <v>7</v>
      </c>
      <c r="F171" s="7">
        <f xml:space="preserve"> (Mecanisms!$C$44 - F$73 - F$19)</f>
        <v>7</v>
      </c>
      <c r="G171" s="7">
        <f xml:space="preserve"> (Mecanisms!$C$44 - G$73 - G$19)</f>
        <v>2</v>
      </c>
      <c r="H171" s="7">
        <f xml:space="preserve"> (Mecanisms!$C$44 - H$73 - H$19)</f>
        <v>-1</v>
      </c>
      <c r="I171" s="7">
        <f xml:space="preserve"> (Mecanisms!$C$44 - I$73 - I$19)</f>
        <v>-4</v>
      </c>
      <c r="J171" s="7">
        <f xml:space="preserve"> (Mecanisms!$C$44 - J$73 - J$19)</f>
        <v>-6</v>
      </c>
      <c r="K171" s="7">
        <f xml:space="preserve"> (Mecanisms!$C$44 - K$73 - K$19)</f>
        <v>-8</v>
      </c>
      <c r="L171" s="7">
        <f xml:space="preserve"> (Mecanisms!$C$44 - L$73 - L$19)</f>
        <v>-9</v>
      </c>
      <c r="M171" s="7">
        <f xml:space="preserve"> (Mecanisms!$C$44 - M$73 - M$19)</f>
        <v>-10</v>
      </c>
      <c r="N171" s="7">
        <f xml:space="preserve"> (Mecanisms!$C$44 - N$73 - N$19)</f>
        <v>-10</v>
      </c>
      <c r="O171" s="7">
        <f xml:space="preserve"> (Mecanisms!$C$44 - O$73 - O$19)</f>
        <v>-11</v>
      </c>
      <c r="P171" s="7">
        <f xml:space="preserve"> (Mecanisms!$C$44 - P$73 - P$19)</f>
        <v>-11</v>
      </c>
      <c r="Q171" s="7">
        <f xml:space="preserve"> (Mecanisms!$C$44 - Q$73 - Q$19)</f>
        <v>-12</v>
      </c>
      <c r="R171" s="7">
        <f xml:space="preserve"> (Mecanisms!$C$44 - R$73 - R$19)</f>
        <v>-12</v>
      </c>
      <c r="S171" s="7">
        <f xml:space="preserve"> (Mecanisms!$C$44 - S$73 - S$19)</f>
        <v>-13</v>
      </c>
      <c r="T171" s="7">
        <f xml:space="preserve"> (Mecanisms!$C$44 - T$73 - T$19)</f>
        <v>-13</v>
      </c>
      <c r="U171" s="7">
        <f xml:space="preserve"> (Mecanisms!$C$44 - U$73 - U$19)</f>
        <v>-14</v>
      </c>
    </row>
    <row r="172" spans="1:21">
      <c r="A172" s="7" t="s">
        <v>66</v>
      </c>
      <c r="B172" s="7">
        <f xml:space="preserve"> (Mecanisms!$C$44 - B$72 - B$19)</f>
        <v>20</v>
      </c>
      <c r="C172" s="7">
        <f xml:space="preserve"> (Mecanisms!$C$44 - C$72 - C$19)</f>
        <v>20</v>
      </c>
      <c r="D172" s="7">
        <f xml:space="preserve"> (Mecanisms!$C$44 - D$72 - D$19)</f>
        <v>9</v>
      </c>
      <c r="E172" s="7">
        <f xml:space="preserve"> (Mecanisms!$C$44 - E$72 - E$19)</f>
        <v>10</v>
      </c>
      <c r="F172" s="7">
        <f xml:space="preserve"> (Mecanisms!$C$44 - F$72 - F$19)</f>
        <v>10</v>
      </c>
      <c r="G172" s="7">
        <f xml:space="preserve"> (Mecanisms!$C$44 - G$72 - G$19)</f>
        <v>5</v>
      </c>
      <c r="H172" s="7">
        <f xml:space="preserve"> (Mecanisms!$C$44 - H$72 - H$19)</f>
        <v>2</v>
      </c>
      <c r="I172" s="7">
        <f xml:space="preserve"> (Mecanisms!$C$44 - I$72 - I$19)</f>
        <v>-1</v>
      </c>
      <c r="J172" s="7">
        <f xml:space="preserve"> (Mecanisms!$C$44 - J$72 - J$19)</f>
        <v>-4</v>
      </c>
      <c r="K172" s="7">
        <f xml:space="preserve"> (Mecanisms!$C$44 - K$72 - K$19)</f>
        <v>-5</v>
      </c>
      <c r="L172" s="7">
        <f xml:space="preserve"> (Mecanisms!$C$44 - L$72 - L$19)</f>
        <v>-6</v>
      </c>
      <c r="M172" s="7">
        <f xml:space="preserve"> (Mecanisms!$C$44 - M$72 - M$19)</f>
        <v>-7</v>
      </c>
      <c r="N172" s="7">
        <f xml:space="preserve"> (Mecanisms!$C$44 - N$72 - N$19)</f>
        <v>-7</v>
      </c>
      <c r="O172" s="7">
        <f xml:space="preserve"> (Mecanisms!$C$44 - O$72 - O$19)</f>
        <v>-7</v>
      </c>
      <c r="P172" s="7">
        <f xml:space="preserve"> (Mecanisms!$C$44 - P$72 - P$19)</f>
        <v>-8</v>
      </c>
      <c r="Q172" s="7">
        <f xml:space="preserve"> (Mecanisms!$C$44 - Q$72 - Q$19)</f>
        <v>-8</v>
      </c>
      <c r="R172" s="7">
        <f xml:space="preserve"> (Mecanisms!$C$44 - R$72 - R$19)</f>
        <v>-8</v>
      </c>
      <c r="S172" s="7">
        <f xml:space="preserve"> (Mecanisms!$C$44 - S$72 - S$19)</f>
        <v>-9</v>
      </c>
      <c r="T172" s="7">
        <f xml:space="preserve"> (Mecanisms!$C$44 - T$72 - T$19)</f>
        <v>-9</v>
      </c>
      <c r="U172" s="7">
        <f xml:space="preserve"> (Mecanisms!$C$44 - U$72 - U$19)</f>
        <v>-9</v>
      </c>
    </row>
    <row r="173" spans="1:21">
      <c r="A173" s="65" t="s">
        <v>49</v>
      </c>
      <c r="B173" s="13"/>
      <c r="C173" s="13"/>
      <c r="D173" s="13"/>
      <c r="E173" s="13"/>
      <c r="F173" s="13"/>
      <c r="G173" s="13"/>
      <c r="H173" s="13"/>
      <c r="I173" s="13"/>
      <c r="J173" s="57"/>
      <c r="K173" s="54"/>
      <c r="L173" s="13"/>
      <c r="M173" s="13"/>
      <c r="N173" s="13"/>
      <c r="O173" s="13"/>
      <c r="P173" s="13"/>
      <c r="Q173" s="13"/>
      <c r="R173" s="13"/>
      <c r="S173" s="13"/>
      <c r="T173" s="13"/>
      <c r="U173" s="57"/>
    </row>
    <row r="174" spans="1:21">
      <c r="A174" s="7" t="s">
        <v>57</v>
      </c>
      <c r="B174" s="7">
        <f xml:space="preserve"> (Mecanisms!$C$45 - B$74 - B$19)</f>
        <v>25</v>
      </c>
      <c r="C174" s="7">
        <f xml:space="preserve"> (Mecanisms!$C$45 - C$74 - C$19)</f>
        <v>25</v>
      </c>
      <c r="D174" s="7">
        <f xml:space="preserve"> (Mecanisms!$C$45 - D$74 - D$19)</f>
        <v>17</v>
      </c>
      <c r="E174" s="7">
        <f xml:space="preserve"> (Mecanisms!$C$45 - E$74 - E$19)</f>
        <v>17</v>
      </c>
      <c r="F174" s="7">
        <f xml:space="preserve"> (Mecanisms!$C$45 - F$74 - F$19)</f>
        <v>17</v>
      </c>
      <c r="G174" s="7">
        <f xml:space="preserve"> (Mecanisms!$C$45 - G$74 - G$19)</f>
        <v>12</v>
      </c>
      <c r="H174" s="7">
        <f xml:space="preserve"> (Mecanisms!$C$45 - H$74 - H$19)</f>
        <v>10</v>
      </c>
      <c r="I174" s="7">
        <f xml:space="preserve"> (Mecanisms!$C$45 - I$74 - I$19)</f>
        <v>8</v>
      </c>
      <c r="J174" s="7">
        <f xml:space="preserve"> (Mecanisms!$C$45 - J$74 - J$19)</f>
        <v>5</v>
      </c>
      <c r="K174" s="7">
        <f xml:space="preserve"> (Mecanisms!$C$45 - K$74 - K$19)</f>
        <v>4</v>
      </c>
      <c r="L174" s="7">
        <f xml:space="preserve"> (Mecanisms!$C$45 - L$74 - L$19)</f>
        <v>3</v>
      </c>
      <c r="M174" s="7">
        <f xml:space="preserve"> (Mecanisms!$C$45 - M$74 - M$19)</f>
        <v>2</v>
      </c>
      <c r="N174" s="7">
        <f xml:space="preserve"> (Mecanisms!$C$45 - N$74 - N$19)</f>
        <v>2</v>
      </c>
      <c r="O174" s="7">
        <f xml:space="preserve"> (Mecanisms!$C$45 - O$74 - O$19)</f>
        <v>2</v>
      </c>
      <c r="P174" s="7">
        <f xml:space="preserve"> (Mecanisms!$C$45 - P$74 - P$19)</f>
        <v>1</v>
      </c>
      <c r="Q174" s="7">
        <f xml:space="preserve"> (Mecanisms!$C$45 - Q$74 - Q$19)</f>
        <v>1</v>
      </c>
      <c r="R174" s="7">
        <f xml:space="preserve"> (Mecanisms!$C$45 - R$74 - R$19)</f>
        <v>1</v>
      </c>
      <c r="S174" s="7">
        <f xml:space="preserve"> (Mecanisms!$C$45 - S$74 - S$19)</f>
        <v>0</v>
      </c>
      <c r="T174" s="7">
        <f xml:space="preserve"> (Mecanisms!$C$45 - T$74 - T$19)</f>
        <v>0</v>
      </c>
      <c r="U174" s="7">
        <f xml:space="preserve"> (Mecanisms!$C$45 - U$74 - U$19)</f>
        <v>0</v>
      </c>
    </row>
    <row r="175" spans="1:21">
      <c r="A175" s="7" t="s">
        <v>64</v>
      </c>
      <c r="B175" s="7">
        <f xml:space="preserve"> (Mecanisms!$C$45 - B$73 - B$19)</f>
        <v>23</v>
      </c>
      <c r="C175" s="7">
        <f xml:space="preserve"> (Mecanisms!$C$45 - C$73 - C$19)</f>
        <v>22</v>
      </c>
      <c r="D175" s="7">
        <f xml:space="preserve"> (Mecanisms!$C$45 - D$73 - D$19)</f>
        <v>12</v>
      </c>
      <c r="E175" s="7">
        <f xml:space="preserve"> (Mecanisms!$C$45 - E$73 - E$19)</f>
        <v>12</v>
      </c>
      <c r="F175" s="7">
        <f xml:space="preserve"> (Mecanisms!$C$45 - F$73 - F$19)</f>
        <v>12</v>
      </c>
      <c r="G175" s="7">
        <f xml:space="preserve"> (Mecanisms!$C$45 - G$73 - G$19)</f>
        <v>7</v>
      </c>
      <c r="H175" s="7">
        <f xml:space="preserve"> (Mecanisms!$C$45 - H$73 - H$19)</f>
        <v>4</v>
      </c>
      <c r="I175" s="7">
        <f xml:space="preserve"> (Mecanisms!$C$45 - I$73 - I$19)</f>
        <v>1</v>
      </c>
      <c r="J175" s="7">
        <f xml:space="preserve"> (Mecanisms!$C$45 - J$73 - J$19)</f>
        <v>-1</v>
      </c>
      <c r="K175" s="7">
        <f xml:space="preserve"> (Mecanisms!$C$45 - K$73 - K$19)</f>
        <v>-3</v>
      </c>
      <c r="L175" s="7">
        <f xml:space="preserve"> (Mecanisms!$C$45 - L$73 - L$19)</f>
        <v>-4</v>
      </c>
      <c r="M175" s="7">
        <f xml:space="preserve"> (Mecanisms!$C$45 - M$73 - M$19)</f>
        <v>-5</v>
      </c>
      <c r="N175" s="7">
        <f xml:space="preserve"> (Mecanisms!$C$45 - N$73 - N$19)</f>
        <v>-5</v>
      </c>
      <c r="O175" s="7">
        <f xml:space="preserve"> (Mecanisms!$C$45 - O$73 - O$19)</f>
        <v>-6</v>
      </c>
      <c r="P175" s="7">
        <f xml:space="preserve"> (Mecanisms!$C$45 - P$73 - P$19)</f>
        <v>-6</v>
      </c>
      <c r="Q175" s="7">
        <f xml:space="preserve"> (Mecanisms!$C$45 - Q$73 - Q$19)</f>
        <v>-7</v>
      </c>
      <c r="R175" s="7">
        <f xml:space="preserve"> (Mecanisms!$C$45 - R$73 - R$19)</f>
        <v>-7</v>
      </c>
      <c r="S175" s="7">
        <f xml:space="preserve"> (Mecanisms!$C$45 - S$73 - S$19)</f>
        <v>-8</v>
      </c>
      <c r="T175" s="7">
        <f xml:space="preserve"> (Mecanisms!$C$45 - T$73 - T$19)</f>
        <v>-8</v>
      </c>
      <c r="U175" s="7">
        <f xml:space="preserve"> (Mecanisms!$C$45 - U$73 - U$19)</f>
        <v>-9</v>
      </c>
    </row>
    <row r="176" spans="1:21">
      <c r="A176" s="7" t="s">
        <v>65</v>
      </c>
      <c r="B176" s="7">
        <f xml:space="preserve"> (Mecanisms!$C$45 - B$73 - B$19)</f>
        <v>23</v>
      </c>
      <c r="C176" s="7">
        <f xml:space="preserve"> (Mecanisms!$C$45 - C$73 - C$19)</f>
        <v>22</v>
      </c>
      <c r="D176" s="7">
        <f xml:space="preserve"> (Mecanisms!$C$45 - D$73 - D$19)</f>
        <v>12</v>
      </c>
      <c r="E176" s="7">
        <f xml:space="preserve"> (Mecanisms!$C$45 - E$73 - E$19)</f>
        <v>12</v>
      </c>
      <c r="F176" s="7">
        <f xml:space="preserve"> (Mecanisms!$C$45 - F$73 - F$19)</f>
        <v>12</v>
      </c>
      <c r="G176" s="7">
        <f xml:space="preserve"> (Mecanisms!$C$45 - G$73 - G$19)</f>
        <v>7</v>
      </c>
      <c r="H176" s="7">
        <f xml:space="preserve"> (Mecanisms!$C$45 - H$73 - H$19)</f>
        <v>4</v>
      </c>
      <c r="I176" s="7">
        <f xml:space="preserve"> (Mecanisms!$C$45 - I$73 - I$19)</f>
        <v>1</v>
      </c>
      <c r="J176" s="7">
        <f xml:space="preserve"> (Mecanisms!$C$45 - J$73 - J$19)</f>
        <v>-1</v>
      </c>
      <c r="K176" s="7">
        <f xml:space="preserve"> (Mecanisms!$C$45 - K$73 - K$19)</f>
        <v>-3</v>
      </c>
      <c r="L176" s="7">
        <f xml:space="preserve"> (Mecanisms!$C$45 - L$73 - L$19)</f>
        <v>-4</v>
      </c>
      <c r="M176" s="7">
        <f xml:space="preserve"> (Mecanisms!$C$45 - M$73 - M$19)</f>
        <v>-5</v>
      </c>
      <c r="N176" s="7">
        <f xml:space="preserve"> (Mecanisms!$C$45 - N$73 - N$19)</f>
        <v>-5</v>
      </c>
      <c r="O176" s="7">
        <f xml:space="preserve"> (Mecanisms!$C$45 - O$73 - O$19)</f>
        <v>-6</v>
      </c>
      <c r="P176" s="7">
        <f xml:space="preserve"> (Mecanisms!$C$45 - P$73 - P$19)</f>
        <v>-6</v>
      </c>
      <c r="Q176" s="7">
        <f xml:space="preserve"> (Mecanisms!$C$45 - Q$73 - Q$19)</f>
        <v>-7</v>
      </c>
      <c r="R176" s="7">
        <f xml:space="preserve"> (Mecanisms!$C$45 - R$73 - R$19)</f>
        <v>-7</v>
      </c>
      <c r="S176" s="7">
        <f xml:space="preserve"> (Mecanisms!$C$45 - S$73 - S$19)</f>
        <v>-8</v>
      </c>
      <c r="T176" s="7">
        <f xml:space="preserve"> (Mecanisms!$C$45 - T$73 - T$19)</f>
        <v>-8</v>
      </c>
      <c r="U176" s="7">
        <f xml:space="preserve"> (Mecanisms!$C$45 - U$73 - U$19)</f>
        <v>-9</v>
      </c>
    </row>
    <row r="177" spans="1:21">
      <c r="A177" s="7" t="s">
        <v>66</v>
      </c>
      <c r="B177" s="7">
        <f xml:space="preserve"> (Mecanisms!$C$45 - B$72 - B$19)</f>
        <v>25</v>
      </c>
      <c r="C177" s="7">
        <f xml:space="preserve"> (Mecanisms!$C$45 - C$72 - C$19)</f>
        <v>25</v>
      </c>
      <c r="D177" s="7">
        <f xml:space="preserve"> (Mecanisms!$C$45 - D$72 - D$19)</f>
        <v>14</v>
      </c>
      <c r="E177" s="7">
        <f xml:space="preserve"> (Mecanisms!$C$45 - E$72 - E$19)</f>
        <v>15</v>
      </c>
      <c r="F177" s="7">
        <f xml:space="preserve"> (Mecanisms!$C$45 - F$72 - F$19)</f>
        <v>15</v>
      </c>
      <c r="G177" s="7">
        <f xml:space="preserve"> (Mecanisms!$C$45 - G$72 - G$19)</f>
        <v>10</v>
      </c>
      <c r="H177" s="7">
        <f xml:space="preserve"> (Mecanisms!$C$45 - H$72 - H$19)</f>
        <v>7</v>
      </c>
      <c r="I177" s="7">
        <f xml:space="preserve"> (Mecanisms!$C$45 - I$72 - I$19)</f>
        <v>4</v>
      </c>
      <c r="J177" s="7">
        <f xml:space="preserve"> (Mecanisms!$C$45 - J$72 - J$19)</f>
        <v>1</v>
      </c>
      <c r="K177" s="7">
        <f xml:space="preserve"> (Mecanisms!$C$45 - K$72 - K$19)</f>
        <v>0</v>
      </c>
      <c r="L177" s="7">
        <f xml:space="preserve"> (Mecanisms!$C$45 - L$72 - L$19)</f>
        <v>-1</v>
      </c>
      <c r="M177" s="7">
        <f xml:space="preserve"> (Mecanisms!$C$45 - M$72 - M$19)</f>
        <v>-2</v>
      </c>
      <c r="N177" s="7">
        <f xml:space="preserve"> (Mecanisms!$C$45 - N$72 - N$19)</f>
        <v>-2</v>
      </c>
      <c r="O177" s="7">
        <f xml:space="preserve"> (Mecanisms!$C$45 - O$72 - O$19)</f>
        <v>-2</v>
      </c>
      <c r="P177" s="7">
        <f xml:space="preserve"> (Mecanisms!$C$45 - P$72 - P$19)</f>
        <v>-3</v>
      </c>
      <c r="Q177" s="7">
        <f xml:space="preserve"> (Mecanisms!$C$45 - Q$72 - Q$19)</f>
        <v>-3</v>
      </c>
      <c r="R177" s="7">
        <f xml:space="preserve"> (Mecanisms!$C$45 - R$72 - R$19)</f>
        <v>-3</v>
      </c>
      <c r="S177" s="7">
        <f xml:space="preserve"> (Mecanisms!$C$45 - S$72 - S$19)</f>
        <v>-4</v>
      </c>
      <c r="T177" s="7">
        <f xml:space="preserve"> (Mecanisms!$C$45 - T$72 - T$19)</f>
        <v>-4</v>
      </c>
      <c r="U177" s="7">
        <f xml:space="preserve"> (Mecanisms!$C$45 - U$72 - U$19)</f>
        <v>-4</v>
      </c>
    </row>
    <row r="178" spans="1:21">
      <c r="A178" s="65" t="s">
        <v>59</v>
      </c>
      <c r="B178" s="13"/>
      <c r="C178" s="13"/>
      <c r="D178" s="13"/>
      <c r="E178" s="13"/>
      <c r="F178" s="13"/>
      <c r="G178" s="13"/>
      <c r="H178" s="13"/>
      <c r="I178" s="13"/>
      <c r="J178" s="57"/>
      <c r="K178" s="54"/>
      <c r="L178" s="13"/>
      <c r="M178" s="13"/>
      <c r="N178" s="13"/>
      <c r="O178" s="13"/>
      <c r="P178" s="13"/>
      <c r="Q178" s="13"/>
      <c r="R178" s="13"/>
      <c r="S178" s="13"/>
      <c r="T178" s="13"/>
      <c r="U178" s="57"/>
    </row>
    <row r="179" spans="1:21">
      <c r="A179" s="7" t="s">
        <v>57</v>
      </c>
      <c r="B179" s="7">
        <f xml:space="preserve"> (Mecanisms!$C$46 - B$74 - B$19)</f>
        <v>30</v>
      </c>
      <c r="C179" s="7">
        <f xml:space="preserve"> (Mecanisms!$C$46 - C$74 - C$19)</f>
        <v>30</v>
      </c>
      <c r="D179" s="7">
        <f xml:space="preserve"> (Mecanisms!$C$46 - D$74 - D$19)</f>
        <v>22</v>
      </c>
      <c r="E179" s="7">
        <f xml:space="preserve"> (Mecanisms!$C$46 - E$74 - E$19)</f>
        <v>22</v>
      </c>
      <c r="F179" s="7">
        <f xml:space="preserve"> (Mecanisms!$C$46 - F$74 - F$19)</f>
        <v>22</v>
      </c>
      <c r="G179" s="7">
        <f xml:space="preserve"> (Mecanisms!$C$46 - G$74 - G$19)</f>
        <v>17</v>
      </c>
      <c r="H179" s="7">
        <f xml:space="preserve"> (Mecanisms!$C$46 - H$74 - H$19)</f>
        <v>15</v>
      </c>
      <c r="I179" s="7">
        <f xml:space="preserve"> (Mecanisms!$C$46 - I$74 - I$19)</f>
        <v>13</v>
      </c>
      <c r="J179" s="7">
        <f xml:space="preserve"> (Mecanisms!$C$46 - J$74 - J$19)</f>
        <v>10</v>
      </c>
      <c r="K179" s="7">
        <f xml:space="preserve"> (Mecanisms!$C$46 - K$74 - K$19)</f>
        <v>9</v>
      </c>
      <c r="L179" s="7">
        <f xml:space="preserve"> (Mecanisms!$C$46 - L$74 - L$19)</f>
        <v>8</v>
      </c>
      <c r="M179" s="7">
        <f xml:space="preserve"> (Mecanisms!$C$46 - M$74 - M$19)</f>
        <v>7</v>
      </c>
      <c r="N179" s="7">
        <f xml:space="preserve"> (Mecanisms!$C$46 - N$74 - N$19)</f>
        <v>7</v>
      </c>
      <c r="O179" s="7">
        <f xml:space="preserve"> (Mecanisms!$C$46 - O$74 - O$19)</f>
        <v>7</v>
      </c>
      <c r="P179" s="7">
        <f xml:space="preserve"> (Mecanisms!$C$46 - P$74 - P$19)</f>
        <v>6</v>
      </c>
      <c r="Q179" s="7">
        <f xml:space="preserve"> (Mecanisms!$C$46 - Q$74 - Q$19)</f>
        <v>6</v>
      </c>
      <c r="R179" s="7">
        <f xml:space="preserve"> (Mecanisms!$C$46 - R$74 - R$19)</f>
        <v>6</v>
      </c>
      <c r="S179" s="7">
        <f xml:space="preserve"> (Mecanisms!$C$46 - S$74 - S$19)</f>
        <v>5</v>
      </c>
      <c r="T179" s="7">
        <f xml:space="preserve"> (Mecanisms!$C$46 - T$74 - T$19)</f>
        <v>5</v>
      </c>
      <c r="U179" s="7">
        <f xml:space="preserve"> (Mecanisms!$C$46 - U$74 - U$19)</f>
        <v>5</v>
      </c>
    </row>
    <row r="180" spans="1:21">
      <c r="A180" s="7" t="s">
        <v>64</v>
      </c>
      <c r="B180" s="7">
        <f xml:space="preserve"> (Mecanisms!$C$46 - B$73 - B$19)</f>
        <v>28</v>
      </c>
      <c r="C180" s="7">
        <f xml:space="preserve"> (Mecanisms!$C$46 - C$73 - C$19)</f>
        <v>27</v>
      </c>
      <c r="D180" s="7">
        <f xml:space="preserve"> (Mecanisms!$C$46 - D$73 - D$19)</f>
        <v>17</v>
      </c>
      <c r="E180" s="7">
        <f xml:space="preserve"> (Mecanisms!$C$46 - E$73 - E$19)</f>
        <v>17</v>
      </c>
      <c r="F180" s="7">
        <f xml:space="preserve"> (Mecanisms!$C$46 - F$73 - F$19)</f>
        <v>17</v>
      </c>
      <c r="G180" s="7">
        <f xml:space="preserve"> (Mecanisms!$C$46 - G$73 - G$19)</f>
        <v>12</v>
      </c>
      <c r="H180" s="7">
        <f xml:space="preserve"> (Mecanisms!$C$46 - H$73 - H$19)</f>
        <v>9</v>
      </c>
      <c r="I180" s="7">
        <f xml:space="preserve"> (Mecanisms!$C$46 - I$73 - I$19)</f>
        <v>6</v>
      </c>
      <c r="J180" s="7">
        <f xml:space="preserve"> (Mecanisms!$C$46 - J$73 - J$19)</f>
        <v>4</v>
      </c>
      <c r="K180" s="7">
        <f xml:space="preserve"> (Mecanisms!$C$46 - K$73 - K$19)</f>
        <v>2</v>
      </c>
      <c r="L180" s="7">
        <f xml:space="preserve"> (Mecanisms!$C$46 - L$73 - L$19)</f>
        <v>1</v>
      </c>
      <c r="M180" s="7">
        <f xml:space="preserve"> (Mecanisms!$C$46 - M$73 - M$19)</f>
        <v>0</v>
      </c>
      <c r="N180" s="7">
        <f xml:space="preserve"> (Mecanisms!$C$46 - N$73 - N$19)</f>
        <v>0</v>
      </c>
      <c r="O180" s="7">
        <f xml:space="preserve"> (Mecanisms!$C$46 - O$73 - O$19)</f>
        <v>-1</v>
      </c>
      <c r="P180" s="7">
        <f xml:space="preserve"> (Mecanisms!$C$46 - P$73 - P$19)</f>
        <v>-1</v>
      </c>
      <c r="Q180" s="7">
        <f xml:space="preserve"> (Mecanisms!$C$46 - Q$73 - Q$19)</f>
        <v>-2</v>
      </c>
      <c r="R180" s="7">
        <f xml:space="preserve"> (Mecanisms!$C$46 - R$73 - R$19)</f>
        <v>-2</v>
      </c>
      <c r="S180" s="7">
        <f xml:space="preserve"> (Mecanisms!$C$46 - S$73 - S$19)</f>
        <v>-3</v>
      </c>
      <c r="T180" s="7">
        <f xml:space="preserve"> (Mecanisms!$C$46 - T$73 - T$19)</f>
        <v>-3</v>
      </c>
      <c r="U180" s="7">
        <f xml:space="preserve"> (Mecanisms!$C$46 - U$73 - U$19)</f>
        <v>-4</v>
      </c>
    </row>
    <row r="181" spans="1:21">
      <c r="A181" s="7" t="s">
        <v>65</v>
      </c>
      <c r="B181" s="7">
        <f xml:space="preserve"> (Mecanisms!$C$46 - B$73 - B$19)</f>
        <v>28</v>
      </c>
      <c r="C181" s="7">
        <f xml:space="preserve"> (Mecanisms!$C$46 - C$73 - C$19)</f>
        <v>27</v>
      </c>
      <c r="D181" s="7">
        <f xml:space="preserve"> (Mecanisms!$C$46 - D$73 - D$19)</f>
        <v>17</v>
      </c>
      <c r="E181" s="7">
        <f xml:space="preserve"> (Mecanisms!$C$46 - E$73 - E$19)</f>
        <v>17</v>
      </c>
      <c r="F181" s="7">
        <f xml:space="preserve"> (Mecanisms!$C$46 - F$73 - F$19)</f>
        <v>17</v>
      </c>
      <c r="G181" s="7">
        <f xml:space="preserve"> (Mecanisms!$C$46 - G$73 - G$19)</f>
        <v>12</v>
      </c>
      <c r="H181" s="7">
        <f xml:space="preserve"> (Mecanisms!$C$46 - H$73 - H$19)</f>
        <v>9</v>
      </c>
      <c r="I181" s="7">
        <f xml:space="preserve"> (Mecanisms!$C$46 - I$73 - I$19)</f>
        <v>6</v>
      </c>
      <c r="J181" s="7">
        <f xml:space="preserve"> (Mecanisms!$C$46 - J$73 - J$19)</f>
        <v>4</v>
      </c>
      <c r="K181" s="7">
        <f xml:space="preserve"> (Mecanisms!$C$46 - K$73 - K$19)</f>
        <v>2</v>
      </c>
      <c r="L181" s="7">
        <f xml:space="preserve"> (Mecanisms!$C$46 - L$73 - L$19)</f>
        <v>1</v>
      </c>
      <c r="M181" s="7">
        <f xml:space="preserve"> (Mecanisms!$C$46 - M$73 - M$19)</f>
        <v>0</v>
      </c>
      <c r="N181" s="7">
        <f xml:space="preserve"> (Mecanisms!$C$46 - N$73 - N$19)</f>
        <v>0</v>
      </c>
      <c r="O181" s="7">
        <f xml:space="preserve"> (Mecanisms!$C$46 - O$73 - O$19)</f>
        <v>-1</v>
      </c>
      <c r="P181" s="7">
        <f xml:space="preserve"> (Mecanisms!$C$46 - P$73 - P$19)</f>
        <v>-1</v>
      </c>
      <c r="Q181" s="7">
        <f xml:space="preserve"> (Mecanisms!$C$46 - Q$73 - Q$19)</f>
        <v>-2</v>
      </c>
      <c r="R181" s="7">
        <f xml:space="preserve"> (Mecanisms!$C$46 - R$73 - R$19)</f>
        <v>-2</v>
      </c>
      <c r="S181" s="7">
        <f xml:space="preserve"> (Mecanisms!$C$46 - S$73 - S$19)</f>
        <v>-3</v>
      </c>
      <c r="T181" s="7">
        <f xml:space="preserve"> (Mecanisms!$C$46 - T$73 - T$19)</f>
        <v>-3</v>
      </c>
      <c r="U181" s="7">
        <f xml:space="preserve"> (Mecanisms!$C$46 - U$73 - U$19)</f>
        <v>-4</v>
      </c>
    </row>
    <row r="182" spans="1:21">
      <c r="A182" s="7" t="s">
        <v>66</v>
      </c>
      <c r="B182" s="7">
        <f xml:space="preserve"> (Mecanisms!$C$46 - B$72 - B$19)</f>
        <v>30</v>
      </c>
      <c r="C182" s="7">
        <f xml:space="preserve"> (Mecanisms!$C$46 - C$72 - C$19)</f>
        <v>30</v>
      </c>
      <c r="D182" s="7">
        <f xml:space="preserve"> (Mecanisms!$C$46 - D$72 - D$19)</f>
        <v>19</v>
      </c>
      <c r="E182" s="7">
        <f xml:space="preserve"> (Mecanisms!$C$46 - E$72 - E$19)</f>
        <v>20</v>
      </c>
      <c r="F182" s="7">
        <f xml:space="preserve"> (Mecanisms!$C$46 - F$72 - F$19)</f>
        <v>20</v>
      </c>
      <c r="G182" s="7">
        <f xml:space="preserve"> (Mecanisms!$C$46 - G$72 - G$19)</f>
        <v>15</v>
      </c>
      <c r="H182" s="7">
        <f xml:space="preserve"> (Mecanisms!$C$46 - H$72 - H$19)</f>
        <v>12</v>
      </c>
      <c r="I182" s="7">
        <f xml:space="preserve"> (Mecanisms!$C$46 - I$72 - I$19)</f>
        <v>9</v>
      </c>
      <c r="J182" s="7">
        <f xml:space="preserve"> (Mecanisms!$C$46 - J$72 - J$19)</f>
        <v>6</v>
      </c>
      <c r="K182" s="7">
        <f xml:space="preserve"> (Mecanisms!$C$46 - K$72 - K$19)</f>
        <v>5</v>
      </c>
      <c r="L182" s="7">
        <f xml:space="preserve"> (Mecanisms!$C$46 - L$72 - L$19)</f>
        <v>4</v>
      </c>
      <c r="M182" s="7">
        <f xml:space="preserve"> (Mecanisms!$C$46 - M$72 - M$19)</f>
        <v>3</v>
      </c>
      <c r="N182" s="7">
        <f xml:space="preserve"> (Mecanisms!$C$46 - N$72 - N$19)</f>
        <v>3</v>
      </c>
      <c r="O182" s="7">
        <f xml:space="preserve"> (Mecanisms!$C$46 - O$72 - O$19)</f>
        <v>3</v>
      </c>
      <c r="P182" s="7">
        <f xml:space="preserve"> (Mecanisms!$C$46 - P$72 - P$19)</f>
        <v>2</v>
      </c>
      <c r="Q182" s="7">
        <f xml:space="preserve"> (Mecanisms!$C$46 - Q$72 - Q$19)</f>
        <v>2</v>
      </c>
      <c r="R182" s="7">
        <f xml:space="preserve"> (Mecanisms!$C$46 - R$72 - R$19)</f>
        <v>2</v>
      </c>
      <c r="S182" s="7">
        <f xml:space="preserve"> (Mecanisms!$C$46 - S$72 - S$19)</f>
        <v>1</v>
      </c>
      <c r="T182" s="7">
        <f xml:space="preserve"> (Mecanisms!$C$46 - T$72 - T$19)</f>
        <v>1</v>
      </c>
      <c r="U182" s="7">
        <f xml:space="preserve"> (Mecanisms!$C$46 - U$72 - U$19)</f>
        <v>1</v>
      </c>
    </row>
    <row r="184" spans="1:21">
      <c r="A184" s="58" t="s">
        <v>62</v>
      </c>
      <c r="B184" s="2"/>
      <c r="C184" s="2"/>
      <c r="D184" s="2"/>
      <c r="E184" s="2"/>
      <c r="F184" s="2"/>
      <c r="G184" s="2"/>
      <c r="H184" s="2"/>
      <c r="I184" s="2"/>
      <c r="J184" s="39"/>
      <c r="K184" s="55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>
      <c r="A185" s="65" t="s">
        <v>56</v>
      </c>
      <c r="B185" s="13"/>
      <c r="C185" s="13"/>
      <c r="D185" s="13"/>
      <c r="E185" s="13"/>
      <c r="F185" s="13"/>
      <c r="G185" s="13"/>
      <c r="H185" s="13"/>
      <c r="I185" s="13"/>
      <c r="J185" s="57"/>
      <c r="K185" s="54"/>
      <c r="L185" s="13"/>
      <c r="M185" s="13"/>
      <c r="N185" s="13"/>
      <c r="O185" s="13"/>
      <c r="P185" s="13"/>
      <c r="Q185" s="13"/>
      <c r="R185" s="13"/>
      <c r="S185" s="13"/>
      <c r="T185" s="13"/>
      <c r="U185" s="57"/>
    </row>
    <row r="186" spans="1:21">
      <c r="A186" s="7" t="s">
        <v>57</v>
      </c>
      <c r="B186" s="7">
        <f xml:space="preserve"> (Mecanisms!$D$44 - B$74 - B$19)</f>
        <v>25</v>
      </c>
      <c r="C186" s="7">
        <f xml:space="preserve"> (Mecanisms!$D$44 - C$74 - C$19)</f>
        <v>25</v>
      </c>
      <c r="D186" s="7">
        <f xml:space="preserve"> (Mecanisms!$D$44 - D$74 - D$19)</f>
        <v>17</v>
      </c>
      <c r="E186" s="7">
        <f xml:space="preserve"> (Mecanisms!$D$44 - E$74 - E$19)</f>
        <v>17</v>
      </c>
      <c r="F186" s="7">
        <f xml:space="preserve"> (Mecanisms!$D$44 - F$74 - F$19)</f>
        <v>17</v>
      </c>
      <c r="G186" s="7">
        <f xml:space="preserve"> (Mecanisms!$D$44 - G$74 - G$19)</f>
        <v>12</v>
      </c>
      <c r="H186" s="7">
        <f xml:space="preserve"> (Mecanisms!$D$44 - H$74 - H$19)</f>
        <v>10</v>
      </c>
      <c r="I186" s="7">
        <f xml:space="preserve"> (Mecanisms!$D$44 - I$74 - I$19)</f>
        <v>8</v>
      </c>
      <c r="J186" s="7">
        <f xml:space="preserve"> (Mecanisms!$D$44 - J$74 - J$19)</f>
        <v>5</v>
      </c>
      <c r="K186" s="7">
        <f xml:space="preserve"> (Mecanisms!$D$44 - K$74 - K$19)</f>
        <v>4</v>
      </c>
      <c r="L186" s="7">
        <f xml:space="preserve"> (Mecanisms!$D$44 - L$74 - L$19)</f>
        <v>3</v>
      </c>
      <c r="M186" s="7">
        <f xml:space="preserve"> (Mecanisms!$D$44 - M$74 - M$19)</f>
        <v>2</v>
      </c>
      <c r="N186" s="7">
        <f xml:space="preserve"> (Mecanisms!$D$44 - N$74 - N$19)</f>
        <v>2</v>
      </c>
      <c r="O186" s="7">
        <f xml:space="preserve"> (Mecanisms!$D$44 - O$74 - O$19)</f>
        <v>2</v>
      </c>
      <c r="P186" s="7">
        <f xml:space="preserve"> (Mecanisms!$D$44 - P$74 - P$19)</f>
        <v>1</v>
      </c>
      <c r="Q186" s="7">
        <f xml:space="preserve"> (Mecanisms!$D$44 - Q$74 - Q$19)</f>
        <v>1</v>
      </c>
      <c r="R186" s="7">
        <f xml:space="preserve"> (Mecanisms!$D$44 - R$74 - R$19)</f>
        <v>1</v>
      </c>
      <c r="S186" s="7">
        <f xml:space="preserve"> (Mecanisms!$D$44 - S$74 - S$19)</f>
        <v>0</v>
      </c>
      <c r="T186" s="7">
        <f xml:space="preserve"> (Mecanisms!$D$44 - T$74 - T$19)</f>
        <v>0</v>
      </c>
      <c r="U186" s="7">
        <f xml:space="preserve"> (Mecanisms!$D$44 - U$74 - U$19)</f>
        <v>0</v>
      </c>
    </row>
    <row r="187" spans="1:21">
      <c r="A187" s="7" t="s">
        <v>64</v>
      </c>
      <c r="B187" s="7">
        <f xml:space="preserve"> (Mecanisms!$D$44 - B$73 - B$19)</f>
        <v>23</v>
      </c>
      <c r="C187" s="7">
        <f xml:space="preserve"> (Mecanisms!$D$44 - C$73 - C$19)</f>
        <v>22</v>
      </c>
      <c r="D187" s="7">
        <f xml:space="preserve"> (Mecanisms!$D$44 - D$73 - D$19)</f>
        <v>12</v>
      </c>
      <c r="E187" s="7">
        <f xml:space="preserve"> (Mecanisms!$D$44 - E$73 - E$19)</f>
        <v>12</v>
      </c>
      <c r="F187" s="7">
        <f xml:space="preserve"> (Mecanisms!$D$44 - F$73 - F$19)</f>
        <v>12</v>
      </c>
      <c r="G187" s="7">
        <f xml:space="preserve"> (Mecanisms!$D$44 - G$73 - G$19)</f>
        <v>7</v>
      </c>
      <c r="H187" s="7">
        <f xml:space="preserve"> (Mecanisms!$D$44 - H$73 - H$19)</f>
        <v>4</v>
      </c>
      <c r="I187" s="7">
        <f xml:space="preserve"> (Mecanisms!$D$44 - I$73 - I$19)</f>
        <v>1</v>
      </c>
      <c r="J187" s="7">
        <f xml:space="preserve"> (Mecanisms!$D$44 - J$73 - J$19)</f>
        <v>-1</v>
      </c>
      <c r="K187" s="7">
        <f xml:space="preserve"> (Mecanisms!$D$44 - K$73 - K$19)</f>
        <v>-3</v>
      </c>
      <c r="L187" s="7">
        <f xml:space="preserve"> (Mecanisms!$D$44 - L$73 - L$19)</f>
        <v>-4</v>
      </c>
      <c r="M187" s="7">
        <f xml:space="preserve"> (Mecanisms!$D$44 - M$73 - M$19)</f>
        <v>-5</v>
      </c>
      <c r="N187" s="7">
        <f xml:space="preserve"> (Mecanisms!$D$44 - N$73 - N$19)</f>
        <v>-5</v>
      </c>
      <c r="O187" s="7">
        <f xml:space="preserve"> (Mecanisms!$D$44 - O$73 - O$19)</f>
        <v>-6</v>
      </c>
      <c r="P187" s="7">
        <f xml:space="preserve"> (Mecanisms!$D$44 - P$73 - P$19)</f>
        <v>-6</v>
      </c>
      <c r="Q187" s="7">
        <f xml:space="preserve"> (Mecanisms!$D$44 - Q$73 - Q$19)</f>
        <v>-7</v>
      </c>
      <c r="R187" s="7">
        <f xml:space="preserve"> (Mecanisms!$D$44 - R$73 - R$19)</f>
        <v>-7</v>
      </c>
      <c r="S187" s="7">
        <f xml:space="preserve"> (Mecanisms!$D$44 - S$73 - S$19)</f>
        <v>-8</v>
      </c>
      <c r="T187" s="7">
        <f xml:space="preserve"> (Mecanisms!$D$44 - T$73 - T$19)</f>
        <v>-8</v>
      </c>
      <c r="U187" s="7">
        <f xml:space="preserve"> (Mecanisms!$D$44 - U$73 - U$19)</f>
        <v>-9</v>
      </c>
    </row>
    <row r="188" spans="1:21">
      <c r="A188" s="7" t="s">
        <v>65</v>
      </c>
      <c r="B188" s="7">
        <f xml:space="preserve"> (Mecanisms!$D$44 - B$73 - B$19)</f>
        <v>23</v>
      </c>
      <c r="C188" s="7">
        <f xml:space="preserve"> (Mecanisms!$D$44 - C$73 - C$19)</f>
        <v>22</v>
      </c>
      <c r="D188" s="7">
        <f xml:space="preserve"> (Mecanisms!$D$44 - D$73 - D$19)</f>
        <v>12</v>
      </c>
      <c r="E188" s="7">
        <f xml:space="preserve"> (Mecanisms!$D$44 - E$73 - E$19)</f>
        <v>12</v>
      </c>
      <c r="F188" s="7">
        <f xml:space="preserve"> (Mecanisms!$D$44 - F$73 - F$19)</f>
        <v>12</v>
      </c>
      <c r="G188" s="7">
        <f xml:space="preserve"> (Mecanisms!$D$44 - G$73 - G$19)</f>
        <v>7</v>
      </c>
      <c r="H188" s="7">
        <f xml:space="preserve"> (Mecanisms!$D$44 - H$73 - H$19)</f>
        <v>4</v>
      </c>
      <c r="I188" s="7">
        <f xml:space="preserve"> (Mecanisms!$D$44 - I$73 - I$19)</f>
        <v>1</v>
      </c>
      <c r="J188" s="7">
        <f xml:space="preserve"> (Mecanisms!$D$44 - J$73 - J$19)</f>
        <v>-1</v>
      </c>
      <c r="K188" s="7">
        <f xml:space="preserve"> (Mecanisms!$D$44 - K$73 - K$19)</f>
        <v>-3</v>
      </c>
      <c r="L188" s="7">
        <f xml:space="preserve"> (Mecanisms!$D$44 - L$73 - L$19)</f>
        <v>-4</v>
      </c>
      <c r="M188" s="7">
        <f xml:space="preserve"> (Mecanisms!$D$44 - M$73 - M$19)</f>
        <v>-5</v>
      </c>
      <c r="N188" s="7">
        <f xml:space="preserve"> (Mecanisms!$D$44 - N$73 - N$19)</f>
        <v>-5</v>
      </c>
      <c r="O188" s="7">
        <f xml:space="preserve"> (Mecanisms!$D$44 - O$73 - O$19)</f>
        <v>-6</v>
      </c>
      <c r="P188" s="7">
        <f xml:space="preserve"> (Mecanisms!$D$44 - P$73 - P$19)</f>
        <v>-6</v>
      </c>
      <c r="Q188" s="7">
        <f xml:space="preserve"> (Mecanisms!$D$44 - Q$73 - Q$19)</f>
        <v>-7</v>
      </c>
      <c r="R188" s="7">
        <f xml:space="preserve"> (Mecanisms!$D$44 - R$73 - R$19)</f>
        <v>-7</v>
      </c>
      <c r="S188" s="7">
        <f xml:space="preserve"> (Mecanisms!$D$44 - S$73 - S$19)</f>
        <v>-8</v>
      </c>
      <c r="T188" s="7">
        <f xml:space="preserve"> (Mecanisms!$D$44 - T$73 - T$19)</f>
        <v>-8</v>
      </c>
      <c r="U188" s="7">
        <f xml:space="preserve"> (Mecanisms!$D$44 - U$73 - U$19)</f>
        <v>-9</v>
      </c>
    </row>
    <row r="189" spans="1:21">
      <c r="A189" s="7" t="s">
        <v>66</v>
      </c>
      <c r="B189" s="7">
        <f xml:space="preserve"> (Mecanisms!$D$44 - B$72 - B$19)</f>
        <v>25</v>
      </c>
      <c r="C189" s="7">
        <f xml:space="preserve"> (Mecanisms!$D$44 - C$72 - C$19)</f>
        <v>25</v>
      </c>
      <c r="D189" s="7">
        <f xml:space="preserve"> (Mecanisms!$D$44 - D$72 - D$19)</f>
        <v>14</v>
      </c>
      <c r="E189" s="7">
        <f xml:space="preserve"> (Mecanisms!$D$44 - E$72 - E$19)</f>
        <v>15</v>
      </c>
      <c r="F189" s="7">
        <f xml:space="preserve"> (Mecanisms!$D$44 - F$72 - F$19)</f>
        <v>15</v>
      </c>
      <c r="G189" s="7">
        <f xml:space="preserve"> (Mecanisms!$D$44 - G$72 - G$19)</f>
        <v>10</v>
      </c>
      <c r="H189" s="7">
        <f xml:space="preserve"> (Mecanisms!$D$44 - H$72 - H$19)</f>
        <v>7</v>
      </c>
      <c r="I189" s="7">
        <f xml:space="preserve"> (Mecanisms!$D$44 - I$72 - I$19)</f>
        <v>4</v>
      </c>
      <c r="J189" s="7">
        <f xml:space="preserve"> (Mecanisms!$D$44 - J$72 - J$19)</f>
        <v>1</v>
      </c>
      <c r="K189" s="7">
        <f xml:space="preserve"> (Mecanisms!$D$44 - K$72 - K$19)</f>
        <v>0</v>
      </c>
      <c r="L189" s="7">
        <f xml:space="preserve"> (Mecanisms!$D$44 - L$72 - L$19)</f>
        <v>-1</v>
      </c>
      <c r="M189" s="7">
        <f xml:space="preserve"> (Mecanisms!$D$44 - M$72 - M$19)</f>
        <v>-2</v>
      </c>
      <c r="N189" s="7">
        <f xml:space="preserve"> (Mecanisms!$D$44 - N$72 - N$19)</f>
        <v>-2</v>
      </c>
      <c r="O189" s="7">
        <f xml:space="preserve"> (Mecanisms!$D$44 - O$72 - O$19)</f>
        <v>-2</v>
      </c>
      <c r="P189" s="7">
        <f xml:space="preserve"> (Mecanisms!$D$44 - P$72 - P$19)</f>
        <v>-3</v>
      </c>
      <c r="Q189" s="7">
        <f xml:space="preserve"> (Mecanisms!$D$44 - Q$72 - Q$19)</f>
        <v>-3</v>
      </c>
      <c r="R189" s="7">
        <f xml:space="preserve"> (Mecanisms!$D$44 - R$72 - R$19)</f>
        <v>-3</v>
      </c>
      <c r="S189" s="7">
        <f xml:space="preserve"> (Mecanisms!$D$44 - S$72 - S$19)</f>
        <v>-4</v>
      </c>
      <c r="T189" s="7">
        <f xml:space="preserve"> (Mecanisms!$D$44 - T$72 - T$19)</f>
        <v>-4</v>
      </c>
      <c r="U189" s="7">
        <f xml:space="preserve"> (Mecanisms!$D$44 - U$72 - U$19)</f>
        <v>-4</v>
      </c>
    </row>
    <row r="190" spans="1:21">
      <c r="A190" s="65" t="s">
        <v>49</v>
      </c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>
      <c r="A191" s="7" t="s">
        <v>57</v>
      </c>
      <c r="B191" s="7">
        <f xml:space="preserve"> (Mecanisms!$D$45 - B$74 - B$19)</f>
        <v>30</v>
      </c>
      <c r="C191" s="7">
        <f xml:space="preserve"> (Mecanisms!$D$45 - C$74 - C$19)</f>
        <v>30</v>
      </c>
      <c r="D191" s="7">
        <f xml:space="preserve"> (Mecanisms!$D$45 - D$74 - D$19)</f>
        <v>22</v>
      </c>
      <c r="E191" s="7">
        <f xml:space="preserve"> (Mecanisms!$D$45 - E$74 - E$19)</f>
        <v>22</v>
      </c>
      <c r="F191" s="7">
        <f xml:space="preserve"> (Mecanisms!$D$45 - F$74 - F$19)</f>
        <v>22</v>
      </c>
      <c r="G191" s="7">
        <f xml:space="preserve"> (Mecanisms!$D$45 - G$74 - G$19)</f>
        <v>17</v>
      </c>
      <c r="H191" s="7">
        <f xml:space="preserve"> (Mecanisms!$D$45 - H$74 - H$19)</f>
        <v>15</v>
      </c>
      <c r="I191" s="7">
        <f xml:space="preserve"> (Mecanisms!$D$45 - I$74 - I$19)</f>
        <v>13</v>
      </c>
      <c r="J191" s="7">
        <f xml:space="preserve"> (Mecanisms!$D$45 - J$74 - J$19)</f>
        <v>10</v>
      </c>
      <c r="K191" s="7">
        <f xml:space="preserve"> (Mecanisms!$D$45 - K$74 - K$19)</f>
        <v>9</v>
      </c>
      <c r="L191" s="7">
        <f xml:space="preserve"> (Mecanisms!$D$45 - L$74 - L$19)</f>
        <v>8</v>
      </c>
      <c r="M191" s="7">
        <f xml:space="preserve"> (Mecanisms!$D$45 - M$74 - M$19)</f>
        <v>7</v>
      </c>
      <c r="N191" s="7">
        <f xml:space="preserve"> (Mecanisms!$D$45 - N$74 - N$19)</f>
        <v>7</v>
      </c>
      <c r="O191" s="7">
        <f xml:space="preserve"> (Mecanisms!$D$45 - O$74 - O$19)</f>
        <v>7</v>
      </c>
      <c r="P191" s="7">
        <f xml:space="preserve"> (Mecanisms!$D$45 - P$74 - P$19)</f>
        <v>6</v>
      </c>
      <c r="Q191" s="7">
        <f xml:space="preserve"> (Mecanisms!$D$45 - Q$74 - Q$19)</f>
        <v>6</v>
      </c>
      <c r="R191" s="7">
        <f xml:space="preserve"> (Mecanisms!$D$45 - R$74 - R$19)</f>
        <v>6</v>
      </c>
      <c r="S191" s="7">
        <f xml:space="preserve"> (Mecanisms!$D$45 - S$74 - S$19)</f>
        <v>5</v>
      </c>
      <c r="T191" s="7">
        <f xml:space="preserve"> (Mecanisms!$D$45 - T$74 - T$19)</f>
        <v>5</v>
      </c>
      <c r="U191" s="7">
        <f xml:space="preserve"> (Mecanisms!$D$45 - U$74 - U$19)</f>
        <v>5</v>
      </c>
    </row>
    <row r="192" spans="1:21">
      <c r="A192" s="7" t="s">
        <v>64</v>
      </c>
      <c r="B192" s="7">
        <f xml:space="preserve"> (Mecanisms!$D$45 - B$73 - B$19)</f>
        <v>28</v>
      </c>
      <c r="C192" s="7">
        <f xml:space="preserve"> (Mecanisms!$D$45 - C$73 - C$19)</f>
        <v>27</v>
      </c>
      <c r="D192" s="7">
        <f xml:space="preserve"> (Mecanisms!$D$45 - D$73 - D$19)</f>
        <v>17</v>
      </c>
      <c r="E192" s="7">
        <f xml:space="preserve"> (Mecanisms!$D$45 - E$73 - E$19)</f>
        <v>17</v>
      </c>
      <c r="F192" s="7">
        <f xml:space="preserve"> (Mecanisms!$D$45 - F$73 - F$19)</f>
        <v>17</v>
      </c>
      <c r="G192" s="7">
        <f xml:space="preserve"> (Mecanisms!$D$45 - G$73 - G$19)</f>
        <v>12</v>
      </c>
      <c r="H192" s="7">
        <f xml:space="preserve"> (Mecanisms!$D$45 - H$73 - H$19)</f>
        <v>9</v>
      </c>
      <c r="I192" s="7">
        <f xml:space="preserve"> (Mecanisms!$D$45 - I$73 - I$19)</f>
        <v>6</v>
      </c>
      <c r="J192" s="7">
        <f xml:space="preserve"> (Mecanisms!$D$45 - J$73 - J$19)</f>
        <v>4</v>
      </c>
      <c r="K192" s="7">
        <f xml:space="preserve"> (Mecanisms!$D$45 - K$73 - K$19)</f>
        <v>2</v>
      </c>
      <c r="L192" s="7">
        <f xml:space="preserve"> (Mecanisms!$D$45 - L$73 - L$19)</f>
        <v>1</v>
      </c>
      <c r="M192" s="7">
        <f xml:space="preserve"> (Mecanisms!$D$45 - M$73 - M$19)</f>
        <v>0</v>
      </c>
      <c r="N192" s="7">
        <f xml:space="preserve"> (Mecanisms!$D$45 - N$73 - N$19)</f>
        <v>0</v>
      </c>
      <c r="O192" s="7">
        <f xml:space="preserve"> (Mecanisms!$D$45 - O$73 - O$19)</f>
        <v>-1</v>
      </c>
      <c r="P192" s="7">
        <f xml:space="preserve"> (Mecanisms!$D$45 - P$73 - P$19)</f>
        <v>-1</v>
      </c>
      <c r="Q192" s="7">
        <f xml:space="preserve"> (Mecanisms!$D$45 - Q$73 - Q$19)</f>
        <v>-2</v>
      </c>
      <c r="R192" s="7">
        <f xml:space="preserve"> (Mecanisms!$D$45 - R$73 - R$19)</f>
        <v>-2</v>
      </c>
      <c r="S192" s="7">
        <f xml:space="preserve"> (Mecanisms!$D$45 - S$73 - S$19)</f>
        <v>-3</v>
      </c>
      <c r="T192" s="7">
        <f xml:space="preserve"> (Mecanisms!$D$45 - T$73 - T$19)</f>
        <v>-3</v>
      </c>
      <c r="U192" s="7">
        <f xml:space="preserve"> (Mecanisms!$D$45 - U$73 - U$19)</f>
        <v>-4</v>
      </c>
    </row>
    <row r="193" spans="1:21">
      <c r="A193" s="7" t="s">
        <v>65</v>
      </c>
      <c r="B193" s="7">
        <f xml:space="preserve"> (Mecanisms!$D$45 - B$73 - B$19)</f>
        <v>28</v>
      </c>
      <c r="C193" s="7">
        <f xml:space="preserve"> (Mecanisms!$D$45 - C$73 - C$19)</f>
        <v>27</v>
      </c>
      <c r="D193" s="7">
        <f xml:space="preserve"> (Mecanisms!$D$45 - D$73 - D$19)</f>
        <v>17</v>
      </c>
      <c r="E193" s="7">
        <f xml:space="preserve"> (Mecanisms!$D$45 - E$73 - E$19)</f>
        <v>17</v>
      </c>
      <c r="F193" s="7">
        <f xml:space="preserve"> (Mecanisms!$D$45 - F$73 - F$19)</f>
        <v>17</v>
      </c>
      <c r="G193" s="7">
        <f xml:space="preserve"> (Mecanisms!$D$45 - G$73 - G$19)</f>
        <v>12</v>
      </c>
      <c r="H193" s="7">
        <f xml:space="preserve"> (Mecanisms!$D$45 - H$73 - H$19)</f>
        <v>9</v>
      </c>
      <c r="I193" s="7">
        <f xml:space="preserve"> (Mecanisms!$D$45 - I$73 - I$19)</f>
        <v>6</v>
      </c>
      <c r="J193" s="7">
        <f xml:space="preserve"> (Mecanisms!$D$45 - J$73 - J$19)</f>
        <v>4</v>
      </c>
      <c r="K193" s="7">
        <f xml:space="preserve"> (Mecanisms!$D$45 - K$73 - K$19)</f>
        <v>2</v>
      </c>
      <c r="L193" s="7">
        <f xml:space="preserve"> (Mecanisms!$D$45 - L$73 - L$19)</f>
        <v>1</v>
      </c>
      <c r="M193" s="7">
        <f xml:space="preserve"> (Mecanisms!$D$45 - M$73 - M$19)</f>
        <v>0</v>
      </c>
      <c r="N193" s="7">
        <f xml:space="preserve"> (Mecanisms!$D$45 - N$73 - N$19)</f>
        <v>0</v>
      </c>
      <c r="O193" s="7">
        <f xml:space="preserve"> (Mecanisms!$D$45 - O$73 - O$19)</f>
        <v>-1</v>
      </c>
      <c r="P193" s="7">
        <f xml:space="preserve"> (Mecanisms!$D$45 - P$73 - P$19)</f>
        <v>-1</v>
      </c>
      <c r="Q193" s="7">
        <f xml:space="preserve"> (Mecanisms!$D$45 - Q$73 - Q$19)</f>
        <v>-2</v>
      </c>
      <c r="R193" s="7">
        <f xml:space="preserve"> (Mecanisms!$D$45 - R$73 - R$19)</f>
        <v>-2</v>
      </c>
      <c r="S193" s="7">
        <f xml:space="preserve"> (Mecanisms!$D$45 - S$73 - S$19)</f>
        <v>-3</v>
      </c>
      <c r="T193" s="7">
        <f xml:space="preserve"> (Mecanisms!$D$45 - T$73 - T$19)</f>
        <v>-3</v>
      </c>
      <c r="U193" s="7">
        <f xml:space="preserve"> (Mecanisms!$D$45 - U$73 - U$19)</f>
        <v>-4</v>
      </c>
    </row>
    <row r="194" spans="1:21">
      <c r="A194" s="7" t="s">
        <v>66</v>
      </c>
      <c r="B194" s="7">
        <f xml:space="preserve"> (Mecanisms!$D$45 - B$72 - B$19)</f>
        <v>30</v>
      </c>
      <c r="C194" s="7">
        <f xml:space="preserve"> (Mecanisms!$D$45 - C$72 - C$19)</f>
        <v>30</v>
      </c>
      <c r="D194" s="7">
        <f xml:space="preserve"> (Mecanisms!$D$45 - D$72 - D$19)</f>
        <v>19</v>
      </c>
      <c r="E194" s="7">
        <f xml:space="preserve"> (Mecanisms!$D$45 - E$72 - E$19)</f>
        <v>20</v>
      </c>
      <c r="F194" s="7">
        <f xml:space="preserve"> (Mecanisms!$D$45 - F$72 - F$19)</f>
        <v>20</v>
      </c>
      <c r="G194" s="7">
        <f xml:space="preserve"> (Mecanisms!$D$45 - G$72 - G$19)</f>
        <v>15</v>
      </c>
      <c r="H194" s="7">
        <f xml:space="preserve"> (Mecanisms!$D$45 - H$72 - H$19)</f>
        <v>12</v>
      </c>
      <c r="I194" s="7">
        <f xml:space="preserve"> (Mecanisms!$D$45 - I$72 - I$19)</f>
        <v>9</v>
      </c>
      <c r="J194" s="7">
        <f xml:space="preserve"> (Mecanisms!$D$45 - J$72 - J$19)</f>
        <v>6</v>
      </c>
      <c r="K194" s="7">
        <f xml:space="preserve"> (Mecanisms!$D$45 - K$72 - K$19)</f>
        <v>5</v>
      </c>
      <c r="L194" s="7">
        <f xml:space="preserve"> (Mecanisms!$D$45 - L$72 - L$19)</f>
        <v>4</v>
      </c>
      <c r="M194" s="7">
        <f xml:space="preserve"> (Mecanisms!$D$45 - M$72 - M$19)</f>
        <v>3</v>
      </c>
      <c r="N194" s="7">
        <f xml:space="preserve"> (Mecanisms!$D$45 - N$72 - N$19)</f>
        <v>3</v>
      </c>
      <c r="O194" s="7">
        <f xml:space="preserve"> (Mecanisms!$D$45 - O$72 - O$19)</f>
        <v>3</v>
      </c>
      <c r="P194" s="7">
        <f xml:space="preserve"> (Mecanisms!$D$45 - P$72 - P$19)</f>
        <v>2</v>
      </c>
      <c r="Q194" s="7">
        <f xml:space="preserve"> (Mecanisms!$D$45 - Q$72 - Q$19)</f>
        <v>2</v>
      </c>
      <c r="R194" s="7">
        <f xml:space="preserve"> (Mecanisms!$D$45 - R$72 - R$19)</f>
        <v>2</v>
      </c>
      <c r="S194" s="7">
        <f xml:space="preserve"> (Mecanisms!$D$45 - S$72 - S$19)</f>
        <v>1</v>
      </c>
      <c r="T194" s="7">
        <f xml:space="preserve"> (Mecanisms!$D$45 - T$72 - T$19)</f>
        <v>1</v>
      </c>
      <c r="U194" s="7">
        <f xml:space="preserve"> (Mecanisms!$D$45 - U$72 - U$19)</f>
        <v>1</v>
      </c>
    </row>
    <row r="195" spans="1:21">
      <c r="A195" s="65" t="s">
        <v>59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 spans="1:21">
      <c r="A196" s="7" t="s">
        <v>57</v>
      </c>
      <c r="B196" s="7">
        <f xml:space="preserve"> (Mecanisms!$D$46 - B$74 - B$19)</f>
        <v>35</v>
      </c>
      <c r="C196" s="7">
        <f xml:space="preserve"> (Mecanisms!$D$46 - C$74 - C$19)</f>
        <v>35</v>
      </c>
      <c r="D196" s="7">
        <f xml:space="preserve"> (Mecanisms!$D$46 - D$74 - D$19)</f>
        <v>27</v>
      </c>
      <c r="E196" s="7">
        <f xml:space="preserve"> (Mecanisms!$D$46 - E$74 - E$19)</f>
        <v>27</v>
      </c>
      <c r="F196" s="7">
        <f xml:space="preserve"> (Mecanisms!$D$46 - F$74 - F$19)</f>
        <v>27</v>
      </c>
      <c r="G196" s="7">
        <f xml:space="preserve"> (Mecanisms!$D$46 - G$74 - G$19)</f>
        <v>22</v>
      </c>
      <c r="H196" s="7">
        <f xml:space="preserve"> (Mecanisms!$D$46 - H$74 - H$19)</f>
        <v>20</v>
      </c>
      <c r="I196" s="7">
        <f xml:space="preserve"> (Mecanisms!$D$46 - I$74 - I$19)</f>
        <v>18</v>
      </c>
      <c r="J196" s="7">
        <f xml:space="preserve"> (Mecanisms!$D$46 - J$74 - J$19)</f>
        <v>15</v>
      </c>
      <c r="K196" s="7">
        <f xml:space="preserve"> (Mecanisms!$D$46 - K$74 - K$19)</f>
        <v>14</v>
      </c>
      <c r="L196" s="7">
        <f xml:space="preserve"> (Mecanisms!$D$46 - L$74 - L$19)</f>
        <v>13</v>
      </c>
      <c r="M196" s="7">
        <f xml:space="preserve"> (Mecanisms!$D$46 - M$74 - M$19)</f>
        <v>12</v>
      </c>
      <c r="N196" s="7">
        <f xml:space="preserve"> (Mecanisms!$D$46 - N$74 - N$19)</f>
        <v>12</v>
      </c>
      <c r="O196" s="7">
        <f xml:space="preserve"> (Mecanisms!$D$46 - O$74 - O$19)</f>
        <v>12</v>
      </c>
      <c r="P196" s="7">
        <f xml:space="preserve"> (Mecanisms!$D$46 - P$74 - P$19)</f>
        <v>11</v>
      </c>
      <c r="Q196" s="7">
        <f xml:space="preserve"> (Mecanisms!$D$46 - Q$74 - Q$19)</f>
        <v>11</v>
      </c>
      <c r="R196" s="7">
        <f xml:space="preserve"> (Mecanisms!$D$46 - R$74 - R$19)</f>
        <v>11</v>
      </c>
      <c r="S196" s="7">
        <f xml:space="preserve"> (Mecanisms!$D$46 - S$74 - S$19)</f>
        <v>10</v>
      </c>
      <c r="T196" s="7">
        <f xml:space="preserve"> (Mecanisms!$D$46 - T$74 - T$19)</f>
        <v>10</v>
      </c>
      <c r="U196" s="7">
        <f xml:space="preserve"> (Mecanisms!$D$46 - U$74 - U$19)</f>
        <v>10</v>
      </c>
    </row>
    <row r="197" spans="1:21">
      <c r="A197" s="7" t="s">
        <v>64</v>
      </c>
      <c r="B197" s="7">
        <f xml:space="preserve"> (Mecanisms!$D$46 - B$73 - B$19)</f>
        <v>33</v>
      </c>
      <c r="C197" s="7">
        <f xml:space="preserve"> (Mecanisms!$D$46 - C$73 - C$19)</f>
        <v>32</v>
      </c>
      <c r="D197" s="7">
        <f xml:space="preserve"> (Mecanisms!$D$46 - D$73 - D$19)</f>
        <v>22</v>
      </c>
      <c r="E197" s="7">
        <f xml:space="preserve"> (Mecanisms!$D$46 - E$73 - E$19)</f>
        <v>22</v>
      </c>
      <c r="F197" s="7">
        <f xml:space="preserve"> (Mecanisms!$D$46 - F$73 - F$19)</f>
        <v>22</v>
      </c>
      <c r="G197" s="7">
        <f xml:space="preserve"> (Mecanisms!$D$46 - G$73 - G$19)</f>
        <v>17</v>
      </c>
      <c r="H197" s="7">
        <f xml:space="preserve"> (Mecanisms!$D$46 - H$73 - H$19)</f>
        <v>14</v>
      </c>
      <c r="I197" s="7">
        <f xml:space="preserve"> (Mecanisms!$D$46 - I$73 - I$19)</f>
        <v>11</v>
      </c>
      <c r="J197" s="7">
        <f xml:space="preserve"> (Mecanisms!$D$46 - J$73 - J$19)</f>
        <v>9</v>
      </c>
      <c r="K197" s="7">
        <f xml:space="preserve"> (Mecanisms!$D$46 - K$73 - K$19)</f>
        <v>7</v>
      </c>
      <c r="L197" s="7">
        <f xml:space="preserve"> (Mecanisms!$D$46 - L$73 - L$19)</f>
        <v>6</v>
      </c>
      <c r="M197" s="7">
        <f xml:space="preserve"> (Mecanisms!$D$46 - M$73 - M$19)</f>
        <v>5</v>
      </c>
      <c r="N197" s="7">
        <f xml:space="preserve"> (Mecanisms!$D$46 - N$73 - N$19)</f>
        <v>5</v>
      </c>
      <c r="O197" s="7">
        <f xml:space="preserve"> (Mecanisms!$D$46 - O$73 - O$19)</f>
        <v>4</v>
      </c>
      <c r="P197" s="7">
        <f xml:space="preserve"> (Mecanisms!$D$46 - P$73 - P$19)</f>
        <v>4</v>
      </c>
      <c r="Q197" s="7">
        <f xml:space="preserve"> (Mecanisms!$D$46 - Q$73 - Q$19)</f>
        <v>3</v>
      </c>
      <c r="R197" s="7">
        <f xml:space="preserve"> (Mecanisms!$D$46 - R$73 - R$19)</f>
        <v>3</v>
      </c>
      <c r="S197" s="7">
        <f xml:space="preserve"> (Mecanisms!$D$46 - S$73 - S$19)</f>
        <v>2</v>
      </c>
      <c r="T197" s="7">
        <f xml:space="preserve"> (Mecanisms!$D$46 - T$73 - T$19)</f>
        <v>2</v>
      </c>
      <c r="U197" s="7">
        <f xml:space="preserve"> (Mecanisms!$D$46 - U$73 - U$19)</f>
        <v>1</v>
      </c>
    </row>
    <row r="198" spans="1:21">
      <c r="A198" s="7" t="s">
        <v>65</v>
      </c>
      <c r="B198" s="7">
        <f xml:space="preserve"> (Mecanisms!$D$46 - B$73 - B$19)</f>
        <v>33</v>
      </c>
      <c r="C198" s="7">
        <f xml:space="preserve"> (Mecanisms!$D$46 - C$73 - C$19)</f>
        <v>32</v>
      </c>
      <c r="D198" s="7">
        <f xml:space="preserve"> (Mecanisms!$D$46 - D$73 - D$19)</f>
        <v>22</v>
      </c>
      <c r="E198" s="7">
        <f xml:space="preserve"> (Mecanisms!$D$46 - E$73 - E$19)</f>
        <v>22</v>
      </c>
      <c r="F198" s="7">
        <f xml:space="preserve"> (Mecanisms!$D$46 - F$73 - F$19)</f>
        <v>22</v>
      </c>
      <c r="G198" s="7">
        <f xml:space="preserve"> (Mecanisms!$D$46 - G$73 - G$19)</f>
        <v>17</v>
      </c>
      <c r="H198" s="7">
        <f xml:space="preserve"> (Mecanisms!$D$46 - H$73 - H$19)</f>
        <v>14</v>
      </c>
      <c r="I198" s="7">
        <f xml:space="preserve"> (Mecanisms!$D$46 - I$73 - I$19)</f>
        <v>11</v>
      </c>
      <c r="J198" s="7">
        <f xml:space="preserve"> (Mecanisms!$D$46 - J$73 - J$19)</f>
        <v>9</v>
      </c>
      <c r="K198" s="7">
        <f xml:space="preserve"> (Mecanisms!$D$46 - K$73 - K$19)</f>
        <v>7</v>
      </c>
      <c r="L198" s="7">
        <f xml:space="preserve"> (Mecanisms!$D$46 - L$73 - L$19)</f>
        <v>6</v>
      </c>
      <c r="M198" s="7">
        <f xml:space="preserve"> (Mecanisms!$D$46 - M$73 - M$19)</f>
        <v>5</v>
      </c>
      <c r="N198" s="7">
        <f xml:space="preserve"> (Mecanisms!$D$46 - N$73 - N$19)</f>
        <v>5</v>
      </c>
      <c r="O198" s="7">
        <f xml:space="preserve"> (Mecanisms!$D$46 - O$73 - O$19)</f>
        <v>4</v>
      </c>
      <c r="P198" s="7">
        <f xml:space="preserve"> (Mecanisms!$D$46 - P$73 - P$19)</f>
        <v>4</v>
      </c>
      <c r="Q198" s="7">
        <f xml:space="preserve"> (Mecanisms!$D$46 - Q$73 - Q$19)</f>
        <v>3</v>
      </c>
      <c r="R198" s="7">
        <f xml:space="preserve"> (Mecanisms!$D$46 - R$73 - R$19)</f>
        <v>3</v>
      </c>
      <c r="S198" s="7">
        <f xml:space="preserve"> (Mecanisms!$D$46 - S$73 - S$19)</f>
        <v>2</v>
      </c>
      <c r="T198" s="7">
        <f xml:space="preserve"> (Mecanisms!$D$46 - T$73 - T$19)</f>
        <v>2</v>
      </c>
      <c r="U198" s="7">
        <f xml:space="preserve"> (Mecanisms!$D$46 - U$73 - U$19)</f>
        <v>1</v>
      </c>
    </row>
    <row r="199" spans="1:21">
      <c r="A199" s="7" t="s">
        <v>66</v>
      </c>
      <c r="B199" s="7">
        <f xml:space="preserve"> (Mecanisms!$D$46 - B$72 - B$19)</f>
        <v>35</v>
      </c>
      <c r="C199" s="7">
        <f xml:space="preserve"> (Mecanisms!$D$46 - C$72 - C$19)</f>
        <v>35</v>
      </c>
      <c r="D199" s="7">
        <f xml:space="preserve"> (Mecanisms!$D$46 - D$72 - D$19)</f>
        <v>24</v>
      </c>
      <c r="E199" s="7">
        <f xml:space="preserve"> (Mecanisms!$D$46 - E$72 - E$19)</f>
        <v>25</v>
      </c>
      <c r="F199" s="7">
        <f xml:space="preserve"> (Mecanisms!$D$46 - F$72 - F$19)</f>
        <v>25</v>
      </c>
      <c r="G199" s="7">
        <f xml:space="preserve"> (Mecanisms!$D$46 - G$72 - G$19)</f>
        <v>20</v>
      </c>
      <c r="H199" s="7">
        <f xml:space="preserve"> (Mecanisms!$D$46 - H$72 - H$19)</f>
        <v>17</v>
      </c>
      <c r="I199" s="7">
        <f xml:space="preserve"> (Mecanisms!$D$46 - I$72 - I$19)</f>
        <v>14</v>
      </c>
      <c r="J199" s="7">
        <f xml:space="preserve"> (Mecanisms!$D$46 - J$72 - J$19)</f>
        <v>11</v>
      </c>
      <c r="K199" s="7">
        <f xml:space="preserve"> (Mecanisms!$D$46 - K$72 - K$19)</f>
        <v>10</v>
      </c>
      <c r="L199" s="7">
        <f xml:space="preserve"> (Mecanisms!$D$46 - L$72 - L$19)</f>
        <v>9</v>
      </c>
      <c r="M199" s="7">
        <f xml:space="preserve"> (Mecanisms!$D$46 - M$72 - M$19)</f>
        <v>8</v>
      </c>
      <c r="N199" s="7">
        <f xml:space="preserve"> (Mecanisms!$D$46 - N$72 - N$19)</f>
        <v>8</v>
      </c>
      <c r="O199" s="7">
        <f xml:space="preserve"> (Mecanisms!$D$46 - O$72 - O$19)</f>
        <v>8</v>
      </c>
      <c r="P199" s="7">
        <f xml:space="preserve"> (Mecanisms!$D$46 - P$72 - P$19)</f>
        <v>7</v>
      </c>
      <c r="Q199" s="7">
        <f xml:space="preserve"> (Mecanisms!$D$46 - Q$72 - Q$19)</f>
        <v>7</v>
      </c>
      <c r="R199" s="7">
        <f xml:space="preserve"> (Mecanisms!$D$46 - R$72 - R$19)</f>
        <v>7</v>
      </c>
      <c r="S199" s="7">
        <f xml:space="preserve"> (Mecanisms!$D$46 - S$72 - S$19)</f>
        <v>6</v>
      </c>
      <c r="T199" s="7">
        <f xml:space="preserve"> (Mecanisms!$D$46 - T$72 - T$19)</f>
        <v>6</v>
      </c>
      <c r="U199" s="7">
        <f xml:space="preserve"> (Mecanisms!$D$46 - U$72 - U$19)</f>
        <v>6</v>
      </c>
    </row>
    <row r="201" spans="1:21">
      <c r="A201" s="58" t="s">
        <v>63</v>
      </c>
      <c r="B201" s="2"/>
      <c r="C201" s="2"/>
      <c r="D201" s="2"/>
      <c r="E201" s="2"/>
      <c r="F201" s="2"/>
      <c r="G201" s="2"/>
      <c r="H201" s="2"/>
      <c r="I201" s="2"/>
      <c r="J201" s="39"/>
      <c r="K201" s="55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>
      <c r="A202" s="65" t="s">
        <v>56</v>
      </c>
      <c r="B202" s="13"/>
      <c r="C202" s="13"/>
      <c r="D202" s="13"/>
      <c r="E202" s="13"/>
      <c r="F202" s="13"/>
      <c r="G202" s="13"/>
      <c r="H202" s="13"/>
      <c r="I202" s="13"/>
      <c r="J202" s="57"/>
      <c r="K202" s="54"/>
      <c r="L202" s="13"/>
      <c r="M202" s="13"/>
      <c r="N202" s="13"/>
      <c r="O202" s="13"/>
      <c r="P202" s="13"/>
      <c r="Q202" s="13"/>
      <c r="R202" s="13"/>
      <c r="S202" s="13"/>
      <c r="T202" s="13"/>
      <c r="U202" s="57"/>
    </row>
    <row r="203" spans="1:21">
      <c r="A203" s="7" t="s">
        <v>57</v>
      </c>
      <c r="B203" s="7">
        <f xml:space="preserve"> (Mecanisms!$E$44 - B$74 - B$19)</f>
        <v>35</v>
      </c>
      <c r="C203" s="7">
        <f xml:space="preserve"> (Mecanisms!$E$44 - C$74 - C$19)</f>
        <v>35</v>
      </c>
      <c r="D203" s="7">
        <f xml:space="preserve"> (Mecanisms!$E$44 - D$74 - D$19)</f>
        <v>27</v>
      </c>
      <c r="E203" s="7">
        <f xml:space="preserve"> (Mecanisms!$E$44 - E$74 - E$19)</f>
        <v>27</v>
      </c>
      <c r="F203" s="7">
        <f xml:space="preserve"> (Mecanisms!$E$44 - F$74 - F$19)</f>
        <v>27</v>
      </c>
      <c r="G203" s="7">
        <f xml:space="preserve"> (Mecanisms!$E$44 - G$74 - G$19)</f>
        <v>22</v>
      </c>
      <c r="H203" s="7">
        <f xml:space="preserve"> (Mecanisms!$E$44 - H$74 - H$19)</f>
        <v>20</v>
      </c>
      <c r="I203" s="7">
        <f xml:space="preserve"> (Mecanisms!$E$44 - I$74 - I$19)</f>
        <v>18</v>
      </c>
      <c r="J203" s="7">
        <f xml:space="preserve"> (Mecanisms!$E$44 - J$74 - J$19)</f>
        <v>15</v>
      </c>
      <c r="K203" s="7">
        <f xml:space="preserve"> (Mecanisms!$E$44 - K$74 - K$19)</f>
        <v>14</v>
      </c>
      <c r="L203" s="7">
        <f xml:space="preserve"> (Mecanisms!$E$44 - L$74 - L$19)</f>
        <v>13</v>
      </c>
      <c r="M203" s="7">
        <f xml:space="preserve"> (Mecanisms!$E$44 - M$74 - M$19)</f>
        <v>12</v>
      </c>
      <c r="N203" s="7">
        <f xml:space="preserve"> (Mecanisms!$E$44 - N$74 - N$19)</f>
        <v>12</v>
      </c>
      <c r="O203" s="7">
        <f xml:space="preserve"> (Mecanisms!$E$44 - O$74 - O$19)</f>
        <v>12</v>
      </c>
      <c r="P203" s="7">
        <f xml:space="preserve"> (Mecanisms!$E$44 - P$74 - P$19)</f>
        <v>11</v>
      </c>
      <c r="Q203" s="7">
        <f xml:space="preserve"> (Mecanisms!$E$44 - Q$74 - Q$19)</f>
        <v>11</v>
      </c>
      <c r="R203" s="7">
        <f xml:space="preserve"> (Mecanisms!$E$44 - R$74 - R$19)</f>
        <v>11</v>
      </c>
      <c r="S203" s="7">
        <f xml:space="preserve"> (Mecanisms!$E$44 - S$74 - S$19)</f>
        <v>10</v>
      </c>
      <c r="T203" s="7">
        <f xml:space="preserve"> (Mecanisms!$E$44 - T$74 - T$19)</f>
        <v>10</v>
      </c>
      <c r="U203" s="7">
        <f xml:space="preserve"> (Mecanisms!$E$44 - U$74 - U$19)</f>
        <v>10</v>
      </c>
    </row>
    <row r="204" spans="1:21">
      <c r="A204" s="7" t="s">
        <v>64</v>
      </c>
      <c r="B204" s="7">
        <f xml:space="preserve"> (Mecanisms!$E$44 - B$73 - B$19)</f>
        <v>33</v>
      </c>
      <c r="C204" s="7">
        <f xml:space="preserve"> (Mecanisms!$E$44 - C$73 - C$19)</f>
        <v>32</v>
      </c>
      <c r="D204" s="7">
        <f xml:space="preserve"> (Mecanisms!$E$44 - D$73 - D$19)</f>
        <v>22</v>
      </c>
      <c r="E204" s="7">
        <f xml:space="preserve"> (Mecanisms!$E$44 - E$73 - E$19)</f>
        <v>22</v>
      </c>
      <c r="F204" s="7">
        <f xml:space="preserve"> (Mecanisms!$E$44 - F$73 - F$19)</f>
        <v>22</v>
      </c>
      <c r="G204" s="7">
        <f xml:space="preserve"> (Mecanisms!$E$44 - G$73 - G$19)</f>
        <v>17</v>
      </c>
      <c r="H204" s="7">
        <f xml:space="preserve"> (Mecanisms!$E$44 - H$73 - H$19)</f>
        <v>14</v>
      </c>
      <c r="I204" s="7">
        <f xml:space="preserve"> (Mecanisms!$E$44 - I$73 - I$19)</f>
        <v>11</v>
      </c>
      <c r="J204" s="7">
        <f xml:space="preserve"> (Mecanisms!$E$44 - J$73 - J$19)</f>
        <v>9</v>
      </c>
      <c r="K204" s="7">
        <f xml:space="preserve"> (Mecanisms!$E$44 - K$73 - K$19)</f>
        <v>7</v>
      </c>
      <c r="L204" s="7">
        <f xml:space="preserve"> (Mecanisms!$E$44 - L$73 - L$19)</f>
        <v>6</v>
      </c>
      <c r="M204" s="7">
        <f xml:space="preserve"> (Mecanisms!$E$44 - M$73 - M$19)</f>
        <v>5</v>
      </c>
      <c r="N204" s="7">
        <f xml:space="preserve"> (Mecanisms!$E$44 - N$73 - N$19)</f>
        <v>5</v>
      </c>
      <c r="O204" s="7">
        <f xml:space="preserve"> (Mecanisms!$E$44 - O$73 - O$19)</f>
        <v>4</v>
      </c>
      <c r="P204" s="7">
        <f xml:space="preserve"> (Mecanisms!$E$44 - P$73 - P$19)</f>
        <v>4</v>
      </c>
      <c r="Q204" s="7">
        <f xml:space="preserve"> (Mecanisms!$E$44 - Q$73 - Q$19)</f>
        <v>3</v>
      </c>
      <c r="R204" s="7">
        <f xml:space="preserve"> (Mecanisms!$E$44 - R$73 - R$19)</f>
        <v>3</v>
      </c>
      <c r="S204" s="7">
        <f xml:space="preserve"> (Mecanisms!$E$44 - S$73 - S$19)</f>
        <v>2</v>
      </c>
      <c r="T204" s="7">
        <f xml:space="preserve"> (Mecanisms!$E$44 - T$73 - T$19)</f>
        <v>2</v>
      </c>
      <c r="U204" s="7">
        <f xml:space="preserve"> (Mecanisms!$E$44 - U$73 - U$19)</f>
        <v>1</v>
      </c>
    </row>
    <row r="205" spans="1:21">
      <c r="A205" s="7" t="s">
        <v>65</v>
      </c>
      <c r="B205" s="7">
        <f xml:space="preserve"> (Mecanisms!$E$44 - B$73 - B$19)</f>
        <v>33</v>
      </c>
      <c r="C205" s="7">
        <f xml:space="preserve"> (Mecanisms!$E$44 - C$73 - C$19)</f>
        <v>32</v>
      </c>
      <c r="D205" s="7">
        <f xml:space="preserve"> (Mecanisms!$E$44 - D$73 - D$19)</f>
        <v>22</v>
      </c>
      <c r="E205" s="7">
        <f xml:space="preserve"> (Mecanisms!$E$44 - E$73 - E$19)</f>
        <v>22</v>
      </c>
      <c r="F205" s="7">
        <f xml:space="preserve"> (Mecanisms!$E$44 - F$73 - F$19)</f>
        <v>22</v>
      </c>
      <c r="G205" s="7">
        <f xml:space="preserve"> (Mecanisms!$E$44 - G$73 - G$19)</f>
        <v>17</v>
      </c>
      <c r="H205" s="7">
        <f xml:space="preserve"> (Mecanisms!$E$44 - H$73 - H$19)</f>
        <v>14</v>
      </c>
      <c r="I205" s="7">
        <f xml:space="preserve"> (Mecanisms!$E$44 - I$73 - I$19)</f>
        <v>11</v>
      </c>
      <c r="J205" s="7">
        <f xml:space="preserve"> (Mecanisms!$E$44 - J$73 - J$19)</f>
        <v>9</v>
      </c>
      <c r="K205" s="7">
        <f xml:space="preserve"> (Mecanisms!$E$44 - K$73 - K$19)</f>
        <v>7</v>
      </c>
      <c r="L205" s="7">
        <f xml:space="preserve"> (Mecanisms!$E$44 - L$73 - L$19)</f>
        <v>6</v>
      </c>
      <c r="M205" s="7">
        <f xml:space="preserve"> (Mecanisms!$E$44 - M$73 - M$19)</f>
        <v>5</v>
      </c>
      <c r="N205" s="7">
        <f xml:space="preserve"> (Mecanisms!$E$44 - N$73 - N$19)</f>
        <v>5</v>
      </c>
      <c r="O205" s="7">
        <f xml:space="preserve"> (Mecanisms!$E$44 - O$73 - O$19)</f>
        <v>4</v>
      </c>
      <c r="P205" s="7">
        <f xml:space="preserve"> (Mecanisms!$E$44 - P$73 - P$19)</f>
        <v>4</v>
      </c>
      <c r="Q205" s="7">
        <f xml:space="preserve"> (Mecanisms!$E$44 - Q$73 - Q$19)</f>
        <v>3</v>
      </c>
      <c r="R205" s="7">
        <f xml:space="preserve"> (Mecanisms!$E$44 - R$73 - R$19)</f>
        <v>3</v>
      </c>
      <c r="S205" s="7">
        <f xml:space="preserve"> (Mecanisms!$E$44 - S$73 - S$19)</f>
        <v>2</v>
      </c>
      <c r="T205" s="7">
        <f xml:space="preserve"> (Mecanisms!$E$44 - T$73 - T$19)</f>
        <v>2</v>
      </c>
      <c r="U205" s="7">
        <f xml:space="preserve"> (Mecanisms!$E$44 - U$73 - U$19)</f>
        <v>1</v>
      </c>
    </row>
    <row r="206" spans="1:21">
      <c r="A206" s="7" t="s">
        <v>66</v>
      </c>
      <c r="B206" s="7">
        <f xml:space="preserve"> (Mecanisms!$E$44 - B$72 - B$19)</f>
        <v>35</v>
      </c>
      <c r="C206" s="7">
        <f xml:space="preserve"> (Mecanisms!$E$44 - C$72 - C$19)</f>
        <v>35</v>
      </c>
      <c r="D206" s="7">
        <f xml:space="preserve"> (Mecanisms!$E$44 - D$72 - D$19)</f>
        <v>24</v>
      </c>
      <c r="E206" s="7">
        <f xml:space="preserve"> (Mecanisms!$E$44 - E$72 - E$19)</f>
        <v>25</v>
      </c>
      <c r="F206" s="7">
        <f xml:space="preserve"> (Mecanisms!$E$44 - F$72 - F$19)</f>
        <v>25</v>
      </c>
      <c r="G206" s="7">
        <f xml:space="preserve"> (Mecanisms!$E$44 - G$72 - G$19)</f>
        <v>20</v>
      </c>
      <c r="H206" s="7">
        <f xml:space="preserve"> (Mecanisms!$E$44 - H$72 - H$19)</f>
        <v>17</v>
      </c>
      <c r="I206" s="7">
        <f xml:space="preserve"> (Mecanisms!$E$44 - I$72 - I$19)</f>
        <v>14</v>
      </c>
      <c r="J206" s="7">
        <f xml:space="preserve"> (Mecanisms!$E$44 - J$72 - J$19)</f>
        <v>11</v>
      </c>
      <c r="K206" s="7">
        <f xml:space="preserve"> (Mecanisms!$E$44 - K$72 - K$19)</f>
        <v>10</v>
      </c>
      <c r="L206" s="7">
        <f xml:space="preserve"> (Mecanisms!$E$44 - L$72 - L$19)</f>
        <v>9</v>
      </c>
      <c r="M206" s="7">
        <f xml:space="preserve"> (Mecanisms!$E$44 - M$72 - M$19)</f>
        <v>8</v>
      </c>
      <c r="N206" s="7">
        <f xml:space="preserve"> (Mecanisms!$E$44 - N$72 - N$19)</f>
        <v>8</v>
      </c>
      <c r="O206" s="7">
        <f xml:space="preserve"> (Mecanisms!$E$44 - O$72 - O$19)</f>
        <v>8</v>
      </c>
      <c r="P206" s="7">
        <f xml:space="preserve"> (Mecanisms!$E$44 - P$72 - P$19)</f>
        <v>7</v>
      </c>
      <c r="Q206" s="7">
        <f xml:space="preserve"> (Mecanisms!$E$44 - Q$72 - Q$19)</f>
        <v>7</v>
      </c>
      <c r="R206" s="7">
        <f xml:space="preserve"> (Mecanisms!$E$44 - R$72 - R$19)</f>
        <v>7</v>
      </c>
      <c r="S206" s="7">
        <f xml:space="preserve"> (Mecanisms!$E$44 - S$72 - S$19)</f>
        <v>6</v>
      </c>
      <c r="T206" s="7">
        <f xml:space="preserve"> (Mecanisms!$E$44 - T$72 - T$19)</f>
        <v>6</v>
      </c>
      <c r="U206" s="7">
        <f xml:space="preserve"> (Mecanisms!$E$44 - U$72 - U$19)</f>
        <v>6</v>
      </c>
    </row>
    <row r="207" spans="1:21">
      <c r="A207" s="65" t="s">
        <v>49</v>
      </c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</row>
    <row r="208" spans="1:21">
      <c r="A208" s="7" t="s">
        <v>57</v>
      </c>
      <c r="B208" s="7">
        <f xml:space="preserve"> (Mecanisms!$E$45 - B$74 - B$19)</f>
        <v>40</v>
      </c>
      <c r="C208" s="7">
        <f xml:space="preserve"> (Mecanisms!$E$45 - C$74 - C$19)</f>
        <v>40</v>
      </c>
      <c r="D208" s="7">
        <f xml:space="preserve"> (Mecanisms!$E$45 - D$74 - D$19)</f>
        <v>32</v>
      </c>
      <c r="E208" s="7">
        <f xml:space="preserve"> (Mecanisms!$E$45 - E$74 - E$19)</f>
        <v>32</v>
      </c>
      <c r="F208" s="7">
        <f xml:space="preserve"> (Mecanisms!$E$45 - F$74 - F$19)</f>
        <v>32</v>
      </c>
      <c r="G208" s="7">
        <f xml:space="preserve"> (Mecanisms!$E$45 - G$74 - G$19)</f>
        <v>27</v>
      </c>
      <c r="H208" s="7">
        <f xml:space="preserve"> (Mecanisms!$E$45 - H$74 - H$19)</f>
        <v>25</v>
      </c>
      <c r="I208" s="7">
        <f xml:space="preserve"> (Mecanisms!$E$45 - I$74 - I$19)</f>
        <v>23</v>
      </c>
      <c r="J208" s="7">
        <f xml:space="preserve"> (Mecanisms!$E$45 - J$74 - J$19)</f>
        <v>20</v>
      </c>
      <c r="K208" s="7">
        <f xml:space="preserve"> (Mecanisms!$E$45 - K$74 - K$19)</f>
        <v>19</v>
      </c>
      <c r="L208" s="7">
        <f xml:space="preserve"> (Mecanisms!$E$45 - L$74 - L$19)</f>
        <v>18</v>
      </c>
      <c r="M208" s="7">
        <f xml:space="preserve"> (Mecanisms!$E$45 - M$74 - M$19)</f>
        <v>17</v>
      </c>
      <c r="N208" s="7">
        <f xml:space="preserve"> (Mecanisms!$E$45 - N$74 - N$19)</f>
        <v>17</v>
      </c>
      <c r="O208" s="7">
        <f xml:space="preserve"> (Mecanisms!$E$45 - O$74 - O$19)</f>
        <v>17</v>
      </c>
      <c r="P208" s="7">
        <f xml:space="preserve"> (Mecanisms!$E$45 - P$74 - P$19)</f>
        <v>16</v>
      </c>
      <c r="Q208" s="7">
        <f xml:space="preserve"> (Mecanisms!$E$45 - Q$74 - Q$19)</f>
        <v>16</v>
      </c>
      <c r="R208" s="7">
        <f xml:space="preserve"> (Mecanisms!$E$45 - R$74 - R$19)</f>
        <v>16</v>
      </c>
      <c r="S208" s="7">
        <f xml:space="preserve"> (Mecanisms!$E$45 - S$74 - S$19)</f>
        <v>15</v>
      </c>
      <c r="T208" s="7">
        <f xml:space="preserve"> (Mecanisms!$E$45 - T$74 - T$19)</f>
        <v>15</v>
      </c>
      <c r="U208" s="7">
        <f xml:space="preserve"> (Mecanisms!$E$45 - U$74 - U$19)</f>
        <v>15</v>
      </c>
    </row>
    <row r="209" spans="1:21">
      <c r="A209" s="7" t="s">
        <v>64</v>
      </c>
      <c r="B209" s="7">
        <f xml:space="preserve"> (Mecanisms!$E$45 - B$73 - B$19)</f>
        <v>38</v>
      </c>
      <c r="C209" s="7">
        <f xml:space="preserve"> (Mecanisms!$E$45 - C$73 - C$19)</f>
        <v>37</v>
      </c>
      <c r="D209" s="7">
        <f xml:space="preserve"> (Mecanisms!$E$45 - D$73 - D$19)</f>
        <v>27</v>
      </c>
      <c r="E209" s="7">
        <f xml:space="preserve"> (Mecanisms!$E$45 - E$73 - E$19)</f>
        <v>27</v>
      </c>
      <c r="F209" s="7">
        <f xml:space="preserve"> (Mecanisms!$E$45 - F$73 - F$19)</f>
        <v>27</v>
      </c>
      <c r="G209" s="7">
        <f xml:space="preserve"> (Mecanisms!$E$45 - G$73 - G$19)</f>
        <v>22</v>
      </c>
      <c r="H209" s="7">
        <f xml:space="preserve"> (Mecanisms!$E$45 - H$73 - H$19)</f>
        <v>19</v>
      </c>
      <c r="I209" s="7">
        <f xml:space="preserve"> (Mecanisms!$E$45 - I$73 - I$19)</f>
        <v>16</v>
      </c>
      <c r="J209" s="7">
        <f xml:space="preserve"> (Mecanisms!$E$45 - J$73 - J$19)</f>
        <v>14</v>
      </c>
      <c r="K209" s="7">
        <f xml:space="preserve"> (Mecanisms!$E$45 - K$73 - K$19)</f>
        <v>12</v>
      </c>
      <c r="L209" s="7">
        <f xml:space="preserve"> (Mecanisms!$E$45 - L$73 - L$19)</f>
        <v>11</v>
      </c>
      <c r="M209" s="7">
        <f xml:space="preserve"> (Mecanisms!$E$45 - M$73 - M$19)</f>
        <v>10</v>
      </c>
      <c r="N209" s="7">
        <f xml:space="preserve"> (Mecanisms!$E$45 - N$73 - N$19)</f>
        <v>10</v>
      </c>
      <c r="O209" s="7">
        <f xml:space="preserve"> (Mecanisms!$E$45 - O$73 - O$19)</f>
        <v>9</v>
      </c>
      <c r="P209" s="7">
        <f xml:space="preserve"> (Mecanisms!$E$45 - P$73 - P$19)</f>
        <v>9</v>
      </c>
      <c r="Q209" s="7">
        <f xml:space="preserve"> (Mecanisms!$E$45 - Q$73 - Q$19)</f>
        <v>8</v>
      </c>
      <c r="R209" s="7">
        <f xml:space="preserve"> (Mecanisms!$E$45 - R$73 - R$19)</f>
        <v>8</v>
      </c>
      <c r="S209" s="7">
        <f xml:space="preserve"> (Mecanisms!$E$45 - S$73 - S$19)</f>
        <v>7</v>
      </c>
      <c r="T209" s="7">
        <f xml:space="preserve"> (Mecanisms!$E$45 - T$73 - T$19)</f>
        <v>7</v>
      </c>
      <c r="U209" s="7">
        <f xml:space="preserve"> (Mecanisms!$E$45 - U$73 - U$19)</f>
        <v>6</v>
      </c>
    </row>
    <row r="210" spans="1:21">
      <c r="A210" s="7" t="s">
        <v>65</v>
      </c>
      <c r="B210" s="7">
        <f xml:space="preserve"> (Mecanisms!$E$45 - B$73 - B$19)</f>
        <v>38</v>
      </c>
      <c r="C210" s="7">
        <f xml:space="preserve"> (Mecanisms!$E$45 - C$73 - C$19)</f>
        <v>37</v>
      </c>
      <c r="D210" s="7">
        <f xml:space="preserve"> (Mecanisms!$E$45 - D$73 - D$19)</f>
        <v>27</v>
      </c>
      <c r="E210" s="7">
        <f xml:space="preserve"> (Mecanisms!$E$45 - E$73 - E$19)</f>
        <v>27</v>
      </c>
      <c r="F210" s="7">
        <f xml:space="preserve"> (Mecanisms!$E$45 - F$73 - F$19)</f>
        <v>27</v>
      </c>
      <c r="G210" s="7">
        <f xml:space="preserve"> (Mecanisms!$E$45 - G$73 - G$19)</f>
        <v>22</v>
      </c>
      <c r="H210" s="7">
        <f xml:space="preserve"> (Mecanisms!$E$45 - H$73 - H$19)</f>
        <v>19</v>
      </c>
      <c r="I210" s="7">
        <f xml:space="preserve"> (Mecanisms!$E$45 - I$73 - I$19)</f>
        <v>16</v>
      </c>
      <c r="J210" s="7">
        <f xml:space="preserve"> (Mecanisms!$E$45 - J$73 - J$19)</f>
        <v>14</v>
      </c>
      <c r="K210" s="7">
        <f xml:space="preserve"> (Mecanisms!$E$45 - K$73 - K$19)</f>
        <v>12</v>
      </c>
      <c r="L210" s="7">
        <f xml:space="preserve"> (Mecanisms!$E$45 - L$73 - L$19)</f>
        <v>11</v>
      </c>
      <c r="M210" s="7">
        <f xml:space="preserve"> (Mecanisms!$E$45 - M$73 - M$19)</f>
        <v>10</v>
      </c>
      <c r="N210" s="7">
        <f xml:space="preserve"> (Mecanisms!$E$45 - N$73 - N$19)</f>
        <v>10</v>
      </c>
      <c r="O210" s="7">
        <f xml:space="preserve"> (Mecanisms!$E$45 - O$73 - O$19)</f>
        <v>9</v>
      </c>
      <c r="P210" s="7">
        <f xml:space="preserve"> (Mecanisms!$E$45 - P$73 - P$19)</f>
        <v>9</v>
      </c>
      <c r="Q210" s="7">
        <f xml:space="preserve"> (Mecanisms!$E$45 - Q$73 - Q$19)</f>
        <v>8</v>
      </c>
      <c r="R210" s="7">
        <f xml:space="preserve"> (Mecanisms!$E$45 - R$73 - R$19)</f>
        <v>8</v>
      </c>
      <c r="S210" s="7">
        <f xml:space="preserve"> (Mecanisms!$E$45 - S$73 - S$19)</f>
        <v>7</v>
      </c>
      <c r="T210" s="7">
        <f xml:space="preserve"> (Mecanisms!$E$45 - T$73 - T$19)</f>
        <v>7</v>
      </c>
      <c r="U210" s="7">
        <f xml:space="preserve"> (Mecanisms!$E$45 - U$73 - U$19)</f>
        <v>6</v>
      </c>
    </row>
    <row r="211" spans="1:21">
      <c r="A211" s="7" t="s">
        <v>66</v>
      </c>
      <c r="B211" s="7">
        <f xml:space="preserve"> (Mecanisms!$E$45 - B$72 - B$19)</f>
        <v>40</v>
      </c>
      <c r="C211" s="7">
        <f xml:space="preserve"> (Mecanisms!$E$45 - C$72 - C$19)</f>
        <v>40</v>
      </c>
      <c r="D211" s="7">
        <f xml:space="preserve"> (Mecanisms!$E$45 - D$72 - D$19)</f>
        <v>29</v>
      </c>
      <c r="E211" s="7">
        <f xml:space="preserve"> (Mecanisms!$E$45 - E$72 - E$19)</f>
        <v>30</v>
      </c>
      <c r="F211" s="7">
        <f xml:space="preserve"> (Mecanisms!$E$45 - F$72 - F$19)</f>
        <v>30</v>
      </c>
      <c r="G211" s="7">
        <f xml:space="preserve"> (Mecanisms!$E$45 - G$72 - G$19)</f>
        <v>25</v>
      </c>
      <c r="H211" s="7">
        <f xml:space="preserve"> (Mecanisms!$E$45 - H$72 - H$19)</f>
        <v>22</v>
      </c>
      <c r="I211" s="7">
        <f xml:space="preserve"> (Mecanisms!$E$45 - I$72 - I$19)</f>
        <v>19</v>
      </c>
      <c r="J211" s="7">
        <f xml:space="preserve"> (Mecanisms!$E$45 - J$72 - J$19)</f>
        <v>16</v>
      </c>
      <c r="K211" s="7">
        <f xml:space="preserve"> (Mecanisms!$E$45 - K$72 - K$19)</f>
        <v>15</v>
      </c>
      <c r="L211" s="7">
        <f xml:space="preserve"> (Mecanisms!$E$45 - L$72 - L$19)</f>
        <v>14</v>
      </c>
      <c r="M211" s="7">
        <f xml:space="preserve"> (Mecanisms!$E$45 - M$72 - M$19)</f>
        <v>13</v>
      </c>
      <c r="N211" s="7">
        <f xml:space="preserve"> (Mecanisms!$E$45 - N$72 - N$19)</f>
        <v>13</v>
      </c>
      <c r="O211" s="7">
        <f xml:space="preserve"> (Mecanisms!$E$45 - O$72 - O$19)</f>
        <v>13</v>
      </c>
      <c r="P211" s="7">
        <f xml:space="preserve"> (Mecanisms!$E$45 - P$72 - P$19)</f>
        <v>12</v>
      </c>
      <c r="Q211" s="7">
        <f xml:space="preserve"> (Mecanisms!$E$45 - Q$72 - Q$19)</f>
        <v>12</v>
      </c>
      <c r="R211" s="7">
        <f xml:space="preserve"> (Mecanisms!$E$45 - R$72 - R$19)</f>
        <v>12</v>
      </c>
      <c r="S211" s="7">
        <f xml:space="preserve"> (Mecanisms!$E$45 - S$72 - S$19)</f>
        <v>11</v>
      </c>
      <c r="T211" s="7">
        <f xml:space="preserve"> (Mecanisms!$E$45 - T$72 - T$19)</f>
        <v>11</v>
      </c>
      <c r="U211" s="7">
        <f xml:space="preserve"> (Mecanisms!$E$45 - U$72 - U$19)</f>
        <v>11</v>
      </c>
    </row>
    <row r="212" spans="1:21">
      <c r="A212" s="65" t="s">
        <v>59</v>
      </c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</row>
    <row r="213" spans="1:21">
      <c r="A213" s="7" t="s">
        <v>57</v>
      </c>
      <c r="B213" s="7">
        <f xml:space="preserve"> (Mecanisms!$E$46 - B$74 - B$19)</f>
        <v>45</v>
      </c>
      <c r="C213" s="7">
        <f xml:space="preserve"> (Mecanisms!$E$46 - C$74 - C$19)</f>
        <v>45</v>
      </c>
      <c r="D213" s="7">
        <f xml:space="preserve"> (Mecanisms!$E$46 - D$74 - D$19)</f>
        <v>37</v>
      </c>
      <c r="E213" s="7">
        <f xml:space="preserve"> (Mecanisms!$E$46 - E$74 - E$19)</f>
        <v>37</v>
      </c>
      <c r="F213" s="7">
        <f xml:space="preserve"> (Mecanisms!$E$46 - F$74 - F$19)</f>
        <v>37</v>
      </c>
      <c r="G213" s="7">
        <f xml:space="preserve"> (Mecanisms!$E$46 - G$74 - G$19)</f>
        <v>32</v>
      </c>
      <c r="H213" s="7">
        <f xml:space="preserve"> (Mecanisms!$E$46 - H$74 - H$19)</f>
        <v>30</v>
      </c>
      <c r="I213" s="7">
        <f xml:space="preserve"> (Mecanisms!$E$46 - I$74 - I$19)</f>
        <v>28</v>
      </c>
      <c r="J213" s="7">
        <f xml:space="preserve"> (Mecanisms!$E$46 - J$74 - J$19)</f>
        <v>25</v>
      </c>
      <c r="K213" s="7">
        <f xml:space="preserve"> (Mecanisms!$E$46 - K$74 - K$19)</f>
        <v>24</v>
      </c>
      <c r="L213" s="7">
        <f xml:space="preserve"> (Mecanisms!$E$46 - L$74 - L$19)</f>
        <v>23</v>
      </c>
      <c r="M213" s="7">
        <f xml:space="preserve"> (Mecanisms!$E$46 - M$74 - M$19)</f>
        <v>22</v>
      </c>
      <c r="N213" s="7">
        <f xml:space="preserve"> (Mecanisms!$E$46 - N$74 - N$19)</f>
        <v>22</v>
      </c>
      <c r="O213" s="7">
        <f xml:space="preserve"> (Mecanisms!$E$46 - O$74 - O$19)</f>
        <v>22</v>
      </c>
      <c r="P213" s="7">
        <f xml:space="preserve"> (Mecanisms!$E$46 - P$74 - P$19)</f>
        <v>21</v>
      </c>
      <c r="Q213" s="7">
        <f xml:space="preserve"> (Mecanisms!$E$46 - Q$74 - Q$19)</f>
        <v>21</v>
      </c>
      <c r="R213" s="7">
        <f xml:space="preserve"> (Mecanisms!$E$46 - R$74 - R$19)</f>
        <v>21</v>
      </c>
      <c r="S213" s="7">
        <f xml:space="preserve"> (Mecanisms!$E$46 - S$74 - S$19)</f>
        <v>20</v>
      </c>
      <c r="T213" s="7">
        <f xml:space="preserve"> (Mecanisms!$E$46 - T$74 - T$19)</f>
        <v>20</v>
      </c>
      <c r="U213" s="7">
        <f xml:space="preserve"> (Mecanisms!$E$46 - U$74 - U$19)</f>
        <v>20</v>
      </c>
    </row>
    <row r="214" spans="1:21">
      <c r="A214" s="7" t="s">
        <v>64</v>
      </c>
      <c r="B214" s="7">
        <f xml:space="preserve"> (Mecanisms!$E$46 - B$73 - B$19)</f>
        <v>43</v>
      </c>
      <c r="C214" s="7">
        <f xml:space="preserve"> (Mecanisms!$E$46 - C$73 - C$19)</f>
        <v>42</v>
      </c>
      <c r="D214" s="7">
        <f xml:space="preserve"> (Mecanisms!$E$46 - D$73 - D$19)</f>
        <v>32</v>
      </c>
      <c r="E214" s="7">
        <f xml:space="preserve"> (Mecanisms!$E$46 - E$73 - E$19)</f>
        <v>32</v>
      </c>
      <c r="F214" s="7">
        <f xml:space="preserve"> (Mecanisms!$E$46 - F$73 - F$19)</f>
        <v>32</v>
      </c>
      <c r="G214" s="7">
        <f xml:space="preserve"> (Mecanisms!$E$46 - G$73 - G$19)</f>
        <v>27</v>
      </c>
      <c r="H214" s="7">
        <f xml:space="preserve"> (Mecanisms!$E$46 - H$73 - H$19)</f>
        <v>24</v>
      </c>
      <c r="I214" s="7">
        <f xml:space="preserve"> (Mecanisms!$E$46 - I$73 - I$19)</f>
        <v>21</v>
      </c>
      <c r="J214" s="7">
        <f xml:space="preserve"> (Mecanisms!$E$46 - J$73 - J$19)</f>
        <v>19</v>
      </c>
      <c r="K214" s="7">
        <f xml:space="preserve"> (Mecanisms!$E$46 - K$73 - K$19)</f>
        <v>17</v>
      </c>
      <c r="L214" s="7">
        <f xml:space="preserve"> (Mecanisms!$E$46 - L$73 - L$19)</f>
        <v>16</v>
      </c>
      <c r="M214" s="7">
        <f xml:space="preserve"> (Mecanisms!$E$46 - M$73 - M$19)</f>
        <v>15</v>
      </c>
      <c r="N214" s="7">
        <f xml:space="preserve"> (Mecanisms!$E$46 - N$73 - N$19)</f>
        <v>15</v>
      </c>
      <c r="O214" s="7">
        <f xml:space="preserve"> (Mecanisms!$E$46 - O$73 - O$19)</f>
        <v>14</v>
      </c>
      <c r="P214" s="7">
        <f xml:space="preserve"> (Mecanisms!$E$46 - P$73 - P$19)</f>
        <v>14</v>
      </c>
      <c r="Q214" s="7">
        <f xml:space="preserve"> (Mecanisms!$E$46 - Q$73 - Q$19)</f>
        <v>13</v>
      </c>
      <c r="R214" s="7">
        <f xml:space="preserve"> (Mecanisms!$E$46 - R$73 - R$19)</f>
        <v>13</v>
      </c>
      <c r="S214" s="7">
        <f xml:space="preserve"> (Mecanisms!$E$46 - S$73 - S$19)</f>
        <v>12</v>
      </c>
      <c r="T214" s="7">
        <f xml:space="preserve"> (Mecanisms!$E$46 - T$73 - T$19)</f>
        <v>12</v>
      </c>
      <c r="U214" s="7">
        <f xml:space="preserve"> (Mecanisms!$E$46 - U$73 - U$19)</f>
        <v>11</v>
      </c>
    </row>
    <row r="215" spans="1:21">
      <c r="A215" s="7" t="s">
        <v>65</v>
      </c>
      <c r="B215" s="7">
        <f xml:space="preserve"> (Mecanisms!$E$46 - B$73 - B$19)</f>
        <v>43</v>
      </c>
      <c r="C215" s="7">
        <f xml:space="preserve"> (Mecanisms!$E$46 - C$73 - C$19)</f>
        <v>42</v>
      </c>
      <c r="D215" s="7">
        <f xml:space="preserve"> (Mecanisms!$E$46 - D$73 - D$19)</f>
        <v>32</v>
      </c>
      <c r="E215" s="7">
        <f xml:space="preserve"> (Mecanisms!$E$46 - E$73 - E$19)</f>
        <v>32</v>
      </c>
      <c r="F215" s="7">
        <f xml:space="preserve"> (Mecanisms!$E$46 - F$73 - F$19)</f>
        <v>32</v>
      </c>
      <c r="G215" s="7">
        <f xml:space="preserve"> (Mecanisms!$E$46 - G$73 - G$19)</f>
        <v>27</v>
      </c>
      <c r="H215" s="7">
        <f xml:space="preserve"> (Mecanisms!$E$46 - H$73 - H$19)</f>
        <v>24</v>
      </c>
      <c r="I215" s="7">
        <f xml:space="preserve"> (Mecanisms!$E$46 - I$73 - I$19)</f>
        <v>21</v>
      </c>
      <c r="J215" s="7">
        <f xml:space="preserve"> (Mecanisms!$E$46 - J$73 - J$19)</f>
        <v>19</v>
      </c>
      <c r="K215" s="7">
        <f xml:space="preserve"> (Mecanisms!$E$46 - K$73 - K$19)</f>
        <v>17</v>
      </c>
      <c r="L215" s="7">
        <f xml:space="preserve"> (Mecanisms!$E$46 - L$73 - L$19)</f>
        <v>16</v>
      </c>
      <c r="M215" s="7">
        <f xml:space="preserve"> (Mecanisms!$E$46 - M$73 - M$19)</f>
        <v>15</v>
      </c>
      <c r="N215" s="7">
        <f xml:space="preserve"> (Mecanisms!$E$46 - N$73 - N$19)</f>
        <v>15</v>
      </c>
      <c r="O215" s="7">
        <f xml:space="preserve"> (Mecanisms!$E$46 - O$73 - O$19)</f>
        <v>14</v>
      </c>
      <c r="P215" s="7">
        <f xml:space="preserve"> (Mecanisms!$E$46 - P$73 - P$19)</f>
        <v>14</v>
      </c>
      <c r="Q215" s="7">
        <f xml:space="preserve"> (Mecanisms!$E$46 - Q$73 - Q$19)</f>
        <v>13</v>
      </c>
      <c r="R215" s="7">
        <f xml:space="preserve"> (Mecanisms!$E$46 - R$73 - R$19)</f>
        <v>13</v>
      </c>
      <c r="S215" s="7">
        <f xml:space="preserve"> (Mecanisms!$E$46 - S$73 - S$19)</f>
        <v>12</v>
      </c>
      <c r="T215" s="7">
        <f xml:space="preserve"> (Mecanisms!$E$46 - T$73 - T$19)</f>
        <v>12</v>
      </c>
      <c r="U215" s="7">
        <f xml:space="preserve"> (Mecanisms!$E$46 - U$73 - U$19)</f>
        <v>11</v>
      </c>
    </row>
    <row r="216" spans="1:21">
      <c r="A216" s="7" t="s">
        <v>66</v>
      </c>
      <c r="B216" s="7">
        <f xml:space="preserve"> (Mecanisms!$E$46 - B$72 - B$19)</f>
        <v>45</v>
      </c>
      <c r="C216" s="7">
        <f xml:space="preserve"> (Mecanisms!$E$46 - C$72 - C$19)</f>
        <v>45</v>
      </c>
      <c r="D216" s="7">
        <f xml:space="preserve"> (Mecanisms!$E$46 - D$72 - D$19)</f>
        <v>34</v>
      </c>
      <c r="E216" s="7">
        <f xml:space="preserve"> (Mecanisms!$E$46 - E$72 - E$19)</f>
        <v>35</v>
      </c>
      <c r="F216" s="7">
        <f xml:space="preserve"> (Mecanisms!$E$46 - F$72 - F$19)</f>
        <v>35</v>
      </c>
      <c r="G216" s="7">
        <f xml:space="preserve"> (Mecanisms!$E$46 - G$72 - G$19)</f>
        <v>30</v>
      </c>
      <c r="H216" s="7">
        <f xml:space="preserve"> (Mecanisms!$E$46 - H$72 - H$19)</f>
        <v>27</v>
      </c>
      <c r="I216" s="7">
        <f xml:space="preserve"> (Mecanisms!$E$46 - I$72 - I$19)</f>
        <v>24</v>
      </c>
      <c r="J216" s="7">
        <f xml:space="preserve"> (Mecanisms!$E$46 - J$72 - J$19)</f>
        <v>21</v>
      </c>
      <c r="K216" s="7">
        <f xml:space="preserve"> (Mecanisms!$E$46 - K$72 - K$19)</f>
        <v>20</v>
      </c>
      <c r="L216" s="7">
        <f xml:space="preserve"> (Mecanisms!$E$46 - L$72 - L$19)</f>
        <v>19</v>
      </c>
      <c r="M216" s="7">
        <f xml:space="preserve"> (Mecanisms!$E$46 - M$72 - M$19)</f>
        <v>18</v>
      </c>
      <c r="N216" s="7">
        <f xml:space="preserve"> (Mecanisms!$E$46 - N$72 - N$19)</f>
        <v>18</v>
      </c>
      <c r="O216" s="7">
        <f xml:space="preserve"> (Mecanisms!$E$46 - O$72 - O$19)</f>
        <v>18</v>
      </c>
      <c r="P216" s="7">
        <f xml:space="preserve"> (Mecanisms!$E$46 - P$72 - P$19)</f>
        <v>17</v>
      </c>
      <c r="Q216" s="7">
        <f xml:space="preserve"> (Mecanisms!$E$46 - Q$72 - Q$19)</f>
        <v>17</v>
      </c>
      <c r="R216" s="7">
        <f xml:space="preserve"> (Mecanisms!$E$46 - R$72 - R$19)</f>
        <v>17</v>
      </c>
      <c r="S216" s="7">
        <f xml:space="preserve"> (Mecanisms!$E$46 - S$72 - S$19)</f>
        <v>16</v>
      </c>
      <c r="T216" s="7">
        <f xml:space="preserve"> (Mecanisms!$E$46 - T$72 - T$19)</f>
        <v>16</v>
      </c>
      <c r="U216" s="7">
        <f xml:space="preserve"> (Mecanisms!$E$46 - U$72 - U$19)</f>
        <v>16</v>
      </c>
    </row>
  </sheetData>
  <conditionalFormatting sqref="B81:U84">
    <cfRule type="colorScale" priority="3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86:U89 B91:U95 B97:U101 B103:U112 B114:U118 B120:U129 B131:U135 B137:U146 B148:U151">
    <cfRule type="colorScale" priority="2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9:U61">
    <cfRule type="colorScale" priority="1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35B54-1548-DD4D-BFCA-CC6A652E7371}">
  <dimension ref="A1:AI216"/>
  <sheetViews>
    <sheetView zoomScale="67" workbookViewId="0">
      <selection activeCell="T18" sqref="T18"/>
    </sheetView>
  </sheetViews>
  <sheetFormatPr baseColWidth="10" defaultRowHeight="16"/>
  <cols>
    <col min="1" max="1" width="29.1640625" style="194" bestFit="1" customWidth="1"/>
    <col min="2" max="2" width="11.1640625" style="194" customWidth="1"/>
    <col min="3" max="3" width="11.33203125" style="194" bestFit="1" customWidth="1"/>
    <col min="4" max="9" width="10.83203125" style="194"/>
    <col min="10" max="10" width="12" style="217" customWidth="1"/>
    <col min="11" max="11" width="10.83203125" style="215"/>
    <col min="12" max="16384" width="10.83203125" style="194"/>
  </cols>
  <sheetData>
    <row r="1" spans="1:34" ht="40" customHeight="1">
      <c r="A1" s="4" t="s">
        <v>127</v>
      </c>
      <c r="J1" s="195"/>
      <c r="K1" s="195"/>
    </row>
    <row r="2" spans="1:34" ht="139" customHeight="1">
      <c r="J2" s="195"/>
      <c r="K2" s="195"/>
    </row>
    <row r="3" spans="1:34" ht="24">
      <c r="A3" s="125" t="s">
        <v>17</v>
      </c>
      <c r="B3" s="51" t="s">
        <v>128</v>
      </c>
      <c r="C3" s="197"/>
      <c r="D3" s="197"/>
      <c r="E3" s="197"/>
      <c r="F3" s="197"/>
      <c r="G3" s="197"/>
      <c r="H3" s="197"/>
      <c r="I3" s="197"/>
      <c r="J3" s="197"/>
      <c r="K3" s="101"/>
      <c r="L3" s="197"/>
      <c r="M3" s="197"/>
      <c r="N3" s="197"/>
      <c r="O3" s="197"/>
      <c r="P3" s="197"/>
      <c r="Q3" s="197"/>
      <c r="R3" s="197"/>
      <c r="S3" s="197"/>
      <c r="T3" s="197"/>
      <c r="U3" s="198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</row>
    <row r="4" spans="1:34">
      <c r="A4" s="67" t="s">
        <v>45</v>
      </c>
      <c r="B4" s="67">
        <v>3</v>
      </c>
      <c r="C4" s="67">
        <v>3</v>
      </c>
      <c r="D4" s="67">
        <v>3</v>
      </c>
      <c r="E4" s="67">
        <v>3</v>
      </c>
      <c r="F4" s="67">
        <v>3</v>
      </c>
      <c r="G4" s="67">
        <v>3</v>
      </c>
      <c r="H4" s="67">
        <v>3</v>
      </c>
      <c r="I4" s="67">
        <v>3</v>
      </c>
      <c r="J4" s="67">
        <v>3</v>
      </c>
      <c r="K4" s="67">
        <v>3</v>
      </c>
      <c r="L4" s="67">
        <v>3</v>
      </c>
      <c r="M4" s="67">
        <v>3</v>
      </c>
      <c r="N4" s="67">
        <v>3</v>
      </c>
      <c r="O4" s="67">
        <v>3</v>
      </c>
      <c r="P4" s="67">
        <v>3</v>
      </c>
      <c r="Q4" s="67">
        <v>3</v>
      </c>
      <c r="R4" s="67">
        <v>3</v>
      </c>
      <c r="S4" s="67">
        <v>3</v>
      </c>
      <c r="T4" s="67">
        <v>3</v>
      </c>
      <c r="U4" s="67">
        <v>3</v>
      </c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</row>
    <row r="5" spans="1:34">
      <c r="J5" s="195"/>
      <c r="K5" s="195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</row>
    <row r="6" spans="1:34">
      <c r="J6" s="195"/>
      <c r="K6" s="195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</row>
    <row r="7" spans="1:34">
      <c r="J7" s="195"/>
      <c r="K7" s="195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</row>
    <row r="8" spans="1:34">
      <c r="J8" s="195"/>
      <c r="K8" s="195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</row>
    <row r="9" spans="1:34" s="131" customFormat="1" ht="24">
      <c r="A9" s="199" t="s">
        <v>0</v>
      </c>
      <c r="B9" s="83">
        <v>1</v>
      </c>
      <c r="C9" s="83">
        <f>B9+1</f>
        <v>2</v>
      </c>
      <c r="D9" s="83">
        <f t="shared" ref="D9:U9" si="0">C9+1</f>
        <v>3</v>
      </c>
      <c r="E9" s="83">
        <f t="shared" si="0"/>
        <v>4</v>
      </c>
      <c r="F9" s="83">
        <f t="shared" si="0"/>
        <v>5</v>
      </c>
      <c r="G9" s="83">
        <f t="shared" si="0"/>
        <v>6</v>
      </c>
      <c r="H9" s="83">
        <f t="shared" si="0"/>
        <v>7</v>
      </c>
      <c r="I9" s="83">
        <f t="shared" si="0"/>
        <v>8</v>
      </c>
      <c r="J9" s="83">
        <f t="shared" si="0"/>
        <v>9</v>
      </c>
      <c r="K9" s="83">
        <f t="shared" si="0"/>
        <v>10</v>
      </c>
      <c r="L9" s="83">
        <f t="shared" si="0"/>
        <v>11</v>
      </c>
      <c r="M9" s="83">
        <f t="shared" si="0"/>
        <v>12</v>
      </c>
      <c r="N9" s="83">
        <f t="shared" si="0"/>
        <v>13</v>
      </c>
      <c r="O9" s="83">
        <f t="shared" si="0"/>
        <v>14</v>
      </c>
      <c r="P9" s="83">
        <f t="shared" si="0"/>
        <v>15</v>
      </c>
      <c r="Q9" s="83">
        <f t="shared" si="0"/>
        <v>16</v>
      </c>
      <c r="R9" s="83">
        <f t="shared" si="0"/>
        <v>17</v>
      </c>
      <c r="S9" s="83">
        <f t="shared" si="0"/>
        <v>18</v>
      </c>
      <c r="T9" s="83">
        <f t="shared" si="0"/>
        <v>19</v>
      </c>
      <c r="U9" s="83">
        <f t="shared" si="0"/>
        <v>20</v>
      </c>
      <c r="V9" s="130"/>
      <c r="W9" s="130"/>
      <c r="X9" s="130"/>
      <c r="Y9" s="130"/>
      <c r="Z9" s="130"/>
      <c r="AA9" s="130"/>
      <c r="AB9" s="130"/>
      <c r="AC9" s="130"/>
      <c r="AD9" s="130"/>
      <c r="AE9" s="130"/>
      <c r="AF9" s="130"/>
      <c r="AG9" s="130"/>
      <c r="AH9" s="130"/>
    </row>
    <row r="10" spans="1:34" s="203" customFormat="1" ht="19">
      <c r="A10" s="200" t="s">
        <v>2</v>
      </c>
      <c r="B10" s="201">
        <v>78</v>
      </c>
      <c r="C10" s="201"/>
      <c r="D10" s="201"/>
      <c r="E10" s="201">
        <v>1</v>
      </c>
      <c r="F10" s="201"/>
      <c r="G10" s="201"/>
      <c r="H10" s="201"/>
      <c r="I10" s="201">
        <v>1</v>
      </c>
      <c r="J10" s="201"/>
      <c r="K10" s="201"/>
      <c r="L10" s="201"/>
      <c r="M10" s="201">
        <v>1</v>
      </c>
      <c r="N10" s="201"/>
      <c r="O10" s="201"/>
      <c r="P10" s="201"/>
      <c r="Q10" s="201">
        <v>1</v>
      </c>
      <c r="R10" s="201"/>
      <c r="S10" s="201"/>
      <c r="T10" s="201"/>
      <c r="U10" s="202">
        <v>1</v>
      </c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</row>
    <row r="11" spans="1:34">
      <c r="A11" s="204" t="s">
        <v>1</v>
      </c>
      <c r="B11" s="146"/>
      <c r="C11" s="146"/>
      <c r="D11" s="146"/>
      <c r="E11" s="146"/>
      <c r="F11" s="146"/>
      <c r="G11" s="146">
        <v>14</v>
      </c>
      <c r="H11" s="147">
        <v>14</v>
      </c>
      <c r="I11" s="147">
        <v>14</v>
      </c>
      <c r="J11" s="147">
        <v>14</v>
      </c>
      <c r="K11" s="147">
        <v>14</v>
      </c>
      <c r="L11" s="147">
        <v>14</v>
      </c>
      <c r="M11" s="147">
        <v>14</v>
      </c>
      <c r="N11" s="147">
        <v>14</v>
      </c>
      <c r="O11" s="147">
        <v>14</v>
      </c>
      <c r="P11" s="147">
        <v>14</v>
      </c>
      <c r="Q11" s="147">
        <v>14</v>
      </c>
      <c r="R11" s="147">
        <v>14</v>
      </c>
      <c r="S11" s="147">
        <v>14</v>
      </c>
      <c r="T11" s="147">
        <v>14</v>
      </c>
      <c r="U11" s="147">
        <v>14</v>
      </c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</row>
    <row r="12" spans="1:34">
      <c r="A12" s="63" t="s">
        <v>3</v>
      </c>
      <c r="B12" s="151"/>
      <c r="C12" s="151"/>
      <c r="D12" s="151"/>
      <c r="E12" s="151"/>
      <c r="F12" s="151"/>
      <c r="G12" s="151">
        <v>10</v>
      </c>
      <c r="H12" s="152">
        <v>10</v>
      </c>
      <c r="I12" s="152">
        <v>10</v>
      </c>
      <c r="J12" s="152">
        <v>10</v>
      </c>
      <c r="K12" s="152">
        <v>10</v>
      </c>
      <c r="L12" s="152">
        <v>10</v>
      </c>
      <c r="M12" s="152">
        <v>10</v>
      </c>
      <c r="N12" s="152">
        <v>10</v>
      </c>
      <c r="O12" s="152">
        <v>10</v>
      </c>
      <c r="P12" s="152">
        <v>10</v>
      </c>
      <c r="Q12" s="152">
        <v>10</v>
      </c>
      <c r="R12" s="152">
        <v>10</v>
      </c>
      <c r="S12" s="152">
        <v>10</v>
      </c>
      <c r="T12" s="152">
        <v>10</v>
      </c>
      <c r="U12" s="152">
        <v>10</v>
      </c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</row>
    <row r="13" spans="1:34">
      <c r="A13" s="63" t="s">
        <v>4</v>
      </c>
      <c r="B13" s="151"/>
      <c r="C13" s="151"/>
      <c r="D13" s="151"/>
      <c r="E13" s="151"/>
      <c r="F13" s="151"/>
      <c r="G13" s="151">
        <v>14</v>
      </c>
      <c r="H13" s="152">
        <v>14</v>
      </c>
      <c r="I13" s="152">
        <v>14</v>
      </c>
      <c r="J13" s="152">
        <v>14</v>
      </c>
      <c r="K13" s="152">
        <v>14</v>
      </c>
      <c r="L13" s="152">
        <v>14</v>
      </c>
      <c r="M13" s="152">
        <v>14</v>
      </c>
      <c r="N13" s="152">
        <v>14</v>
      </c>
      <c r="O13" s="152">
        <v>14</v>
      </c>
      <c r="P13" s="152">
        <v>14</v>
      </c>
      <c r="Q13" s="152">
        <v>14</v>
      </c>
      <c r="R13" s="152">
        <v>14</v>
      </c>
      <c r="S13" s="152">
        <v>14</v>
      </c>
      <c r="T13" s="152">
        <v>14</v>
      </c>
      <c r="U13" s="152">
        <v>14</v>
      </c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</row>
    <row r="14" spans="1:34">
      <c r="A14" s="63" t="s">
        <v>5</v>
      </c>
      <c r="B14" s="151"/>
      <c r="C14" s="151"/>
      <c r="D14" s="151"/>
      <c r="E14" s="151"/>
      <c r="F14" s="151"/>
      <c r="G14" s="151">
        <v>15</v>
      </c>
      <c r="H14" s="152">
        <v>15</v>
      </c>
      <c r="I14" s="154">
        <v>16</v>
      </c>
      <c r="J14" s="152">
        <v>16</v>
      </c>
      <c r="K14" s="152">
        <v>16</v>
      </c>
      <c r="L14" s="152">
        <v>16</v>
      </c>
      <c r="M14" s="152">
        <v>16</v>
      </c>
      <c r="N14" s="152">
        <v>16</v>
      </c>
      <c r="O14" s="152">
        <v>16</v>
      </c>
      <c r="P14" s="152">
        <v>16</v>
      </c>
      <c r="Q14" s="152">
        <v>16</v>
      </c>
      <c r="R14" s="152">
        <v>16</v>
      </c>
      <c r="S14" s="152">
        <v>16</v>
      </c>
      <c r="T14" s="152">
        <v>16</v>
      </c>
      <c r="U14" s="152">
        <v>16</v>
      </c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</row>
    <row r="15" spans="1:34">
      <c r="A15" s="63" t="s">
        <v>6</v>
      </c>
      <c r="B15" s="151"/>
      <c r="C15" s="151"/>
      <c r="D15" s="151"/>
      <c r="E15" s="151"/>
      <c r="F15" s="151"/>
      <c r="G15" s="151">
        <v>14</v>
      </c>
      <c r="H15" s="152">
        <v>14</v>
      </c>
      <c r="I15" s="152">
        <v>14</v>
      </c>
      <c r="J15" s="152">
        <v>14</v>
      </c>
      <c r="K15" s="152">
        <v>14</v>
      </c>
      <c r="L15" s="152">
        <v>14</v>
      </c>
      <c r="M15" s="152">
        <v>14</v>
      </c>
      <c r="N15" s="152">
        <v>14</v>
      </c>
      <c r="O15" s="152">
        <v>14</v>
      </c>
      <c r="P15" s="152">
        <v>14</v>
      </c>
      <c r="Q15" s="152">
        <v>14</v>
      </c>
      <c r="R15" s="152">
        <v>14</v>
      </c>
      <c r="S15" s="152">
        <v>14</v>
      </c>
      <c r="T15" s="152">
        <v>14</v>
      </c>
      <c r="U15" s="152">
        <v>14</v>
      </c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</row>
    <row r="16" spans="1:34">
      <c r="A16" s="205" t="s">
        <v>7</v>
      </c>
      <c r="B16" s="160"/>
      <c r="C16" s="160"/>
      <c r="D16" s="160"/>
      <c r="E16" s="160"/>
      <c r="F16" s="160"/>
      <c r="G16" s="160">
        <v>10</v>
      </c>
      <c r="H16" s="193">
        <v>10</v>
      </c>
      <c r="I16" s="193">
        <v>10</v>
      </c>
      <c r="J16" s="193">
        <v>10</v>
      </c>
      <c r="K16" s="193">
        <v>10</v>
      </c>
      <c r="L16" s="193">
        <v>10</v>
      </c>
      <c r="M16" s="193">
        <v>10</v>
      </c>
      <c r="N16" s="193">
        <v>10</v>
      </c>
      <c r="O16" s="193">
        <v>10</v>
      </c>
      <c r="P16" s="193">
        <v>10</v>
      </c>
      <c r="Q16" s="193">
        <v>10</v>
      </c>
      <c r="R16" s="193">
        <v>10</v>
      </c>
      <c r="S16" s="193">
        <v>10</v>
      </c>
      <c r="T16" s="193">
        <v>10</v>
      </c>
      <c r="U16" s="193">
        <v>10</v>
      </c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</row>
    <row r="17" spans="1:35" s="201" customFormat="1" ht="19">
      <c r="A17" s="200" t="s">
        <v>8</v>
      </c>
      <c r="E17" s="201">
        <f t="shared" ref="E17:J17" si="1">SUM(E18:E25) - SUM(D18:D25)</f>
        <v>0</v>
      </c>
      <c r="F17" s="201">
        <f t="shared" si="1"/>
        <v>0</v>
      </c>
      <c r="G17" s="201">
        <f t="shared" si="1"/>
        <v>49</v>
      </c>
      <c r="H17" s="201">
        <f t="shared" si="1"/>
        <v>6</v>
      </c>
      <c r="I17" s="201">
        <f t="shared" si="1"/>
        <v>5</v>
      </c>
      <c r="J17" s="201">
        <f t="shared" si="1"/>
        <v>5</v>
      </c>
      <c r="K17" s="201">
        <f t="shared" ref="K17" si="2">SUM(K18:K25) - SUM(J18:J25)</f>
        <v>5</v>
      </c>
      <c r="L17" s="201">
        <f t="shared" ref="L17:U17" si="3">SUM(L18:L25) - SUM(K18:K25)</f>
        <v>5</v>
      </c>
      <c r="M17" s="201">
        <f t="shared" si="3"/>
        <v>-20</v>
      </c>
      <c r="N17" s="201">
        <f t="shared" si="3"/>
        <v>0</v>
      </c>
      <c r="O17" s="201">
        <f t="shared" si="3"/>
        <v>0</v>
      </c>
      <c r="P17" s="201">
        <f t="shared" si="3"/>
        <v>0</v>
      </c>
      <c r="Q17" s="201">
        <f t="shared" si="3"/>
        <v>0</v>
      </c>
      <c r="R17" s="201">
        <f t="shared" si="3"/>
        <v>0</v>
      </c>
      <c r="S17" s="201">
        <f t="shared" si="3"/>
        <v>0</v>
      </c>
      <c r="T17" s="201">
        <f t="shared" si="3"/>
        <v>0</v>
      </c>
      <c r="U17" s="202">
        <f t="shared" si="3"/>
        <v>0</v>
      </c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</row>
    <row r="18" spans="1:35" s="155" customFormat="1">
      <c r="A18" s="237" t="s">
        <v>9</v>
      </c>
      <c r="B18" s="146"/>
      <c r="C18" s="146"/>
      <c r="D18" s="146"/>
      <c r="E18" s="146"/>
      <c r="F18" s="146"/>
      <c r="G18" s="146">
        <v>9</v>
      </c>
      <c r="H18" s="238">
        <v>10</v>
      </c>
      <c r="I18" s="238">
        <v>11</v>
      </c>
      <c r="J18" s="238">
        <v>12</v>
      </c>
      <c r="K18" s="238">
        <v>13</v>
      </c>
      <c r="L18" s="238">
        <v>14</v>
      </c>
      <c r="M18" s="237">
        <v>10</v>
      </c>
      <c r="N18" s="237">
        <v>10</v>
      </c>
      <c r="O18" s="237">
        <v>10</v>
      </c>
      <c r="P18" s="237">
        <v>10</v>
      </c>
      <c r="Q18" s="237">
        <v>10</v>
      </c>
      <c r="R18" s="237">
        <v>10</v>
      </c>
      <c r="S18" s="237">
        <v>10</v>
      </c>
      <c r="T18" s="237">
        <v>10</v>
      </c>
      <c r="U18" s="237">
        <v>10</v>
      </c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206"/>
    </row>
    <row r="19" spans="1:35" s="155" customFormat="1">
      <c r="A19" s="155" t="s">
        <v>10</v>
      </c>
      <c r="B19" s="151"/>
      <c r="C19" s="151"/>
      <c r="D19" s="151"/>
      <c r="E19" s="151"/>
      <c r="F19" s="151"/>
      <c r="G19" s="151">
        <v>9</v>
      </c>
      <c r="H19" s="154">
        <v>10</v>
      </c>
      <c r="I19" s="154">
        <v>11</v>
      </c>
      <c r="J19" s="154">
        <v>12</v>
      </c>
      <c r="K19" s="154">
        <v>13</v>
      </c>
      <c r="L19" s="154">
        <v>14</v>
      </c>
      <c r="M19" s="155">
        <v>10</v>
      </c>
      <c r="N19" s="155">
        <v>10</v>
      </c>
      <c r="O19" s="155">
        <v>10</v>
      </c>
      <c r="P19" s="155">
        <v>10</v>
      </c>
      <c r="Q19" s="155">
        <v>10</v>
      </c>
      <c r="R19" s="155">
        <v>10</v>
      </c>
      <c r="S19" s="155">
        <v>10</v>
      </c>
      <c r="T19" s="155">
        <v>10</v>
      </c>
      <c r="U19" s="155">
        <v>10</v>
      </c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206"/>
    </row>
    <row r="20" spans="1:35" s="63" customFormat="1">
      <c r="A20" s="152" t="s">
        <v>11</v>
      </c>
      <c r="B20" s="151"/>
      <c r="C20" s="151"/>
      <c r="D20" s="151"/>
      <c r="E20" s="151"/>
      <c r="F20" s="151"/>
      <c r="G20" s="151">
        <v>1</v>
      </c>
      <c r="H20" s="152">
        <v>1</v>
      </c>
      <c r="I20" s="152">
        <v>1</v>
      </c>
      <c r="J20" s="152">
        <v>1</v>
      </c>
      <c r="K20" s="152">
        <v>1</v>
      </c>
      <c r="L20" s="152">
        <v>1</v>
      </c>
      <c r="M20" s="152">
        <v>1</v>
      </c>
      <c r="N20" s="152">
        <v>1</v>
      </c>
      <c r="O20" s="152">
        <v>1</v>
      </c>
      <c r="P20" s="152">
        <v>1</v>
      </c>
      <c r="Q20" s="152">
        <v>1</v>
      </c>
      <c r="R20" s="152">
        <v>1</v>
      </c>
      <c r="S20" s="152">
        <v>1</v>
      </c>
      <c r="T20" s="152">
        <v>1</v>
      </c>
      <c r="U20" s="152">
        <v>1</v>
      </c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198"/>
    </row>
    <row r="21" spans="1:35" s="155" customFormat="1">
      <c r="A21" s="155" t="s">
        <v>12</v>
      </c>
      <c r="B21" s="151"/>
      <c r="C21" s="151"/>
      <c r="D21" s="151"/>
      <c r="E21" s="151"/>
      <c r="F21" s="151"/>
      <c r="G21" s="151">
        <v>8</v>
      </c>
      <c r="H21" s="154">
        <v>10</v>
      </c>
      <c r="I21" s="154">
        <v>11</v>
      </c>
      <c r="J21" s="154">
        <v>12</v>
      </c>
      <c r="K21" s="154">
        <v>13</v>
      </c>
      <c r="L21" s="154">
        <v>14</v>
      </c>
      <c r="M21" s="155">
        <v>10</v>
      </c>
      <c r="N21" s="155">
        <v>10</v>
      </c>
      <c r="O21" s="155">
        <v>10</v>
      </c>
      <c r="P21" s="155">
        <v>10</v>
      </c>
      <c r="Q21" s="155">
        <v>10</v>
      </c>
      <c r="R21" s="155">
        <v>10</v>
      </c>
      <c r="S21" s="155">
        <v>10</v>
      </c>
      <c r="T21" s="155">
        <v>10</v>
      </c>
      <c r="U21" s="155">
        <v>10</v>
      </c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206"/>
    </row>
    <row r="22" spans="1:35" s="208" customFormat="1">
      <c r="A22" s="151" t="s">
        <v>22</v>
      </c>
      <c r="B22" s="151"/>
      <c r="C22" s="151"/>
      <c r="D22" s="151"/>
      <c r="E22" s="151"/>
      <c r="F22" s="151"/>
      <c r="G22" s="151">
        <v>0</v>
      </c>
      <c r="H22" s="151">
        <v>0</v>
      </c>
      <c r="I22" s="151">
        <v>0</v>
      </c>
      <c r="J22" s="151">
        <v>0</v>
      </c>
      <c r="K22" s="151">
        <v>0</v>
      </c>
      <c r="L22" s="151">
        <v>0</v>
      </c>
      <c r="M22" s="151">
        <v>0</v>
      </c>
      <c r="N22" s="151">
        <v>0</v>
      </c>
      <c r="O22" s="151">
        <v>0</v>
      </c>
      <c r="P22" s="151">
        <v>0</v>
      </c>
      <c r="Q22" s="151">
        <v>0</v>
      </c>
      <c r="R22" s="151">
        <v>0</v>
      </c>
      <c r="S22" s="151">
        <v>0</v>
      </c>
      <c r="T22" s="151">
        <v>0</v>
      </c>
      <c r="U22" s="151">
        <v>0</v>
      </c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207"/>
    </row>
    <row r="23" spans="1:35" s="155" customFormat="1">
      <c r="A23" s="155" t="s">
        <v>13</v>
      </c>
      <c r="B23" s="151"/>
      <c r="C23" s="151"/>
      <c r="D23" s="151"/>
      <c r="E23" s="151"/>
      <c r="F23" s="151"/>
      <c r="G23" s="151">
        <v>9</v>
      </c>
      <c r="H23" s="154">
        <v>10</v>
      </c>
      <c r="I23" s="154">
        <v>11</v>
      </c>
      <c r="J23" s="154">
        <v>12</v>
      </c>
      <c r="K23" s="154">
        <v>13</v>
      </c>
      <c r="L23" s="154">
        <v>14</v>
      </c>
      <c r="M23" s="155">
        <v>10</v>
      </c>
      <c r="N23" s="155">
        <v>10</v>
      </c>
      <c r="O23" s="155">
        <v>10</v>
      </c>
      <c r="P23" s="155">
        <v>10</v>
      </c>
      <c r="Q23" s="155">
        <v>10</v>
      </c>
      <c r="R23" s="155">
        <v>10</v>
      </c>
      <c r="S23" s="155">
        <v>10</v>
      </c>
      <c r="T23" s="155">
        <v>10</v>
      </c>
      <c r="U23" s="155">
        <v>10</v>
      </c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206"/>
    </row>
    <row r="24" spans="1:35" s="63" customFormat="1">
      <c r="A24" s="155" t="s">
        <v>14</v>
      </c>
      <c r="B24" s="151"/>
      <c r="C24" s="151"/>
      <c r="D24" s="151"/>
      <c r="E24" s="151"/>
      <c r="F24" s="151"/>
      <c r="G24" s="151">
        <v>9</v>
      </c>
      <c r="H24" s="154">
        <v>10</v>
      </c>
      <c r="I24" s="154">
        <v>11</v>
      </c>
      <c r="J24" s="154">
        <v>12</v>
      </c>
      <c r="K24" s="154">
        <v>13</v>
      </c>
      <c r="L24" s="154">
        <v>14</v>
      </c>
      <c r="M24" s="155">
        <v>10</v>
      </c>
      <c r="N24" s="155">
        <v>10</v>
      </c>
      <c r="O24" s="155">
        <v>10</v>
      </c>
      <c r="P24" s="155">
        <v>10</v>
      </c>
      <c r="Q24" s="155">
        <v>10</v>
      </c>
      <c r="R24" s="155">
        <v>10</v>
      </c>
      <c r="S24" s="155">
        <v>10</v>
      </c>
      <c r="T24" s="155">
        <v>10</v>
      </c>
      <c r="U24" s="155">
        <v>10</v>
      </c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198"/>
    </row>
    <row r="25" spans="1:35" s="155" customFormat="1">
      <c r="A25" s="193" t="s">
        <v>15</v>
      </c>
      <c r="B25" s="160"/>
      <c r="C25" s="160"/>
      <c r="D25" s="160"/>
      <c r="E25" s="160"/>
      <c r="F25" s="160"/>
      <c r="G25" s="160">
        <v>4</v>
      </c>
      <c r="H25" s="193">
        <v>4</v>
      </c>
      <c r="I25" s="193">
        <v>4</v>
      </c>
      <c r="J25" s="193">
        <v>4</v>
      </c>
      <c r="K25" s="193">
        <v>4</v>
      </c>
      <c r="L25" s="193">
        <v>4</v>
      </c>
      <c r="M25" s="193">
        <v>4</v>
      </c>
      <c r="N25" s="193">
        <v>4</v>
      </c>
      <c r="O25" s="193">
        <v>4</v>
      </c>
      <c r="P25" s="193">
        <v>4</v>
      </c>
      <c r="Q25" s="193">
        <v>4</v>
      </c>
      <c r="R25" s="193">
        <v>4</v>
      </c>
      <c r="S25" s="193">
        <v>4</v>
      </c>
      <c r="T25" s="193">
        <v>4</v>
      </c>
      <c r="U25" s="193">
        <v>4</v>
      </c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206"/>
    </row>
    <row r="26" spans="1:35" s="201" customFormat="1" ht="19">
      <c r="A26" s="209" t="s">
        <v>16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1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</row>
    <row r="27" spans="1:35" s="19" customFormat="1">
      <c r="A27" s="94"/>
      <c r="B27" s="96"/>
      <c r="C27" s="96"/>
      <c r="D27" s="96"/>
      <c r="E27" s="96"/>
      <c r="F27" s="96"/>
      <c r="G27" s="96"/>
      <c r="H27" s="96"/>
      <c r="I27" s="98" t="s">
        <v>130</v>
      </c>
      <c r="J27" s="96"/>
      <c r="K27" s="96"/>
      <c r="L27" s="98" t="s">
        <v>137</v>
      </c>
      <c r="M27" s="96"/>
      <c r="N27" s="96"/>
      <c r="O27" s="96"/>
      <c r="P27" s="96"/>
      <c r="Q27" s="96"/>
      <c r="R27" s="96"/>
      <c r="S27" s="96"/>
      <c r="T27" s="96"/>
      <c r="U27" s="99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</row>
    <row r="28" spans="1:35" s="201" customFormat="1" ht="19">
      <c r="A28" s="200" t="s">
        <v>33</v>
      </c>
      <c r="U28" s="202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</row>
    <row r="29" spans="1:35" s="19" customFormat="1">
      <c r="A29" s="29"/>
      <c r="B29" s="29"/>
      <c r="C29" s="29"/>
      <c r="D29" s="29"/>
      <c r="E29" s="29"/>
      <c r="F29" s="29"/>
      <c r="G29" s="29"/>
      <c r="H29" s="29"/>
      <c r="I29" s="29" t="s">
        <v>129</v>
      </c>
      <c r="J29" s="35"/>
      <c r="K29" s="35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</row>
    <row r="30" spans="1:35">
      <c r="J30" s="195"/>
      <c r="K30" s="195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</row>
    <row r="31" spans="1:35" s="131" customFormat="1" ht="24">
      <c r="A31" s="74" t="s">
        <v>69</v>
      </c>
      <c r="B31" s="166"/>
      <c r="C31" s="166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66"/>
      <c r="O31" s="166"/>
      <c r="P31" s="166"/>
      <c r="Q31" s="166"/>
      <c r="R31" s="166"/>
      <c r="S31" s="166"/>
      <c r="T31" s="166"/>
      <c r="U31" s="167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</row>
    <row r="32" spans="1:35" s="203" customFormat="1">
      <c r="A32" s="194" t="s">
        <v>68</v>
      </c>
      <c r="B32" s="194">
        <v>0</v>
      </c>
      <c r="C32" s="194">
        <v>0</v>
      </c>
      <c r="D32" s="194">
        <v>0</v>
      </c>
      <c r="E32" s="194">
        <v>0</v>
      </c>
      <c r="F32" s="194">
        <v>0</v>
      </c>
      <c r="G32" s="194">
        <v>0</v>
      </c>
      <c r="H32" s="194">
        <v>0</v>
      </c>
      <c r="I32" s="194">
        <v>0</v>
      </c>
      <c r="J32" s="194">
        <v>0</v>
      </c>
      <c r="K32" s="194">
        <v>0</v>
      </c>
      <c r="L32" s="194">
        <v>0</v>
      </c>
      <c r="M32" s="194">
        <v>0</v>
      </c>
      <c r="N32" s="194">
        <v>0</v>
      </c>
      <c r="O32" s="194">
        <v>0</v>
      </c>
      <c r="P32" s="194">
        <v>0</v>
      </c>
      <c r="Q32" s="194">
        <v>0</v>
      </c>
      <c r="R32" s="194">
        <v>0</v>
      </c>
      <c r="S32" s="194">
        <v>0</v>
      </c>
      <c r="T32" s="194">
        <v>0</v>
      </c>
      <c r="U32" s="194">
        <v>0</v>
      </c>
      <c r="V32" s="194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</row>
    <row r="33" spans="1:34">
      <c r="A33" s="194" t="s">
        <v>79</v>
      </c>
      <c r="B33" s="194">
        <v>0</v>
      </c>
      <c r="C33" s="194">
        <v>0</v>
      </c>
      <c r="D33" s="194">
        <v>0</v>
      </c>
      <c r="E33" s="194">
        <v>0</v>
      </c>
      <c r="F33" s="194">
        <v>0</v>
      </c>
      <c r="G33" s="194">
        <v>0</v>
      </c>
      <c r="J33" s="195"/>
      <c r="K33" s="195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</row>
    <row r="34" spans="1:34">
      <c r="J34" s="195"/>
      <c r="K34" s="195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</row>
    <row r="35" spans="1:34">
      <c r="J35" s="195"/>
      <c r="K35" s="195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</row>
    <row r="36" spans="1:34" ht="24">
      <c r="A36" s="125" t="s">
        <v>0</v>
      </c>
      <c r="B36" s="73">
        <v>1</v>
      </c>
      <c r="C36" s="73">
        <f>B36+1</f>
        <v>2</v>
      </c>
      <c r="D36" s="73">
        <f t="shared" ref="D36:U36" si="4">C36+1</f>
        <v>3</v>
      </c>
      <c r="E36" s="73">
        <f t="shared" si="4"/>
        <v>4</v>
      </c>
      <c r="F36" s="73">
        <f t="shared" si="4"/>
        <v>5</v>
      </c>
      <c r="G36" s="73">
        <f t="shared" si="4"/>
        <v>6</v>
      </c>
      <c r="H36" s="73">
        <f t="shared" si="4"/>
        <v>7</v>
      </c>
      <c r="I36" s="73">
        <f t="shared" si="4"/>
        <v>8</v>
      </c>
      <c r="J36" s="73">
        <f t="shared" si="4"/>
        <v>9</v>
      </c>
      <c r="K36" s="83">
        <f t="shared" si="4"/>
        <v>10</v>
      </c>
      <c r="L36" s="73">
        <f t="shared" si="4"/>
        <v>11</v>
      </c>
      <c r="M36" s="73">
        <f t="shared" si="4"/>
        <v>12</v>
      </c>
      <c r="N36" s="73">
        <f t="shared" si="4"/>
        <v>13</v>
      </c>
      <c r="O36" s="73">
        <f t="shared" si="4"/>
        <v>14</v>
      </c>
      <c r="P36" s="73">
        <f t="shared" si="4"/>
        <v>15</v>
      </c>
      <c r="Q36" s="73">
        <f t="shared" si="4"/>
        <v>16</v>
      </c>
      <c r="R36" s="73">
        <f t="shared" si="4"/>
        <v>17</v>
      </c>
      <c r="S36" s="73">
        <f t="shared" si="4"/>
        <v>18</v>
      </c>
      <c r="T36" s="73">
        <f t="shared" si="4"/>
        <v>19</v>
      </c>
      <c r="U36" s="73">
        <f t="shared" si="4"/>
        <v>20</v>
      </c>
      <c r="V36" s="130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</row>
    <row r="37" spans="1:34" ht="19">
      <c r="A37" s="212" t="s">
        <v>25</v>
      </c>
      <c r="B37" s="213">
        <v>78</v>
      </c>
      <c r="C37" s="213"/>
      <c r="D37" s="213"/>
      <c r="E37" s="213">
        <v>1</v>
      </c>
      <c r="F37" s="213"/>
      <c r="G37" s="213"/>
      <c r="H37" s="213"/>
      <c r="I37" s="213">
        <v>1</v>
      </c>
      <c r="J37" s="213"/>
      <c r="K37" s="210"/>
      <c r="L37" s="213"/>
      <c r="M37" s="213">
        <v>1</v>
      </c>
      <c r="N37" s="213"/>
      <c r="O37" s="213"/>
      <c r="P37" s="213"/>
      <c r="Q37" s="213">
        <v>1</v>
      </c>
      <c r="R37" s="213"/>
      <c r="S37" s="213"/>
      <c r="T37" s="213"/>
      <c r="U37" s="214">
        <v>1</v>
      </c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</row>
    <row r="38" spans="1:34">
      <c r="A38" s="215" t="s">
        <v>1</v>
      </c>
      <c r="B38" s="216">
        <f t="shared" ref="B38:U43" si="5" xml:space="preserve"> INT((B11-10)/2)</f>
        <v>-5</v>
      </c>
      <c r="C38" s="216">
        <f t="shared" si="5"/>
        <v>-5</v>
      </c>
      <c r="D38" s="195">
        <f t="shared" si="5"/>
        <v>-5</v>
      </c>
      <c r="E38" s="195">
        <f t="shared" si="5"/>
        <v>-5</v>
      </c>
      <c r="F38" s="195">
        <f t="shared" si="5"/>
        <v>-5</v>
      </c>
      <c r="G38" s="195">
        <f t="shared" si="5"/>
        <v>2</v>
      </c>
      <c r="H38" s="195">
        <f t="shared" si="5"/>
        <v>2</v>
      </c>
      <c r="I38" s="195">
        <f t="shared" si="5"/>
        <v>2</v>
      </c>
      <c r="J38" s="195">
        <f t="shared" si="5"/>
        <v>2</v>
      </c>
      <c r="K38" s="195">
        <f t="shared" si="5"/>
        <v>2</v>
      </c>
      <c r="L38" s="195">
        <f t="shared" si="5"/>
        <v>2</v>
      </c>
      <c r="M38" s="195">
        <f t="shared" si="5"/>
        <v>2</v>
      </c>
      <c r="N38" s="195">
        <f t="shared" si="5"/>
        <v>2</v>
      </c>
      <c r="O38" s="195">
        <f t="shared" si="5"/>
        <v>2</v>
      </c>
      <c r="P38" s="195">
        <f t="shared" si="5"/>
        <v>2</v>
      </c>
      <c r="Q38" s="195">
        <f t="shared" si="5"/>
        <v>2</v>
      </c>
      <c r="R38" s="195">
        <f t="shared" si="5"/>
        <v>2</v>
      </c>
      <c r="S38" s="195">
        <f t="shared" si="5"/>
        <v>2</v>
      </c>
      <c r="T38" s="195">
        <f t="shared" si="5"/>
        <v>2</v>
      </c>
      <c r="U38" s="217">
        <f t="shared" si="5"/>
        <v>2</v>
      </c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</row>
    <row r="39" spans="1:34" s="203" customFormat="1">
      <c r="A39" s="215" t="s">
        <v>3</v>
      </c>
      <c r="B39" s="216">
        <f t="shared" si="5"/>
        <v>-5</v>
      </c>
      <c r="C39" s="216">
        <f t="shared" si="5"/>
        <v>-5</v>
      </c>
      <c r="D39" s="195">
        <f t="shared" si="5"/>
        <v>-5</v>
      </c>
      <c r="E39" s="195">
        <f t="shared" si="5"/>
        <v>-5</v>
      </c>
      <c r="F39" s="195">
        <f t="shared" si="5"/>
        <v>-5</v>
      </c>
      <c r="G39" s="195">
        <f t="shared" si="5"/>
        <v>0</v>
      </c>
      <c r="H39" s="195">
        <f t="shared" si="5"/>
        <v>0</v>
      </c>
      <c r="I39" s="195">
        <f t="shared" si="5"/>
        <v>0</v>
      </c>
      <c r="J39" s="195">
        <f t="shared" si="5"/>
        <v>0</v>
      </c>
      <c r="K39" s="195">
        <f t="shared" si="5"/>
        <v>0</v>
      </c>
      <c r="L39" s="195">
        <f t="shared" si="5"/>
        <v>0</v>
      </c>
      <c r="M39" s="195">
        <f t="shared" si="5"/>
        <v>0</v>
      </c>
      <c r="N39" s="195">
        <f t="shared" si="5"/>
        <v>0</v>
      </c>
      <c r="O39" s="195">
        <f t="shared" si="5"/>
        <v>0</v>
      </c>
      <c r="P39" s="195">
        <f t="shared" si="5"/>
        <v>0</v>
      </c>
      <c r="Q39" s="195">
        <f t="shared" si="5"/>
        <v>0</v>
      </c>
      <c r="R39" s="195">
        <f t="shared" si="5"/>
        <v>0</v>
      </c>
      <c r="S39" s="195">
        <f t="shared" si="5"/>
        <v>0</v>
      </c>
      <c r="T39" s="195">
        <f t="shared" si="5"/>
        <v>0</v>
      </c>
      <c r="U39" s="217">
        <f t="shared" si="5"/>
        <v>0</v>
      </c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</row>
    <row r="40" spans="1:34" s="203" customFormat="1">
      <c r="A40" s="215" t="s">
        <v>4</v>
      </c>
      <c r="B40" s="216">
        <f t="shared" si="5"/>
        <v>-5</v>
      </c>
      <c r="C40" s="216">
        <f t="shared" si="5"/>
        <v>-5</v>
      </c>
      <c r="D40" s="195">
        <f t="shared" si="5"/>
        <v>-5</v>
      </c>
      <c r="E40" s="195">
        <f t="shared" si="5"/>
        <v>-5</v>
      </c>
      <c r="F40" s="195">
        <f t="shared" si="5"/>
        <v>-5</v>
      </c>
      <c r="G40" s="195">
        <f t="shared" si="5"/>
        <v>2</v>
      </c>
      <c r="H40" s="195">
        <f t="shared" si="5"/>
        <v>2</v>
      </c>
      <c r="I40" s="195">
        <f t="shared" si="5"/>
        <v>2</v>
      </c>
      <c r="J40" s="195">
        <f t="shared" si="5"/>
        <v>2</v>
      </c>
      <c r="K40" s="195">
        <f t="shared" si="5"/>
        <v>2</v>
      </c>
      <c r="L40" s="195">
        <f t="shared" si="5"/>
        <v>2</v>
      </c>
      <c r="M40" s="195">
        <f t="shared" si="5"/>
        <v>2</v>
      </c>
      <c r="N40" s="195">
        <f t="shared" si="5"/>
        <v>2</v>
      </c>
      <c r="O40" s="195">
        <f t="shared" si="5"/>
        <v>2</v>
      </c>
      <c r="P40" s="195">
        <f t="shared" si="5"/>
        <v>2</v>
      </c>
      <c r="Q40" s="195">
        <f t="shared" si="5"/>
        <v>2</v>
      </c>
      <c r="R40" s="195">
        <f t="shared" si="5"/>
        <v>2</v>
      </c>
      <c r="S40" s="195">
        <f t="shared" si="5"/>
        <v>2</v>
      </c>
      <c r="T40" s="195">
        <f t="shared" si="5"/>
        <v>2</v>
      </c>
      <c r="U40" s="217">
        <f t="shared" si="5"/>
        <v>2</v>
      </c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</row>
    <row r="41" spans="1:34" s="203" customFormat="1">
      <c r="A41" s="215" t="s">
        <v>5</v>
      </c>
      <c r="B41" s="216">
        <f t="shared" si="5"/>
        <v>-5</v>
      </c>
      <c r="C41" s="216">
        <f t="shared" si="5"/>
        <v>-5</v>
      </c>
      <c r="D41" s="195">
        <f t="shared" si="5"/>
        <v>-5</v>
      </c>
      <c r="E41" s="195">
        <f t="shared" si="5"/>
        <v>-5</v>
      </c>
      <c r="F41" s="195">
        <f t="shared" si="5"/>
        <v>-5</v>
      </c>
      <c r="G41" s="195">
        <f t="shared" si="5"/>
        <v>2</v>
      </c>
      <c r="H41" s="195">
        <f t="shared" si="5"/>
        <v>2</v>
      </c>
      <c r="I41" s="195">
        <f t="shared" si="5"/>
        <v>3</v>
      </c>
      <c r="J41" s="195">
        <f t="shared" si="5"/>
        <v>3</v>
      </c>
      <c r="K41" s="195">
        <f t="shared" si="5"/>
        <v>3</v>
      </c>
      <c r="L41" s="195">
        <f t="shared" si="5"/>
        <v>3</v>
      </c>
      <c r="M41" s="195">
        <f t="shared" si="5"/>
        <v>3</v>
      </c>
      <c r="N41" s="195">
        <f t="shared" si="5"/>
        <v>3</v>
      </c>
      <c r="O41" s="195">
        <f t="shared" si="5"/>
        <v>3</v>
      </c>
      <c r="P41" s="195">
        <f t="shared" si="5"/>
        <v>3</v>
      </c>
      <c r="Q41" s="195">
        <f t="shared" si="5"/>
        <v>3</v>
      </c>
      <c r="R41" s="195">
        <f t="shared" si="5"/>
        <v>3</v>
      </c>
      <c r="S41" s="195">
        <f t="shared" si="5"/>
        <v>3</v>
      </c>
      <c r="T41" s="195">
        <f t="shared" si="5"/>
        <v>3</v>
      </c>
      <c r="U41" s="217">
        <f t="shared" si="5"/>
        <v>3</v>
      </c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</row>
    <row r="42" spans="1:34">
      <c r="A42" s="215" t="s">
        <v>6</v>
      </c>
      <c r="B42" s="216">
        <f t="shared" si="5"/>
        <v>-5</v>
      </c>
      <c r="C42" s="216">
        <f t="shared" si="5"/>
        <v>-5</v>
      </c>
      <c r="D42" s="195">
        <f t="shared" si="5"/>
        <v>-5</v>
      </c>
      <c r="E42" s="195">
        <f t="shared" si="5"/>
        <v>-5</v>
      </c>
      <c r="F42" s="195">
        <f t="shared" si="5"/>
        <v>-5</v>
      </c>
      <c r="G42" s="195">
        <f t="shared" si="5"/>
        <v>2</v>
      </c>
      <c r="H42" s="195">
        <f t="shared" si="5"/>
        <v>2</v>
      </c>
      <c r="I42" s="195">
        <f t="shared" si="5"/>
        <v>2</v>
      </c>
      <c r="J42" s="195">
        <f t="shared" si="5"/>
        <v>2</v>
      </c>
      <c r="K42" s="195">
        <f t="shared" si="5"/>
        <v>2</v>
      </c>
      <c r="L42" s="195">
        <f t="shared" si="5"/>
        <v>2</v>
      </c>
      <c r="M42" s="195">
        <f t="shared" si="5"/>
        <v>2</v>
      </c>
      <c r="N42" s="195">
        <f t="shared" si="5"/>
        <v>2</v>
      </c>
      <c r="O42" s="195">
        <f t="shared" si="5"/>
        <v>2</v>
      </c>
      <c r="P42" s="195">
        <f t="shared" si="5"/>
        <v>2</v>
      </c>
      <c r="Q42" s="195">
        <f t="shared" si="5"/>
        <v>2</v>
      </c>
      <c r="R42" s="195">
        <f t="shared" si="5"/>
        <v>2</v>
      </c>
      <c r="S42" s="195">
        <f t="shared" si="5"/>
        <v>2</v>
      </c>
      <c r="T42" s="195">
        <f t="shared" si="5"/>
        <v>2</v>
      </c>
      <c r="U42" s="217">
        <f t="shared" si="5"/>
        <v>2</v>
      </c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</row>
    <row r="43" spans="1:34">
      <c r="A43" s="215" t="s">
        <v>7</v>
      </c>
      <c r="B43" s="216">
        <f t="shared" si="5"/>
        <v>-5</v>
      </c>
      <c r="C43" s="216">
        <f t="shared" si="5"/>
        <v>-5</v>
      </c>
      <c r="D43" s="195">
        <f t="shared" si="5"/>
        <v>-5</v>
      </c>
      <c r="E43" s="195">
        <f t="shared" si="5"/>
        <v>-5</v>
      </c>
      <c r="F43" s="195">
        <f t="shared" si="5"/>
        <v>-5</v>
      </c>
      <c r="G43" s="195">
        <f t="shared" si="5"/>
        <v>0</v>
      </c>
      <c r="H43" s="195">
        <f t="shared" si="5"/>
        <v>0</v>
      </c>
      <c r="I43" s="195">
        <f t="shared" si="5"/>
        <v>0</v>
      </c>
      <c r="J43" s="195">
        <f t="shared" si="5"/>
        <v>0</v>
      </c>
      <c r="K43" s="195">
        <f t="shared" si="5"/>
        <v>0</v>
      </c>
      <c r="L43" s="195">
        <f t="shared" si="5"/>
        <v>0</v>
      </c>
      <c r="M43" s="195">
        <f t="shared" si="5"/>
        <v>0</v>
      </c>
      <c r="N43" s="195">
        <f t="shared" si="5"/>
        <v>0</v>
      </c>
      <c r="O43" s="195">
        <f t="shared" si="5"/>
        <v>0</v>
      </c>
      <c r="P43" s="195">
        <f t="shared" si="5"/>
        <v>0</v>
      </c>
      <c r="Q43" s="195">
        <f t="shared" si="5"/>
        <v>0</v>
      </c>
      <c r="R43" s="195">
        <f t="shared" si="5"/>
        <v>0</v>
      </c>
      <c r="S43" s="195">
        <f t="shared" si="5"/>
        <v>0</v>
      </c>
      <c r="T43" s="195">
        <f t="shared" si="5"/>
        <v>0</v>
      </c>
      <c r="U43" s="217">
        <f t="shared" si="5"/>
        <v>0</v>
      </c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</row>
    <row r="44" spans="1:34" ht="19">
      <c r="A44" s="218" t="s">
        <v>26</v>
      </c>
      <c r="B44" s="219">
        <f t="shared" ref="B44:Q44" si="6" xml:space="preserve"> B4 + INT(B41/2)</f>
        <v>0</v>
      </c>
      <c r="C44" s="219">
        <f t="shared" si="6"/>
        <v>0</v>
      </c>
      <c r="D44" s="219">
        <f t="shared" si="6"/>
        <v>0</v>
      </c>
      <c r="E44" s="219">
        <f t="shared" si="6"/>
        <v>0</v>
      </c>
      <c r="F44" s="219">
        <f t="shared" si="6"/>
        <v>0</v>
      </c>
      <c r="G44" s="219">
        <f t="shared" si="6"/>
        <v>4</v>
      </c>
      <c r="H44" s="219">
        <f t="shared" si="6"/>
        <v>4</v>
      </c>
      <c r="I44" s="219">
        <f t="shared" si="6"/>
        <v>4</v>
      </c>
      <c r="J44" s="219">
        <f t="shared" si="6"/>
        <v>4</v>
      </c>
      <c r="K44" s="219">
        <f t="shared" si="6"/>
        <v>4</v>
      </c>
      <c r="L44" s="219">
        <f t="shared" si="6"/>
        <v>4</v>
      </c>
      <c r="M44" s="219">
        <f t="shared" si="6"/>
        <v>4</v>
      </c>
      <c r="N44" s="219">
        <f t="shared" si="6"/>
        <v>4</v>
      </c>
      <c r="O44" s="219">
        <f t="shared" si="6"/>
        <v>4</v>
      </c>
      <c r="P44" s="219">
        <f t="shared" si="6"/>
        <v>4</v>
      </c>
      <c r="Q44" s="219">
        <f t="shared" si="6"/>
        <v>4</v>
      </c>
      <c r="R44" s="219">
        <f xml:space="preserve"> S3 + INT(R41/2)</f>
        <v>1</v>
      </c>
      <c r="S44" s="219">
        <f xml:space="preserve"> T3 + INT(S41/2)</f>
        <v>1</v>
      </c>
      <c r="T44" s="219">
        <f xml:space="preserve"> U3 + INT(T41/2)</f>
        <v>1</v>
      </c>
      <c r="U44" s="220">
        <f xml:space="preserve"> V3 + INT(U41/2)</f>
        <v>1</v>
      </c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</row>
    <row r="45" spans="1:34" s="203" customFormat="1">
      <c r="A45" s="221"/>
      <c r="B45" s="221"/>
      <c r="C45" s="221"/>
      <c r="D45" s="221"/>
      <c r="E45" s="221"/>
      <c r="F45" s="221"/>
      <c r="G45" s="221"/>
      <c r="H45" s="221"/>
      <c r="I45" s="221"/>
      <c r="J45" s="53"/>
      <c r="K45" s="53"/>
      <c r="L45" s="221"/>
      <c r="M45" s="221"/>
      <c r="N45" s="221"/>
      <c r="O45" s="221"/>
      <c r="P45" s="221"/>
      <c r="Q45" s="221"/>
      <c r="R45" s="221"/>
      <c r="S45" s="221"/>
      <c r="T45" s="221"/>
      <c r="U45" s="221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</row>
    <row r="46" spans="1:34" s="203" customFormat="1">
      <c r="A46" s="221"/>
      <c r="B46" s="221"/>
      <c r="C46" s="221"/>
      <c r="D46" s="221"/>
      <c r="E46" s="221"/>
      <c r="F46" s="221"/>
      <c r="G46" s="221"/>
      <c r="H46" s="221"/>
      <c r="I46" s="221"/>
      <c r="J46" s="53"/>
      <c r="K46" s="53"/>
      <c r="L46" s="221"/>
      <c r="M46" s="221"/>
      <c r="N46" s="221"/>
      <c r="O46" s="221"/>
      <c r="P46" s="221"/>
      <c r="Q46" s="221"/>
      <c r="R46" s="221"/>
      <c r="S46" s="221"/>
      <c r="T46" s="221"/>
      <c r="U46" s="221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</row>
    <row r="47" spans="1:34" s="203" customFormat="1" ht="19">
      <c r="A47" s="222" t="s">
        <v>38</v>
      </c>
      <c r="B47" s="223">
        <f t="shared" ref="B47:U47" si="7" xml:space="preserve"> B18 + B41</f>
        <v>-5</v>
      </c>
      <c r="C47" s="223">
        <f t="shared" si="7"/>
        <v>-5</v>
      </c>
      <c r="D47" s="223">
        <f t="shared" si="7"/>
        <v>-5</v>
      </c>
      <c r="E47" s="223">
        <f t="shared" si="7"/>
        <v>-5</v>
      </c>
      <c r="F47" s="223">
        <f t="shared" si="7"/>
        <v>-5</v>
      </c>
      <c r="G47" s="223">
        <f t="shared" si="7"/>
        <v>11</v>
      </c>
      <c r="H47" s="223">
        <f t="shared" si="7"/>
        <v>12</v>
      </c>
      <c r="I47" s="223">
        <f t="shared" si="7"/>
        <v>14</v>
      </c>
      <c r="J47" s="223">
        <f t="shared" si="7"/>
        <v>15</v>
      </c>
      <c r="K47" s="223">
        <f t="shared" si="7"/>
        <v>16</v>
      </c>
      <c r="L47" s="223">
        <f t="shared" si="7"/>
        <v>17</v>
      </c>
      <c r="M47" s="223">
        <f t="shared" si="7"/>
        <v>13</v>
      </c>
      <c r="N47" s="223">
        <f t="shared" si="7"/>
        <v>13</v>
      </c>
      <c r="O47" s="223">
        <f t="shared" si="7"/>
        <v>13</v>
      </c>
      <c r="P47" s="223">
        <f t="shared" si="7"/>
        <v>13</v>
      </c>
      <c r="Q47" s="223">
        <f t="shared" si="7"/>
        <v>13</v>
      </c>
      <c r="R47" s="223">
        <f t="shared" si="7"/>
        <v>13</v>
      </c>
      <c r="S47" s="223">
        <f t="shared" si="7"/>
        <v>13</v>
      </c>
      <c r="T47" s="223">
        <f t="shared" si="7"/>
        <v>13</v>
      </c>
      <c r="U47" s="223">
        <f t="shared" si="7"/>
        <v>13</v>
      </c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</row>
    <row r="48" spans="1:34" s="203" customFormat="1" ht="19">
      <c r="A48" s="222" t="s">
        <v>39</v>
      </c>
      <c r="B48" s="224">
        <f xml:space="preserve"> INT(B47/4)</f>
        <v>-2</v>
      </c>
      <c r="C48" s="224">
        <f t="shared" ref="C48:M48" si="8" xml:space="preserve"> INT(C47/4)</f>
        <v>-2</v>
      </c>
      <c r="D48" s="224">
        <f t="shared" si="8"/>
        <v>-2</v>
      </c>
      <c r="E48" s="224">
        <f t="shared" si="8"/>
        <v>-2</v>
      </c>
      <c r="F48" s="224">
        <f t="shared" si="8"/>
        <v>-2</v>
      </c>
      <c r="G48" s="224">
        <f t="shared" si="8"/>
        <v>2</v>
      </c>
      <c r="H48" s="224">
        <f t="shared" si="8"/>
        <v>3</v>
      </c>
      <c r="I48" s="224">
        <f t="shared" si="8"/>
        <v>3</v>
      </c>
      <c r="J48" s="224">
        <f t="shared" si="8"/>
        <v>3</v>
      </c>
      <c r="K48" s="224">
        <f t="shared" si="8"/>
        <v>4</v>
      </c>
      <c r="L48" s="224">
        <f t="shared" si="8"/>
        <v>4</v>
      </c>
      <c r="M48" s="224">
        <f t="shared" si="8"/>
        <v>3</v>
      </c>
      <c r="N48" s="224">
        <f xml:space="preserve"> INT(N47/4)</f>
        <v>3</v>
      </c>
      <c r="O48" s="224">
        <f t="shared" ref="O48:U48" si="9" xml:space="preserve"> INT(O47/4)</f>
        <v>3</v>
      </c>
      <c r="P48" s="224">
        <f t="shared" si="9"/>
        <v>3</v>
      </c>
      <c r="Q48" s="224">
        <f t="shared" si="9"/>
        <v>3</v>
      </c>
      <c r="R48" s="224">
        <f t="shared" si="9"/>
        <v>3</v>
      </c>
      <c r="S48" s="224">
        <f t="shared" si="9"/>
        <v>3</v>
      </c>
      <c r="T48" s="224">
        <f t="shared" si="9"/>
        <v>3</v>
      </c>
      <c r="U48" s="224">
        <f t="shared" si="9"/>
        <v>3</v>
      </c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</row>
    <row r="49" spans="1:34" s="203" customFormat="1">
      <c r="A49" s="194"/>
      <c r="B49" s="194"/>
      <c r="C49" s="194"/>
      <c r="D49" s="194"/>
      <c r="E49" s="194"/>
      <c r="F49" s="194"/>
      <c r="G49" s="194"/>
      <c r="H49" s="194"/>
      <c r="I49" s="194"/>
      <c r="J49" s="195"/>
      <c r="K49" s="195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</row>
    <row r="50" spans="1:34" ht="19">
      <c r="A50" s="222" t="s">
        <v>40</v>
      </c>
      <c r="B50" s="223">
        <f t="shared" ref="B50:U50" si="10" xml:space="preserve"> B19 + B41</f>
        <v>-5</v>
      </c>
      <c r="C50" s="223">
        <f t="shared" si="10"/>
        <v>-5</v>
      </c>
      <c r="D50" s="223">
        <f t="shared" si="10"/>
        <v>-5</v>
      </c>
      <c r="E50" s="223">
        <f t="shared" si="10"/>
        <v>-5</v>
      </c>
      <c r="F50" s="223">
        <f t="shared" si="10"/>
        <v>-5</v>
      </c>
      <c r="G50" s="223">
        <f t="shared" si="10"/>
        <v>11</v>
      </c>
      <c r="H50" s="223">
        <f t="shared" si="10"/>
        <v>12</v>
      </c>
      <c r="I50" s="223">
        <f t="shared" si="10"/>
        <v>14</v>
      </c>
      <c r="J50" s="223">
        <f t="shared" si="10"/>
        <v>15</v>
      </c>
      <c r="K50" s="223">
        <f t="shared" si="10"/>
        <v>16</v>
      </c>
      <c r="L50" s="223">
        <f t="shared" si="10"/>
        <v>17</v>
      </c>
      <c r="M50" s="223">
        <f t="shared" si="10"/>
        <v>13</v>
      </c>
      <c r="N50" s="223">
        <f t="shared" si="10"/>
        <v>13</v>
      </c>
      <c r="O50" s="223">
        <f t="shared" si="10"/>
        <v>13</v>
      </c>
      <c r="P50" s="223">
        <f t="shared" si="10"/>
        <v>13</v>
      </c>
      <c r="Q50" s="223">
        <f t="shared" si="10"/>
        <v>13</v>
      </c>
      <c r="R50" s="223">
        <f t="shared" si="10"/>
        <v>13</v>
      </c>
      <c r="S50" s="223">
        <f t="shared" si="10"/>
        <v>13</v>
      </c>
      <c r="T50" s="223">
        <f t="shared" si="10"/>
        <v>13</v>
      </c>
      <c r="U50" s="223">
        <f t="shared" si="10"/>
        <v>13</v>
      </c>
      <c r="V50" s="53"/>
    </row>
    <row r="51" spans="1:34">
      <c r="J51" s="195"/>
      <c r="K51" s="195"/>
      <c r="V51" s="53"/>
    </row>
    <row r="52" spans="1:34" ht="19">
      <c r="A52" s="222" t="s">
        <v>41</v>
      </c>
      <c r="B52" s="223">
        <f t="shared" ref="B52:U52" si="11" xml:space="preserve"> B20 + B39</f>
        <v>-5</v>
      </c>
      <c r="C52" s="223">
        <f t="shared" si="11"/>
        <v>-5</v>
      </c>
      <c r="D52" s="223">
        <f t="shared" si="11"/>
        <v>-5</v>
      </c>
      <c r="E52" s="223">
        <f t="shared" si="11"/>
        <v>-5</v>
      </c>
      <c r="F52" s="223">
        <f t="shared" si="11"/>
        <v>-5</v>
      </c>
      <c r="G52" s="223">
        <f t="shared" si="11"/>
        <v>1</v>
      </c>
      <c r="H52" s="223">
        <f t="shared" si="11"/>
        <v>1</v>
      </c>
      <c r="I52" s="223">
        <f t="shared" si="11"/>
        <v>1</v>
      </c>
      <c r="J52" s="223">
        <f t="shared" si="11"/>
        <v>1</v>
      </c>
      <c r="K52" s="223">
        <f t="shared" si="11"/>
        <v>1</v>
      </c>
      <c r="L52" s="223">
        <f t="shared" si="11"/>
        <v>1</v>
      </c>
      <c r="M52" s="223">
        <f t="shared" si="11"/>
        <v>1</v>
      </c>
      <c r="N52" s="223">
        <f t="shared" si="11"/>
        <v>1</v>
      </c>
      <c r="O52" s="223">
        <f t="shared" si="11"/>
        <v>1</v>
      </c>
      <c r="P52" s="223">
        <f t="shared" si="11"/>
        <v>1</v>
      </c>
      <c r="Q52" s="223">
        <f t="shared" si="11"/>
        <v>1</v>
      </c>
      <c r="R52" s="223">
        <f t="shared" si="11"/>
        <v>1</v>
      </c>
      <c r="S52" s="223">
        <f t="shared" si="11"/>
        <v>1</v>
      </c>
      <c r="T52" s="223">
        <f t="shared" si="11"/>
        <v>1</v>
      </c>
      <c r="U52" s="223">
        <f t="shared" si="11"/>
        <v>1</v>
      </c>
      <c r="V52" s="53"/>
    </row>
    <row r="53" spans="1:34">
      <c r="J53" s="195"/>
      <c r="K53" s="195"/>
      <c r="V53" s="53"/>
    </row>
    <row r="54" spans="1:34" ht="19">
      <c r="A54" s="222" t="s">
        <v>42</v>
      </c>
      <c r="B54" s="223">
        <f t="shared" ref="B54:U54" si="12" xml:space="preserve"> B21 + B42</f>
        <v>-5</v>
      </c>
      <c r="C54" s="223">
        <f t="shared" si="12"/>
        <v>-5</v>
      </c>
      <c r="D54" s="223">
        <f t="shared" si="12"/>
        <v>-5</v>
      </c>
      <c r="E54" s="223">
        <f t="shared" si="12"/>
        <v>-5</v>
      </c>
      <c r="F54" s="223">
        <f t="shared" si="12"/>
        <v>-5</v>
      </c>
      <c r="G54" s="223">
        <f t="shared" si="12"/>
        <v>10</v>
      </c>
      <c r="H54" s="223">
        <f t="shared" si="12"/>
        <v>12</v>
      </c>
      <c r="I54" s="223">
        <f t="shared" si="12"/>
        <v>13</v>
      </c>
      <c r="J54" s="223">
        <f t="shared" si="12"/>
        <v>14</v>
      </c>
      <c r="K54" s="223">
        <f t="shared" si="12"/>
        <v>15</v>
      </c>
      <c r="L54" s="223">
        <f t="shared" si="12"/>
        <v>16</v>
      </c>
      <c r="M54" s="223">
        <f t="shared" si="12"/>
        <v>12</v>
      </c>
      <c r="N54" s="223">
        <f t="shared" si="12"/>
        <v>12</v>
      </c>
      <c r="O54" s="223">
        <f t="shared" si="12"/>
        <v>12</v>
      </c>
      <c r="P54" s="223">
        <f t="shared" si="12"/>
        <v>12</v>
      </c>
      <c r="Q54" s="223">
        <f t="shared" si="12"/>
        <v>12</v>
      </c>
      <c r="R54" s="223">
        <f t="shared" si="12"/>
        <v>12</v>
      </c>
      <c r="S54" s="223">
        <f t="shared" si="12"/>
        <v>12</v>
      </c>
      <c r="T54" s="223">
        <f t="shared" si="12"/>
        <v>12</v>
      </c>
      <c r="U54" s="223">
        <f t="shared" si="12"/>
        <v>12</v>
      </c>
      <c r="V54" s="53"/>
    </row>
    <row r="55" spans="1:34">
      <c r="J55" s="195"/>
      <c r="K55" s="195"/>
    </row>
    <row r="56" spans="1:34">
      <c r="J56" s="195"/>
      <c r="K56" s="195"/>
    </row>
    <row r="57" spans="1:34" ht="19">
      <c r="A57" s="222" t="s">
        <v>28</v>
      </c>
      <c r="B57" s="223">
        <f t="shared" ref="B57:U57" si="13" xml:space="preserve"> B43 + B22 + B32</f>
        <v>-5</v>
      </c>
      <c r="C57" s="223">
        <f t="shared" si="13"/>
        <v>-5</v>
      </c>
      <c r="D57" s="223">
        <f t="shared" si="13"/>
        <v>-5</v>
      </c>
      <c r="E57" s="223">
        <f t="shared" si="13"/>
        <v>-5</v>
      </c>
      <c r="F57" s="223">
        <f t="shared" si="13"/>
        <v>-5</v>
      </c>
      <c r="G57" s="223">
        <f t="shared" si="13"/>
        <v>0</v>
      </c>
      <c r="H57" s="223">
        <f t="shared" si="13"/>
        <v>0</v>
      </c>
      <c r="I57" s="223">
        <f t="shared" si="13"/>
        <v>0</v>
      </c>
      <c r="J57" s="223">
        <f t="shared" si="13"/>
        <v>0</v>
      </c>
      <c r="K57" s="223">
        <f t="shared" si="13"/>
        <v>0</v>
      </c>
      <c r="L57" s="223">
        <f t="shared" si="13"/>
        <v>0</v>
      </c>
      <c r="M57" s="223">
        <f t="shared" si="13"/>
        <v>0</v>
      </c>
      <c r="N57" s="223">
        <f t="shared" si="13"/>
        <v>0</v>
      </c>
      <c r="O57" s="223">
        <f t="shared" si="13"/>
        <v>0</v>
      </c>
      <c r="P57" s="223">
        <f t="shared" si="13"/>
        <v>0</v>
      </c>
      <c r="Q57" s="223">
        <f t="shared" si="13"/>
        <v>0</v>
      </c>
      <c r="R57" s="223">
        <f t="shared" si="13"/>
        <v>0</v>
      </c>
      <c r="S57" s="223">
        <f t="shared" si="13"/>
        <v>0</v>
      </c>
      <c r="T57" s="223">
        <f t="shared" si="13"/>
        <v>0</v>
      </c>
      <c r="U57" s="223">
        <f t="shared" si="13"/>
        <v>0</v>
      </c>
    </row>
    <row r="58" spans="1:34" ht="19">
      <c r="A58" s="222" t="s">
        <v>27</v>
      </c>
      <c r="B58" s="223">
        <f t="shared" ref="B58:U58" si="14" xml:space="preserve"> B57/(B36+5)</f>
        <v>-0.83333333333333337</v>
      </c>
      <c r="C58" s="223">
        <f t="shared" si="14"/>
        <v>-0.7142857142857143</v>
      </c>
      <c r="D58" s="223">
        <f t="shared" si="14"/>
        <v>-0.625</v>
      </c>
      <c r="E58" s="223">
        <f t="shared" si="14"/>
        <v>-0.55555555555555558</v>
      </c>
      <c r="F58" s="223">
        <f t="shared" si="14"/>
        <v>-0.5</v>
      </c>
      <c r="G58" s="223">
        <f t="shared" si="14"/>
        <v>0</v>
      </c>
      <c r="H58" s="223">
        <f t="shared" si="14"/>
        <v>0</v>
      </c>
      <c r="I58" s="223">
        <f t="shared" si="14"/>
        <v>0</v>
      </c>
      <c r="J58" s="223">
        <f t="shared" si="14"/>
        <v>0</v>
      </c>
      <c r="K58" s="225">
        <f t="shared" si="14"/>
        <v>0</v>
      </c>
      <c r="L58" s="223">
        <f t="shared" si="14"/>
        <v>0</v>
      </c>
      <c r="M58" s="223">
        <f t="shared" si="14"/>
        <v>0</v>
      </c>
      <c r="N58" s="223">
        <f t="shared" si="14"/>
        <v>0</v>
      </c>
      <c r="O58" s="223">
        <f t="shared" si="14"/>
        <v>0</v>
      </c>
      <c r="P58" s="223">
        <f t="shared" si="14"/>
        <v>0</v>
      </c>
      <c r="Q58" s="223">
        <f t="shared" si="14"/>
        <v>0</v>
      </c>
      <c r="R58" s="223">
        <f t="shared" si="14"/>
        <v>0</v>
      </c>
      <c r="S58" s="223">
        <f t="shared" si="14"/>
        <v>0</v>
      </c>
      <c r="T58" s="223">
        <f t="shared" si="14"/>
        <v>0</v>
      </c>
      <c r="U58" s="223">
        <f t="shared" si="14"/>
        <v>0</v>
      </c>
    </row>
    <row r="59" spans="1:34" ht="19">
      <c r="A59" s="222" t="s">
        <v>29</v>
      </c>
      <c r="B59" s="224">
        <f xml:space="preserve"> 40 + IF(B58 &gt; 0.25,10,0) + IF(B58 &gt; 0.5,25,0) + IF(B58 &gt; 0.75,25,0)</f>
        <v>40</v>
      </c>
      <c r="C59" s="224">
        <f t="shared" ref="C59:U59" si="15" xml:space="preserve"> 40 + IF(C58 &gt; 0.25,10,0) + IF(C58 &gt; 0.5,25,0) + IF(C58 &gt; 0.75,25,0)</f>
        <v>40</v>
      </c>
      <c r="D59" s="224">
        <f t="shared" si="15"/>
        <v>40</v>
      </c>
      <c r="E59" s="224">
        <f t="shared" si="15"/>
        <v>40</v>
      </c>
      <c r="F59" s="224">
        <f t="shared" si="15"/>
        <v>40</v>
      </c>
      <c r="G59" s="224">
        <f t="shared" si="15"/>
        <v>40</v>
      </c>
      <c r="H59" s="224">
        <f t="shared" si="15"/>
        <v>40</v>
      </c>
      <c r="I59" s="224">
        <f t="shared" si="15"/>
        <v>40</v>
      </c>
      <c r="J59" s="224">
        <f t="shared" si="15"/>
        <v>40</v>
      </c>
      <c r="K59" s="224">
        <f t="shared" si="15"/>
        <v>40</v>
      </c>
      <c r="L59" s="224">
        <f t="shared" si="15"/>
        <v>40</v>
      </c>
      <c r="M59" s="224">
        <f t="shared" si="15"/>
        <v>40</v>
      </c>
      <c r="N59" s="224">
        <f t="shared" si="15"/>
        <v>40</v>
      </c>
      <c r="O59" s="224">
        <f t="shared" si="15"/>
        <v>40</v>
      </c>
      <c r="P59" s="224">
        <f t="shared" si="15"/>
        <v>40</v>
      </c>
      <c r="Q59" s="224">
        <f t="shared" si="15"/>
        <v>40</v>
      </c>
      <c r="R59" s="224">
        <f t="shared" si="15"/>
        <v>40</v>
      </c>
      <c r="S59" s="224">
        <f t="shared" si="15"/>
        <v>40</v>
      </c>
      <c r="T59" s="224">
        <f t="shared" si="15"/>
        <v>40</v>
      </c>
      <c r="U59" s="224">
        <f t="shared" si="15"/>
        <v>40</v>
      </c>
    </row>
    <row r="60" spans="1:34" s="203" customFormat="1" ht="19">
      <c r="A60" s="222" t="s">
        <v>30</v>
      </c>
      <c r="B60" s="224">
        <f t="shared" ref="B60:U60" si="16" xml:space="preserve"> IF(B$58 &gt; 0.25,25,0) + IF(B$58 &gt; 0.5,25,0) + IF(B$58 &gt; 0.75,25,0) + IF(B$58 &gt; 1,25,0)</f>
        <v>0</v>
      </c>
      <c r="C60" s="224">
        <f t="shared" si="16"/>
        <v>0</v>
      </c>
      <c r="D60" s="224">
        <f t="shared" si="16"/>
        <v>0</v>
      </c>
      <c r="E60" s="224">
        <f t="shared" si="16"/>
        <v>0</v>
      </c>
      <c r="F60" s="224">
        <f t="shared" si="16"/>
        <v>0</v>
      </c>
      <c r="G60" s="224">
        <f t="shared" si="16"/>
        <v>0</v>
      </c>
      <c r="H60" s="224">
        <f t="shared" si="16"/>
        <v>0</v>
      </c>
      <c r="I60" s="224">
        <f t="shared" si="16"/>
        <v>0</v>
      </c>
      <c r="J60" s="224">
        <f t="shared" si="16"/>
        <v>0</v>
      </c>
      <c r="K60" s="226">
        <f t="shared" si="16"/>
        <v>0</v>
      </c>
      <c r="L60" s="224">
        <f t="shared" si="16"/>
        <v>0</v>
      </c>
      <c r="M60" s="224">
        <f t="shared" si="16"/>
        <v>0</v>
      </c>
      <c r="N60" s="224">
        <f t="shared" si="16"/>
        <v>0</v>
      </c>
      <c r="O60" s="224">
        <f t="shared" si="16"/>
        <v>0</v>
      </c>
      <c r="P60" s="224">
        <f t="shared" si="16"/>
        <v>0</v>
      </c>
      <c r="Q60" s="224">
        <f t="shared" si="16"/>
        <v>0</v>
      </c>
      <c r="R60" s="224">
        <f t="shared" si="16"/>
        <v>0</v>
      </c>
      <c r="S60" s="224">
        <f t="shared" si="16"/>
        <v>0</v>
      </c>
      <c r="T60" s="224">
        <f t="shared" si="16"/>
        <v>0</v>
      </c>
      <c r="U60" s="224">
        <f t="shared" si="16"/>
        <v>0</v>
      </c>
      <c r="V60" s="194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</row>
    <row r="61" spans="1:34" ht="19">
      <c r="A61" s="222" t="s">
        <v>31</v>
      </c>
      <c r="B61" s="224">
        <f t="shared" ref="B61:U61" si="17" xml:space="preserve"> IF(B$58 &gt; 0.5,25,0) + IF(B$58 &gt; 0.75,50,0) + IF(B$58 &gt; 1,25,0)</f>
        <v>0</v>
      </c>
      <c r="C61" s="224">
        <f t="shared" si="17"/>
        <v>0</v>
      </c>
      <c r="D61" s="224">
        <f t="shared" si="17"/>
        <v>0</v>
      </c>
      <c r="E61" s="224">
        <f t="shared" si="17"/>
        <v>0</v>
      </c>
      <c r="F61" s="224">
        <f t="shared" si="17"/>
        <v>0</v>
      </c>
      <c r="G61" s="224">
        <f t="shared" si="17"/>
        <v>0</v>
      </c>
      <c r="H61" s="224">
        <f t="shared" si="17"/>
        <v>0</v>
      </c>
      <c r="I61" s="224">
        <f t="shared" si="17"/>
        <v>0</v>
      </c>
      <c r="J61" s="224">
        <f t="shared" si="17"/>
        <v>0</v>
      </c>
      <c r="K61" s="224">
        <f t="shared" si="17"/>
        <v>0</v>
      </c>
      <c r="L61" s="224">
        <f t="shared" si="17"/>
        <v>0</v>
      </c>
      <c r="M61" s="224">
        <f t="shared" si="17"/>
        <v>0</v>
      </c>
      <c r="N61" s="224">
        <f t="shared" si="17"/>
        <v>0</v>
      </c>
      <c r="O61" s="224">
        <f t="shared" si="17"/>
        <v>0</v>
      </c>
      <c r="P61" s="224">
        <f t="shared" si="17"/>
        <v>0</v>
      </c>
      <c r="Q61" s="224">
        <f t="shared" si="17"/>
        <v>0</v>
      </c>
      <c r="R61" s="224">
        <f t="shared" si="17"/>
        <v>0</v>
      </c>
      <c r="S61" s="224">
        <f t="shared" si="17"/>
        <v>0</v>
      </c>
      <c r="T61" s="224">
        <f t="shared" si="17"/>
        <v>0</v>
      </c>
      <c r="U61" s="224">
        <f t="shared" si="17"/>
        <v>0</v>
      </c>
    </row>
    <row r="62" spans="1:34" s="203" customFormat="1">
      <c r="A62" s="194"/>
      <c r="B62" s="194"/>
      <c r="C62" s="194"/>
      <c r="D62" s="194"/>
      <c r="E62" s="194"/>
      <c r="F62" s="194"/>
      <c r="G62" s="194"/>
      <c r="H62" s="194"/>
      <c r="I62" s="194"/>
      <c r="J62" s="195"/>
      <c r="K62" s="195"/>
      <c r="L62" s="194"/>
      <c r="M62" s="194"/>
      <c r="N62" s="194"/>
      <c r="O62" s="194"/>
      <c r="P62" s="194"/>
      <c r="Q62" s="194"/>
      <c r="R62" s="194"/>
      <c r="S62" s="194"/>
      <c r="T62" s="194"/>
      <c r="U62" s="194"/>
      <c r="V62" s="194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</row>
    <row r="63" spans="1:34" ht="19">
      <c r="A63" s="222" t="s">
        <v>37</v>
      </c>
      <c r="B63" s="223">
        <f t="shared" ref="B63:U63" si="18" xml:space="preserve"> B23 + B41</f>
        <v>-5</v>
      </c>
      <c r="C63" s="223">
        <f t="shared" si="18"/>
        <v>-5</v>
      </c>
      <c r="D63" s="223">
        <f t="shared" si="18"/>
        <v>-5</v>
      </c>
      <c r="E63" s="223">
        <f t="shared" si="18"/>
        <v>-5</v>
      </c>
      <c r="F63" s="223">
        <f t="shared" si="18"/>
        <v>-5</v>
      </c>
      <c r="G63" s="223">
        <f t="shared" si="18"/>
        <v>11</v>
      </c>
      <c r="H63" s="223">
        <f t="shared" si="18"/>
        <v>12</v>
      </c>
      <c r="I63" s="223">
        <f t="shared" si="18"/>
        <v>14</v>
      </c>
      <c r="J63" s="223">
        <f t="shared" si="18"/>
        <v>15</v>
      </c>
      <c r="K63" s="223">
        <f t="shared" si="18"/>
        <v>16</v>
      </c>
      <c r="L63" s="223">
        <f t="shared" si="18"/>
        <v>17</v>
      </c>
      <c r="M63" s="223">
        <f t="shared" si="18"/>
        <v>13</v>
      </c>
      <c r="N63" s="223">
        <f t="shared" si="18"/>
        <v>13</v>
      </c>
      <c r="O63" s="223">
        <f t="shared" si="18"/>
        <v>13</v>
      </c>
      <c r="P63" s="223">
        <f t="shared" si="18"/>
        <v>13</v>
      </c>
      <c r="Q63" s="223">
        <f t="shared" si="18"/>
        <v>13</v>
      </c>
      <c r="R63" s="223">
        <f t="shared" si="18"/>
        <v>13</v>
      </c>
      <c r="S63" s="223">
        <f t="shared" si="18"/>
        <v>13</v>
      </c>
      <c r="T63" s="223">
        <f t="shared" si="18"/>
        <v>13</v>
      </c>
      <c r="U63" s="223">
        <f t="shared" si="18"/>
        <v>13</v>
      </c>
    </row>
    <row r="64" spans="1:34" ht="19">
      <c r="A64" s="222" t="s">
        <v>36</v>
      </c>
      <c r="B64" s="224">
        <f xml:space="preserve"> INT(B63/4)</f>
        <v>-2</v>
      </c>
      <c r="C64" s="224">
        <f t="shared" ref="C64:U64" si="19" xml:space="preserve"> INT(C63/4)</f>
        <v>-2</v>
      </c>
      <c r="D64" s="224">
        <f t="shared" si="19"/>
        <v>-2</v>
      </c>
      <c r="E64" s="224">
        <f t="shared" si="19"/>
        <v>-2</v>
      </c>
      <c r="F64" s="224">
        <f t="shared" si="19"/>
        <v>-2</v>
      </c>
      <c r="G64" s="224">
        <f t="shared" si="19"/>
        <v>2</v>
      </c>
      <c r="H64" s="224">
        <f t="shared" si="19"/>
        <v>3</v>
      </c>
      <c r="I64" s="224">
        <f t="shared" si="19"/>
        <v>3</v>
      </c>
      <c r="J64" s="224">
        <f t="shared" si="19"/>
        <v>3</v>
      </c>
      <c r="K64" s="224">
        <f t="shared" si="19"/>
        <v>4</v>
      </c>
      <c r="L64" s="224">
        <f t="shared" si="19"/>
        <v>4</v>
      </c>
      <c r="M64" s="224">
        <f t="shared" si="19"/>
        <v>3</v>
      </c>
      <c r="N64" s="224">
        <f t="shared" si="19"/>
        <v>3</v>
      </c>
      <c r="O64" s="224">
        <f t="shared" si="19"/>
        <v>3</v>
      </c>
      <c r="P64" s="224">
        <f t="shared" si="19"/>
        <v>3</v>
      </c>
      <c r="Q64" s="224">
        <f t="shared" si="19"/>
        <v>3</v>
      </c>
      <c r="R64" s="224">
        <f t="shared" si="19"/>
        <v>3</v>
      </c>
      <c r="S64" s="224">
        <f t="shared" si="19"/>
        <v>3</v>
      </c>
      <c r="T64" s="224">
        <f t="shared" si="19"/>
        <v>3</v>
      </c>
      <c r="U64" s="224">
        <f t="shared" si="19"/>
        <v>3</v>
      </c>
    </row>
    <row r="65" spans="1:35" s="203" customFormat="1">
      <c r="A65" s="194"/>
      <c r="B65" s="194"/>
      <c r="C65" s="194"/>
      <c r="D65" s="194"/>
      <c r="E65" s="194"/>
      <c r="F65" s="194"/>
      <c r="G65" s="194"/>
      <c r="H65" s="194"/>
      <c r="I65" s="194"/>
      <c r="J65" s="195"/>
      <c r="K65" s="195"/>
      <c r="L65" s="194"/>
      <c r="M65" s="194"/>
      <c r="N65" s="194"/>
      <c r="O65" s="194"/>
      <c r="P65" s="194"/>
      <c r="Q65" s="194"/>
      <c r="R65" s="194"/>
      <c r="S65" s="194"/>
      <c r="T65" s="194"/>
      <c r="U65" s="194"/>
      <c r="V65" s="194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</row>
    <row r="66" spans="1:35" s="63" customFormat="1" ht="19">
      <c r="A66" s="222" t="s">
        <v>43</v>
      </c>
      <c r="B66" s="223">
        <f t="shared" ref="B66:U66" si="20" xml:space="preserve"> B24 + B42</f>
        <v>-5</v>
      </c>
      <c r="C66" s="223">
        <f t="shared" si="20"/>
        <v>-5</v>
      </c>
      <c r="D66" s="223">
        <f t="shared" si="20"/>
        <v>-5</v>
      </c>
      <c r="E66" s="223">
        <f t="shared" si="20"/>
        <v>-5</v>
      </c>
      <c r="F66" s="223">
        <f t="shared" si="20"/>
        <v>-5</v>
      </c>
      <c r="G66" s="223">
        <f t="shared" si="20"/>
        <v>11</v>
      </c>
      <c r="H66" s="223">
        <f t="shared" si="20"/>
        <v>12</v>
      </c>
      <c r="I66" s="223">
        <f t="shared" si="20"/>
        <v>13</v>
      </c>
      <c r="J66" s="223">
        <f t="shared" si="20"/>
        <v>14</v>
      </c>
      <c r="K66" s="223">
        <f t="shared" si="20"/>
        <v>15</v>
      </c>
      <c r="L66" s="223">
        <f t="shared" si="20"/>
        <v>16</v>
      </c>
      <c r="M66" s="223">
        <f t="shared" si="20"/>
        <v>12</v>
      </c>
      <c r="N66" s="223">
        <f t="shared" si="20"/>
        <v>12</v>
      </c>
      <c r="O66" s="223">
        <f t="shared" si="20"/>
        <v>12</v>
      </c>
      <c r="P66" s="223">
        <f t="shared" si="20"/>
        <v>12</v>
      </c>
      <c r="Q66" s="223">
        <f t="shared" si="20"/>
        <v>12</v>
      </c>
      <c r="R66" s="223">
        <f t="shared" si="20"/>
        <v>12</v>
      </c>
      <c r="S66" s="223">
        <f t="shared" si="20"/>
        <v>12</v>
      </c>
      <c r="T66" s="223">
        <f t="shared" si="20"/>
        <v>12</v>
      </c>
      <c r="U66" s="223">
        <f t="shared" si="20"/>
        <v>12</v>
      </c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198"/>
    </row>
    <row r="67" spans="1:35" s="63" customFormat="1">
      <c r="A67" s="194"/>
      <c r="B67" s="194"/>
      <c r="C67" s="194"/>
      <c r="D67" s="194"/>
      <c r="E67" s="194"/>
      <c r="F67" s="194"/>
      <c r="G67" s="194"/>
      <c r="H67" s="194"/>
      <c r="I67" s="194"/>
      <c r="J67" s="195"/>
      <c r="K67" s="195"/>
      <c r="L67" s="194"/>
      <c r="M67" s="194"/>
      <c r="N67" s="194"/>
      <c r="O67" s="194"/>
      <c r="P67" s="194"/>
      <c r="Q67" s="194"/>
      <c r="R67" s="194"/>
      <c r="S67" s="194"/>
      <c r="T67" s="194"/>
      <c r="U67" s="194"/>
      <c r="V67" s="194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198"/>
    </row>
    <row r="68" spans="1:35" s="63" customFormat="1" ht="19">
      <c r="A68" s="222" t="s">
        <v>44</v>
      </c>
      <c r="B68" s="223">
        <f t="shared" ref="B68:U68" si="21" xml:space="preserve"> B25 + B42</f>
        <v>-5</v>
      </c>
      <c r="C68" s="223">
        <f t="shared" si="21"/>
        <v>-5</v>
      </c>
      <c r="D68" s="223">
        <f t="shared" si="21"/>
        <v>-5</v>
      </c>
      <c r="E68" s="223">
        <f t="shared" si="21"/>
        <v>-5</v>
      </c>
      <c r="F68" s="223">
        <f t="shared" si="21"/>
        <v>-5</v>
      </c>
      <c r="G68" s="223">
        <f t="shared" si="21"/>
        <v>6</v>
      </c>
      <c r="H68" s="223">
        <f t="shared" si="21"/>
        <v>6</v>
      </c>
      <c r="I68" s="223">
        <f t="shared" si="21"/>
        <v>6</v>
      </c>
      <c r="J68" s="223">
        <f t="shared" si="21"/>
        <v>6</v>
      </c>
      <c r="K68" s="223">
        <f t="shared" si="21"/>
        <v>6</v>
      </c>
      <c r="L68" s="223">
        <f t="shared" si="21"/>
        <v>6</v>
      </c>
      <c r="M68" s="223">
        <f t="shared" si="21"/>
        <v>6</v>
      </c>
      <c r="N68" s="223">
        <f t="shared" si="21"/>
        <v>6</v>
      </c>
      <c r="O68" s="223">
        <f t="shared" si="21"/>
        <v>6</v>
      </c>
      <c r="P68" s="223">
        <f t="shared" si="21"/>
        <v>6</v>
      </c>
      <c r="Q68" s="223">
        <f t="shared" si="21"/>
        <v>6</v>
      </c>
      <c r="R68" s="223">
        <f t="shared" si="21"/>
        <v>6</v>
      </c>
      <c r="S68" s="223">
        <f t="shared" si="21"/>
        <v>6</v>
      </c>
      <c r="T68" s="223">
        <f t="shared" si="21"/>
        <v>6</v>
      </c>
      <c r="U68" s="223">
        <f t="shared" si="21"/>
        <v>6</v>
      </c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198"/>
    </row>
    <row r="69" spans="1:35">
      <c r="J69" s="195"/>
      <c r="K69" s="195"/>
    </row>
    <row r="70" spans="1:35">
      <c r="J70" s="195"/>
      <c r="K70" s="195"/>
    </row>
    <row r="71" spans="1:35" s="203" customFormat="1" ht="19">
      <c r="A71" s="47" t="s">
        <v>47</v>
      </c>
      <c r="J71" s="214"/>
      <c r="K71" s="227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</row>
    <row r="72" spans="1:35">
      <c r="A72" s="184" t="s">
        <v>51</v>
      </c>
      <c r="B72" s="63">
        <f xml:space="preserve"> B40 + INT(B$36/3)</f>
        <v>-5</v>
      </c>
      <c r="C72" s="63">
        <f t="shared" ref="C72:U72" si="22" xml:space="preserve"> C40 + INT(C$36/3)</f>
        <v>-5</v>
      </c>
      <c r="D72" s="63">
        <f t="shared" si="22"/>
        <v>-4</v>
      </c>
      <c r="E72" s="63">
        <f t="shared" si="22"/>
        <v>-4</v>
      </c>
      <c r="F72" s="63">
        <f t="shared" si="22"/>
        <v>-4</v>
      </c>
      <c r="G72" s="63">
        <f t="shared" si="22"/>
        <v>4</v>
      </c>
      <c r="H72" s="63">
        <f t="shared" si="22"/>
        <v>4</v>
      </c>
      <c r="I72" s="63">
        <f t="shared" si="22"/>
        <v>4</v>
      </c>
      <c r="J72" s="63">
        <f t="shared" si="22"/>
        <v>5</v>
      </c>
      <c r="K72" s="63">
        <f t="shared" si="22"/>
        <v>5</v>
      </c>
      <c r="L72" s="63">
        <f t="shared" si="22"/>
        <v>5</v>
      </c>
      <c r="M72" s="63">
        <f t="shared" si="22"/>
        <v>6</v>
      </c>
      <c r="N72" s="63">
        <f t="shared" si="22"/>
        <v>6</v>
      </c>
      <c r="O72" s="63">
        <f t="shared" si="22"/>
        <v>6</v>
      </c>
      <c r="P72" s="63">
        <f t="shared" si="22"/>
        <v>7</v>
      </c>
      <c r="Q72" s="63">
        <f t="shared" si="22"/>
        <v>7</v>
      </c>
      <c r="R72" s="63">
        <f t="shared" si="22"/>
        <v>7</v>
      </c>
      <c r="S72" s="63">
        <f t="shared" si="22"/>
        <v>8</v>
      </c>
      <c r="T72" s="63">
        <f t="shared" si="22"/>
        <v>8</v>
      </c>
      <c r="U72" s="63">
        <f t="shared" si="22"/>
        <v>8</v>
      </c>
      <c r="V72" s="53"/>
    </row>
    <row r="73" spans="1:35">
      <c r="A73" s="184" t="s">
        <v>52</v>
      </c>
      <c r="B73" s="63">
        <f t="shared" ref="B73:U73" si="23" xml:space="preserve"> B39 + INT(2+ B$36/2)</f>
        <v>-3</v>
      </c>
      <c r="C73" s="63">
        <f t="shared" si="23"/>
        <v>-2</v>
      </c>
      <c r="D73" s="63">
        <f t="shared" si="23"/>
        <v>-2</v>
      </c>
      <c r="E73" s="63">
        <f t="shared" si="23"/>
        <v>-1</v>
      </c>
      <c r="F73" s="63">
        <f t="shared" si="23"/>
        <v>-1</v>
      </c>
      <c r="G73" s="63">
        <f t="shared" si="23"/>
        <v>5</v>
      </c>
      <c r="H73" s="63">
        <f t="shared" si="23"/>
        <v>5</v>
      </c>
      <c r="I73" s="63">
        <f t="shared" si="23"/>
        <v>6</v>
      </c>
      <c r="J73" s="63">
        <f t="shared" si="23"/>
        <v>6</v>
      </c>
      <c r="K73" s="63">
        <f t="shared" si="23"/>
        <v>7</v>
      </c>
      <c r="L73" s="63">
        <f t="shared" si="23"/>
        <v>7</v>
      </c>
      <c r="M73" s="63">
        <f t="shared" si="23"/>
        <v>8</v>
      </c>
      <c r="N73" s="63">
        <f t="shared" si="23"/>
        <v>8</v>
      </c>
      <c r="O73" s="63">
        <f t="shared" si="23"/>
        <v>9</v>
      </c>
      <c r="P73" s="63">
        <f t="shared" si="23"/>
        <v>9</v>
      </c>
      <c r="Q73" s="63">
        <f t="shared" si="23"/>
        <v>10</v>
      </c>
      <c r="R73" s="63">
        <f t="shared" si="23"/>
        <v>10</v>
      </c>
      <c r="S73" s="63">
        <f t="shared" si="23"/>
        <v>11</v>
      </c>
      <c r="T73" s="63">
        <f t="shared" si="23"/>
        <v>11</v>
      </c>
      <c r="U73" s="63">
        <f t="shared" si="23"/>
        <v>12</v>
      </c>
      <c r="V73" s="53"/>
    </row>
    <row r="74" spans="1:35">
      <c r="A74" s="184" t="s">
        <v>53</v>
      </c>
      <c r="B74" s="63">
        <f xml:space="preserve"> B42 + INT(B$36/3)</f>
        <v>-5</v>
      </c>
      <c r="C74" s="63">
        <f t="shared" ref="C74:U74" si="24" xml:space="preserve"> C42 + INT(C$36/3)</f>
        <v>-5</v>
      </c>
      <c r="D74" s="63">
        <f t="shared" si="24"/>
        <v>-4</v>
      </c>
      <c r="E74" s="63">
        <f t="shared" si="24"/>
        <v>-4</v>
      </c>
      <c r="F74" s="63">
        <f t="shared" si="24"/>
        <v>-4</v>
      </c>
      <c r="G74" s="63">
        <f t="shared" si="24"/>
        <v>4</v>
      </c>
      <c r="H74" s="63">
        <f t="shared" si="24"/>
        <v>4</v>
      </c>
      <c r="I74" s="63">
        <f t="shared" si="24"/>
        <v>4</v>
      </c>
      <c r="J74" s="63">
        <f t="shared" si="24"/>
        <v>5</v>
      </c>
      <c r="K74" s="63">
        <f t="shared" si="24"/>
        <v>5</v>
      </c>
      <c r="L74" s="63">
        <f t="shared" si="24"/>
        <v>5</v>
      </c>
      <c r="M74" s="63">
        <f t="shared" si="24"/>
        <v>6</v>
      </c>
      <c r="N74" s="63">
        <f t="shared" si="24"/>
        <v>6</v>
      </c>
      <c r="O74" s="63">
        <f t="shared" si="24"/>
        <v>6</v>
      </c>
      <c r="P74" s="63">
        <f t="shared" si="24"/>
        <v>7</v>
      </c>
      <c r="Q74" s="63">
        <f t="shared" si="24"/>
        <v>7</v>
      </c>
      <c r="R74" s="63">
        <f t="shared" si="24"/>
        <v>7</v>
      </c>
      <c r="S74" s="63">
        <f t="shared" si="24"/>
        <v>8</v>
      </c>
      <c r="T74" s="63">
        <f t="shared" si="24"/>
        <v>8</v>
      </c>
      <c r="U74" s="63">
        <f t="shared" si="24"/>
        <v>8</v>
      </c>
      <c r="V74" s="53"/>
    </row>
    <row r="75" spans="1:35">
      <c r="J75" s="195"/>
      <c r="K75" s="195"/>
    </row>
    <row r="76" spans="1:35">
      <c r="J76" s="195"/>
      <c r="K76" s="195"/>
    </row>
    <row r="77" spans="1:35" ht="19">
      <c r="A77" s="47" t="s">
        <v>54</v>
      </c>
      <c r="B77" s="203"/>
      <c r="C77" s="203"/>
      <c r="D77" s="203"/>
      <c r="E77" s="203"/>
      <c r="F77" s="203"/>
      <c r="G77" s="203"/>
      <c r="H77" s="203"/>
      <c r="I77" s="203"/>
      <c r="J77" s="214"/>
      <c r="K77" s="227"/>
      <c r="L77" s="203"/>
      <c r="M77" s="203"/>
      <c r="N77" s="203"/>
      <c r="O77" s="203"/>
      <c r="P77" s="203"/>
      <c r="Q77" s="203"/>
      <c r="R77" s="203"/>
      <c r="S77" s="203"/>
      <c r="T77" s="203"/>
      <c r="U77" s="203"/>
      <c r="V77" s="53"/>
    </row>
    <row r="78" spans="1:35">
      <c r="J78" s="195"/>
      <c r="K78" s="195"/>
    </row>
    <row r="79" spans="1:35">
      <c r="A79" s="58" t="s">
        <v>55</v>
      </c>
      <c r="B79" s="203"/>
      <c r="C79" s="203"/>
      <c r="D79" s="203"/>
      <c r="E79" s="203"/>
      <c r="F79" s="203"/>
      <c r="G79" s="203"/>
      <c r="H79" s="203"/>
      <c r="I79" s="203"/>
      <c r="J79" s="214"/>
      <c r="K79" s="227"/>
      <c r="L79" s="203"/>
      <c r="M79" s="203"/>
      <c r="N79" s="203"/>
      <c r="O79" s="203"/>
      <c r="P79" s="203"/>
      <c r="Q79" s="203"/>
      <c r="R79" s="203"/>
      <c r="S79" s="203"/>
      <c r="T79" s="203"/>
      <c r="U79" s="203"/>
    </row>
    <row r="80" spans="1:35">
      <c r="A80" s="228" t="s">
        <v>56</v>
      </c>
      <c r="B80" s="201"/>
      <c r="C80" s="201"/>
      <c r="D80" s="201"/>
      <c r="E80" s="201"/>
      <c r="F80" s="201"/>
      <c r="G80" s="201"/>
      <c r="H80" s="201"/>
      <c r="I80" s="201"/>
      <c r="J80" s="202"/>
      <c r="K80" s="229"/>
      <c r="L80" s="201"/>
      <c r="M80" s="201"/>
      <c r="N80" s="201"/>
      <c r="O80" s="201"/>
      <c r="P80" s="201"/>
      <c r="Q80" s="201"/>
      <c r="R80" s="201"/>
      <c r="S80" s="201"/>
      <c r="T80" s="201"/>
      <c r="U80" s="202"/>
    </row>
    <row r="81" spans="1:21">
      <c r="A81" s="63" t="s">
        <v>57</v>
      </c>
      <c r="B81" s="63">
        <f xml:space="preserve"> IF((1 - (B152 - 1)/20)*100 &lt;= 100, IF((1 - (B152 - 1)/20)*100 &gt;= 0, (1 - (B152 - 1)/20)*100, 0), 100)</f>
        <v>0</v>
      </c>
      <c r="C81" s="63">
        <f t="shared" ref="C81:U84" si="25" xml:space="preserve"> IF((1 - (C152 - 1)/20)*100 &lt;= 100, IF((1 - (C152 - 1)/20)*100 &gt;= 0, (1 - (C152 - 1)/20)*100, 0), 100)</f>
        <v>0</v>
      </c>
      <c r="D81" s="63">
        <f t="shared" si="25"/>
        <v>0</v>
      </c>
      <c r="E81" s="63">
        <f t="shared" si="25"/>
        <v>0</v>
      </c>
      <c r="F81" s="63">
        <f t="shared" si="25"/>
        <v>0</v>
      </c>
      <c r="G81" s="63">
        <f t="shared" si="25"/>
        <v>65</v>
      </c>
      <c r="H81" s="63">
        <f t="shared" si="25"/>
        <v>75</v>
      </c>
      <c r="I81" s="63">
        <f t="shared" si="25"/>
        <v>80</v>
      </c>
      <c r="J81" s="63">
        <f t="shared" si="25"/>
        <v>90</v>
      </c>
      <c r="K81" s="63">
        <f t="shared" si="25"/>
        <v>95</v>
      </c>
      <c r="L81" s="63">
        <f t="shared" si="25"/>
        <v>100</v>
      </c>
      <c r="M81" s="63">
        <f t="shared" si="25"/>
        <v>85</v>
      </c>
      <c r="N81" s="63">
        <f t="shared" si="25"/>
        <v>85</v>
      </c>
      <c r="O81" s="63">
        <f t="shared" si="25"/>
        <v>85</v>
      </c>
      <c r="P81" s="63">
        <f t="shared" si="25"/>
        <v>90</v>
      </c>
      <c r="Q81" s="63">
        <f t="shared" si="25"/>
        <v>90</v>
      </c>
      <c r="R81" s="63">
        <f t="shared" si="25"/>
        <v>90</v>
      </c>
      <c r="S81" s="63">
        <f t="shared" si="25"/>
        <v>95</v>
      </c>
      <c r="T81" s="63">
        <f t="shared" si="25"/>
        <v>95</v>
      </c>
      <c r="U81" s="63">
        <f t="shared" si="25"/>
        <v>95</v>
      </c>
    </row>
    <row r="82" spans="1:21">
      <c r="A82" s="63" t="s">
        <v>64</v>
      </c>
      <c r="B82" s="63">
        <f t="shared" ref="B82:Q84" si="26" xml:space="preserve"> IF((1 - (B153 - 1)/20)*100 &lt;= 100, IF((1 - (B153 - 1)/20)*100 &gt;= 0, (1 - (B153 - 1)/20)*100, 0), 100)</f>
        <v>0</v>
      </c>
      <c r="C82" s="63">
        <f t="shared" si="26"/>
        <v>0</v>
      </c>
      <c r="D82" s="63">
        <f t="shared" si="26"/>
        <v>0</v>
      </c>
      <c r="E82" s="63">
        <f t="shared" si="26"/>
        <v>0</v>
      </c>
      <c r="F82" s="63">
        <f t="shared" si="26"/>
        <v>0</v>
      </c>
      <c r="G82" s="63">
        <f t="shared" si="26"/>
        <v>70</v>
      </c>
      <c r="H82" s="63">
        <f t="shared" si="26"/>
        <v>80</v>
      </c>
      <c r="I82" s="63">
        <f t="shared" si="26"/>
        <v>90</v>
      </c>
      <c r="J82" s="63">
        <f t="shared" si="26"/>
        <v>95</v>
      </c>
      <c r="K82" s="63">
        <f t="shared" si="26"/>
        <v>100</v>
      </c>
      <c r="L82" s="63">
        <f t="shared" si="26"/>
        <v>100</v>
      </c>
      <c r="M82" s="63">
        <f t="shared" si="26"/>
        <v>95</v>
      </c>
      <c r="N82" s="63">
        <f t="shared" si="26"/>
        <v>95</v>
      </c>
      <c r="O82" s="63">
        <f t="shared" si="26"/>
        <v>100</v>
      </c>
      <c r="P82" s="63">
        <f t="shared" si="26"/>
        <v>100</v>
      </c>
      <c r="Q82" s="63">
        <f t="shared" si="26"/>
        <v>100</v>
      </c>
      <c r="R82" s="63">
        <f t="shared" si="25"/>
        <v>100</v>
      </c>
      <c r="S82" s="63">
        <f t="shared" si="25"/>
        <v>100</v>
      </c>
      <c r="T82" s="63">
        <f t="shared" si="25"/>
        <v>100</v>
      </c>
      <c r="U82" s="63">
        <f t="shared" si="25"/>
        <v>100</v>
      </c>
    </row>
    <row r="83" spans="1:21">
      <c r="A83" s="63" t="s">
        <v>65</v>
      </c>
      <c r="B83" s="63">
        <f t="shared" si="26"/>
        <v>0</v>
      </c>
      <c r="C83" s="63">
        <f t="shared" si="25"/>
        <v>0</v>
      </c>
      <c r="D83" s="63">
        <f t="shared" si="25"/>
        <v>0</v>
      </c>
      <c r="E83" s="63">
        <f t="shared" si="25"/>
        <v>0</v>
      </c>
      <c r="F83" s="63">
        <f t="shared" si="25"/>
        <v>0</v>
      </c>
      <c r="G83" s="63">
        <f t="shared" si="25"/>
        <v>70</v>
      </c>
      <c r="H83" s="63">
        <f t="shared" si="25"/>
        <v>80</v>
      </c>
      <c r="I83" s="63">
        <f t="shared" si="25"/>
        <v>90</v>
      </c>
      <c r="J83" s="63">
        <f t="shared" si="25"/>
        <v>95</v>
      </c>
      <c r="K83" s="63">
        <f t="shared" si="25"/>
        <v>100</v>
      </c>
      <c r="L83" s="63">
        <f t="shared" si="25"/>
        <v>100</v>
      </c>
      <c r="M83" s="63">
        <f t="shared" si="25"/>
        <v>95</v>
      </c>
      <c r="N83" s="63">
        <f t="shared" si="25"/>
        <v>95</v>
      </c>
      <c r="O83" s="63">
        <f t="shared" si="25"/>
        <v>100</v>
      </c>
      <c r="P83" s="63">
        <f t="shared" si="25"/>
        <v>100</v>
      </c>
      <c r="Q83" s="63">
        <f t="shared" si="25"/>
        <v>100</v>
      </c>
      <c r="R83" s="63">
        <f t="shared" si="25"/>
        <v>100</v>
      </c>
      <c r="S83" s="63">
        <f t="shared" si="25"/>
        <v>100</v>
      </c>
      <c r="T83" s="63">
        <f t="shared" si="25"/>
        <v>100</v>
      </c>
      <c r="U83" s="63">
        <f t="shared" si="25"/>
        <v>100</v>
      </c>
    </row>
    <row r="84" spans="1:21">
      <c r="A84" s="63" t="s">
        <v>66</v>
      </c>
      <c r="B84" s="63">
        <f t="shared" si="26"/>
        <v>0</v>
      </c>
      <c r="C84" s="63">
        <f t="shared" si="25"/>
        <v>0</v>
      </c>
      <c r="D84" s="63">
        <f t="shared" si="25"/>
        <v>0</v>
      </c>
      <c r="E84" s="63">
        <f t="shared" si="25"/>
        <v>0</v>
      </c>
      <c r="F84" s="63">
        <f t="shared" si="25"/>
        <v>0</v>
      </c>
      <c r="G84" s="63">
        <f t="shared" si="25"/>
        <v>65</v>
      </c>
      <c r="H84" s="63">
        <f t="shared" si="25"/>
        <v>75</v>
      </c>
      <c r="I84" s="63">
        <f t="shared" si="25"/>
        <v>80</v>
      </c>
      <c r="J84" s="63">
        <f t="shared" si="25"/>
        <v>90</v>
      </c>
      <c r="K84" s="63">
        <f t="shared" si="25"/>
        <v>95</v>
      </c>
      <c r="L84" s="63">
        <f t="shared" si="25"/>
        <v>100</v>
      </c>
      <c r="M84" s="63">
        <f t="shared" si="25"/>
        <v>85</v>
      </c>
      <c r="N84" s="63">
        <f t="shared" si="25"/>
        <v>85</v>
      </c>
      <c r="O84" s="63">
        <f t="shared" si="25"/>
        <v>85</v>
      </c>
      <c r="P84" s="63">
        <f t="shared" si="25"/>
        <v>90</v>
      </c>
      <c r="Q84" s="63">
        <f t="shared" si="25"/>
        <v>90</v>
      </c>
      <c r="R84" s="63">
        <f t="shared" si="25"/>
        <v>90</v>
      </c>
      <c r="S84" s="63">
        <f t="shared" si="25"/>
        <v>95</v>
      </c>
      <c r="T84" s="63">
        <f t="shared" si="25"/>
        <v>95</v>
      </c>
      <c r="U84" s="63">
        <f t="shared" si="25"/>
        <v>95</v>
      </c>
    </row>
    <row r="85" spans="1:21">
      <c r="A85" s="228" t="s">
        <v>49</v>
      </c>
      <c r="B85" s="223"/>
      <c r="C85" s="201"/>
      <c r="D85" s="201"/>
      <c r="E85" s="201"/>
      <c r="F85" s="201"/>
      <c r="G85" s="201"/>
      <c r="H85" s="201"/>
      <c r="I85" s="201"/>
      <c r="J85" s="202"/>
      <c r="K85" s="229"/>
      <c r="L85" s="201"/>
      <c r="M85" s="201"/>
      <c r="N85" s="201"/>
      <c r="O85" s="201"/>
      <c r="P85" s="201"/>
      <c r="Q85" s="201"/>
      <c r="R85" s="201"/>
      <c r="S85" s="201"/>
      <c r="T85" s="201"/>
      <c r="U85" s="202"/>
    </row>
    <row r="86" spans="1:21">
      <c r="A86" s="63" t="s">
        <v>57</v>
      </c>
      <c r="B86" s="63">
        <f t="shared" ref="B86:U89" si="27" xml:space="preserve"> IF((1 - (B157 - 1)/20)*100 &lt;= 100, IF((1 - (B157 - 1)/20)*100 &gt;= 0, (1 - (B157 - 1)/20)*100, 0), 100)</f>
        <v>0</v>
      </c>
      <c r="C86" s="63">
        <f t="shared" si="27"/>
        <v>0</v>
      </c>
      <c r="D86" s="63">
        <f t="shared" si="27"/>
        <v>0</v>
      </c>
      <c r="E86" s="63">
        <f t="shared" si="27"/>
        <v>0</v>
      </c>
      <c r="F86" s="63">
        <f t="shared" si="27"/>
        <v>0</v>
      </c>
      <c r="G86" s="63">
        <f t="shared" si="27"/>
        <v>15.000000000000002</v>
      </c>
      <c r="H86" s="63">
        <f t="shared" si="27"/>
        <v>25</v>
      </c>
      <c r="I86" s="63">
        <f t="shared" si="27"/>
        <v>30.000000000000004</v>
      </c>
      <c r="J86" s="63">
        <f t="shared" si="27"/>
        <v>40</v>
      </c>
      <c r="K86" s="63">
        <f t="shared" si="27"/>
        <v>44.999999999999993</v>
      </c>
      <c r="L86" s="63">
        <f t="shared" si="27"/>
        <v>50</v>
      </c>
      <c r="M86" s="63">
        <f t="shared" si="27"/>
        <v>35</v>
      </c>
      <c r="N86" s="63">
        <f t="shared" si="27"/>
        <v>35</v>
      </c>
      <c r="O86" s="63">
        <f t="shared" si="27"/>
        <v>35</v>
      </c>
      <c r="P86" s="63">
        <f t="shared" si="27"/>
        <v>40</v>
      </c>
      <c r="Q86" s="63">
        <f t="shared" si="27"/>
        <v>40</v>
      </c>
      <c r="R86" s="63">
        <f t="shared" si="27"/>
        <v>40</v>
      </c>
      <c r="S86" s="63">
        <f t="shared" si="27"/>
        <v>44.999999999999993</v>
      </c>
      <c r="T86" s="63">
        <f t="shared" si="27"/>
        <v>44.999999999999993</v>
      </c>
      <c r="U86" s="63">
        <f t="shared" si="27"/>
        <v>44.999999999999993</v>
      </c>
    </row>
    <row r="87" spans="1:21">
      <c r="A87" s="63" t="s">
        <v>64</v>
      </c>
      <c r="B87" s="63">
        <f t="shared" si="27"/>
        <v>0</v>
      </c>
      <c r="C87" s="63">
        <f t="shared" si="27"/>
        <v>0</v>
      </c>
      <c r="D87" s="63">
        <f t="shared" si="27"/>
        <v>0</v>
      </c>
      <c r="E87" s="63">
        <f t="shared" si="27"/>
        <v>0</v>
      </c>
      <c r="F87" s="63">
        <f t="shared" si="27"/>
        <v>0</v>
      </c>
      <c r="G87" s="63">
        <f t="shared" si="27"/>
        <v>19.999999999999996</v>
      </c>
      <c r="H87" s="63">
        <f t="shared" si="27"/>
        <v>30.000000000000004</v>
      </c>
      <c r="I87" s="63">
        <f t="shared" si="27"/>
        <v>40</v>
      </c>
      <c r="J87" s="63">
        <f t="shared" si="27"/>
        <v>44.999999999999993</v>
      </c>
      <c r="K87" s="63">
        <f t="shared" si="27"/>
        <v>55.000000000000007</v>
      </c>
      <c r="L87" s="63">
        <f t="shared" si="27"/>
        <v>60</v>
      </c>
      <c r="M87" s="63">
        <f t="shared" si="27"/>
        <v>44.999999999999993</v>
      </c>
      <c r="N87" s="63">
        <f t="shared" si="27"/>
        <v>44.999999999999993</v>
      </c>
      <c r="O87" s="63">
        <f t="shared" si="27"/>
        <v>50</v>
      </c>
      <c r="P87" s="63">
        <f t="shared" si="27"/>
        <v>50</v>
      </c>
      <c r="Q87" s="63">
        <f t="shared" si="27"/>
        <v>55.000000000000007</v>
      </c>
      <c r="R87" s="63">
        <f t="shared" si="27"/>
        <v>55.000000000000007</v>
      </c>
      <c r="S87" s="63">
        <f t="shared" si="27"/>
        <v>60</v>
      </c>
      <c r="T87" s="63">
        <f t="shared" si="27"/>
        <v>60</v>
      </c>
      <c r="U87" s="63">
        <f t="shared" si="27"/>
        <v>65</v>
      </c>
    </row>
    <row r="88" spans="1:21">
      <c r="A88" s="63" t="s">
        <v>65</v>
      </c>
      <c r="B88" s="63">
        <f t="shared" si="27"/>
        <v>0</v>
      </c>
      <c r="C88" s="63">
        <f t="shared" si="27"/>
        <v>0</v>
      </c>
      <c r="D88" s="63">
        <f t="shared" si="27"/>
        <v>0</v>
      </c>
      <c r="E88" s="63">
        <f t="shared" si="27"/>
        <v>0</v>
      </c>
      <c r="F88" s="63">
        <f t="shared" si="27"/>
        <v>0</v>
      </c>
      <c r="G88" s="63">
        <f t="shared" si="27"/>
        <v>19.999999999999996</v>
      </c>
      <c r="H88" s="63">
        <f t="shared" si="27"/>
        <v>30.000000000000004</v>
      </c>
      <c r="I88" s="63">
        <f t="shared" si="27"/>
        <v>40</v>
      </c>
      <c r="J88" s="63">
        <f t="shared" si="27"/>
        <v>44.999999999999993</v>
      </c>
      <c r="K88" s="63">
        <f t="shared" si="27"/>
        <v>55.000000000000007</v>
      </c>
      <c r="L88" s="63">
        <f t="shared" si="27"/>
        <v>60</v>
      </c>
      <c r="M88" s="63">
        <f t="shared" si="27"/>
        <v>44.999999999999993</v>
      </c>
      <c r="N88" s="63">
        <f t="shared" si="27"/>
        <v>44.999999999999993</v>
      </c>
      <c r="O88" s="63">
        <f t="shared" si="27"/>
        <v>50</v>
      </c>
      <c r="P88" s="63">
        <f t="shared" si="27"/>
        <v>50</v>
      </c>
      <c r="Q88" s="63">
        <f t="shared" si="27"/>
        <v>55.000000000000007</v>
      </c>
      <c r="R88" s="63">
        <f t="shared" si="27"/>
        <v>55.000000000000007</v>
      </c>
      <c r="S88" s="63">
        <f t="shared" si="27"/>
        <v>60</v>
      </c>
      <c r="T88" s="63">
        <f t="shared" si="27"/>
        <v>60</v>
      </c>
      <c r="U88" s="63">
        <f t="shared" si="27"/>
        <v>65</v>
      </c>
    </row>
    <row r="89" spans="1:21">
      <c r="A89" s="63" t="s">
        <v>66</v>
      </c>
      <c r="B89" s="63">
        <f t="shared" si="27"/>
        <v>0</v>
      </c>
      <c r="C89" s="63">
        <f t="shared" si="27"/>
        <v>0</v>
      </c>
      <c r="D89" s="63">
        <f t="shared" si="27"/>
        <v>0</v>
      </c>
      <c r="E89" s="63">
        <f t="shared" si="27"/>
        <v>0</v>
      </c>
      <c r="F89" s="63">
        <f t="shared" si="27"/>
        <v>0</v>
      </c>
      <c r="G89" s="63">
        <f t="shared" si="27"/>
        <v>15.000000000000002</v>
      </c>
      <c r="H89" s="63">
        <f t="shared" si="27"/>
        <v>25</v>
      </c>
      <c r="I89" s="63">
        <f t="shared" si="27"/>
        <v>30.000000000000004</v>
      </c>
      <c r="J89" s="63">
        <f t="shared" si="27"/>
        <v>40</v>
      </c>
      <c r="K89" s="63">
        <f t="shared" si="27"/>
        <v>44.999999999999993</v>
      </c>
      <c r="L89" s="63">
        <f t="shared" si="27"/>
        <v>50</v>
      </c>
      <c r="M89" s="63">
        <f t="shared" si="27"/>
        <v>35</v>
      </c>
      <c r="N89" s="63">
        <f t="shared" si="27"/>
        <v>35</v>
      </c>
      <c r="O89" s="63">
        <f t="shared" si="27"/>
        <v>35</v>
      </c>
      <c r="P89" s="63">
        <f t="shared" si="27"/>
        <v>40</v>
      </c>
      <c r="Q89" s="63">
        <f t="shared" si="27"/>
        <v>40</v>
      </c>
      <c r="R89" s="63">
        <f t="shared" si="27"/>
        <v>40</v>
      </c>
      <c r="S89" s="63">
        <f t="shared" si="27"/>
        <v>44.999999999999993</v>
      </c>
      <c r="T89" s="63">
        <f t="shared" si="27"/>
        <v>44.999999999999993</v>
      </c>
      <c r="U89" s="63">
        <f t="shared" si="27"/>
        <v>44.999999999999993</v>
      </c>
    </row>
    <row r="90" spans="1:21">
      <c r="A90" s="228" t="s">
        <v>59</v>
      </c>
      <c r="B90" s="201"/>
      <c r="C90" s="201"/>
      <c r="D90" s="201"/>
      <c r="E90" s="201"/>
      <c r="F90" s="201"/>
      <c r="G90" s="201"/>
      <c r="H90" s="201"/>
      <c r="I90" s="201"/>
      <c r="J90" s="202"/>
      <c r="K90" s="229"/>
      <c r="L90" s="201"/>
      <c r="M90" s="201"/>
      <c r="N90" s="201"/>
      <c r="O90" s="201"/>
      <c r="P90" s="201"/>
      <c r="Q90" s="201"/>
      <c r="R90" s="201"/>
      <c r="S90" s="201"/>
      <c r="T90" s="201"/>
      <c r="U90" s="202"/>
    </row>
    <row r="91" spans="1:21">
      <c r="A91" s="63" t="s">
        <v>57</v>
      </c>
      <c r="B91" s="63">
        <f t="shared" ref="B91:U94" si="28" xml:space="preserve"> IF((1 - (B162 - 1)/20)*100 &lt;= 100, IF((1 - (B162 - 1)/20)*100 &gt;= 0, (1 - (B162 - 1)/20)*100, 0), 100)</f>
        <v>0</v>
      </c>
      <c r="C91" s="63">
        <f t="shared" si="28"/>
        <v>0</v>
      </c>
      <c r="D91" s="63">
        <f t="shared" si="28"/>
        <v>0</v>
      </c>
      <c r="E91" s="63">
        <f t="shared" si="28"/>
        <v>0</v>
      </c>
      <c r="F91" s="63">
        <f t="shared" si="28"/>
        <v>0</v>
      </c>
      <c r="G91" s="63">
        <f t="shared" si="28"/>
        <v>0</v>
      </c>
      <c r="H91" s="63">
        <f t="shared" si="28"/>
        <v>0</v>
      </c>
      <c r="I91" s="63">
        <f t="shared" si="28"/>
        <v>0</v>
      </c>
      <c r="J91" s="63">
        <f t="shared" si="28"/>
        <v>0</v>
      </c>
      <c r="K91" s="63">
        <f t="shared" si="28"/>
        <v>0</v>
      </c>
      <c r="L91" s="63">
        <f t="shared" si="28"/>
        <v>0</v>
      </c>
      <c r="M91" s="63">
        <f t="shared" si="28"/>
        <v>0</v>
      </c>
      <c r="N91" s="63">
        <f t="shared" si="28"/>
        <v>0</v>
      </c>
      <c r="O91" s="63">
        <f t="shared" si="28"/>
        <v>0</v>
      </c>
      <c r="P91" s="63">
        <f t="shared" si="28"/>
        <v>0</v>
      </c>
      <c r="Q91" s="63">
        <f t="shared" si="28"/>
        <v>0</v>
      </c>
      <c r="R91" s="63">
        <f t="shared" si="28"/>
        <v>0</v>
      </c>
      <c r="S91" s="63">
        <f t="shared" si="28"/>
        <v>0</v>
      </c>
      <c r="T91" s="63">
        <f t="shared" si="28"/>
        <v>0</v>
      </c>
      <c r="U91" s="63">
        <f t="shared" si="28"/>
        <v>0</v>
      </c>
    </row>
    <row r="92" spans="1:21">
      <c r="A92" s="63" t="s">
        <v>64</v>
      </c>
      <c r="B92" s="63">
        <f t="shared" si="28"/>
        <v>0</v>
      </c>
      <c r="C92" s="63">
        <f t="shared" si="28"/>
        <v>0</v>
      </c>
      <c r="D92" s="63">
        <f t="shared" si="28"/>
        <v>0</v>
      </c>
      <c r="E92" s="63">
        <f t="shared" si="28"/>
        <v>0</v>
      </c>
      <c r="F92" s="63">
        <f t="shared" si="28"/>
        <v>0</v>
      </c>
      <c r="G92" s="63">
        <f t="shared" si="28"/>
        <v>0</v>
      </c>
      <c r="H92" s="63">
        <f t="shared" si="28"/>
        <v>0</v>
      </c>
      <c r="I92" s="63">
        <f t="shared" si="28"/>
        <v>0</v>
      </c>
      <c r="J92" s="63">
        <f t="shared" si="28"/>
        <v>0</v>
      </c>
      <c r="K92" s="63">
        <f t="shared" si="28"/>
        <v>5.0000000000000044</v>
      </c>
      <c r="L92" s="63">
        <f t="shared" si="28"/>
        <v>9.9999999999999982</v>
      </c>
      <c r="M92" s="63">
        <f t="shared" si="28"/>
        <v>0</v>
      </c>
      <c r="N92" s="63">
        <f t="shared" si="28"/>
        <v>0</v>
      </c>
      <c r="O92" s="63">
        <f t="shared" si="28"/>
        <v>0</v>
      </c>
      <c r="P92" s="63">
        <f t="shared" si="28"/>
        <v>0</v>
      </c>
      <c r="Q92" s="63">
        <f t="shared" si="28"/>
        <v>5.0000000000000044</v>
      </c>
      <c r="R92" s="63">
        <f t="shared" si="28"/>
        <v>5.0000000000000044</v>
      </c>
      <c r="S92" s="63">
        <f t="shared" si="28"/>
        <v>9.9999999999999982</v>
      </c>
      <c r="T92" s="63">
        <f t="shared" si="28"/>
        <v>9.9999999999999982</v>
      </c>
      <c r="U92" s="63">
        <f t="shared" si="28"/>
        <v>15.000000000000002</v>
      </c>
    </row>
    <row r="93" spans="1:21">
      <c r="A93" s="63" t="s">
        <v>65</v>
      </c>
      <c r="B93" s="63">
        <f t="shared" si="28"/>
        <v>0</v>
      </c>
      <c r="C93" s="63">
        <f t="shared" si="28"/>
        <v>0</v>
      </c>
      <c r="D93" s="63">
        <f t="shared" si="28"/>
        <v>0</v>
      </c>
      <c r="E93" s="63">
        <f t="shared" si="28"/>
        <v>0</v>
      </c>
      <c r="F93" s="63">
        <f t="shared" si="28"/>
        <v>0</v>
      </c>
      <c r="G93" s="63">
        <f t="shared" si="28"/>
        <v>0</v>
      </c>
      <c r="H93" s="63">
        <f t="shared" si="28"/>
        <v>0</v>
      </c>
      <c r="I93" s="63">
        <f t="shared" si="28"/>
        <v>0</v>
      </c>
      <c r="J93" s="63">
        <f t="shared" si="28"/>
        <v>0</v>
      </c>
      <c r="K93" s="63">
        <f t="shared" si="28"/>
        <v>5.0000000000000044</v>
      </c>
      <c r="L93" s="63">
        <f t="shared" si="28"/>
        <v>9.9999999999999982</v>
      </c>
      <c r="M93" s="63">
        <f t="shared" si="28"/>
        <v>0</v>
      </c>
      <c r="N93" s="63">
        <f t="shared" si="28"/>
        <v>0</v>
      </c>
      <c r="O93" s="63">
        <f t="shared" si="28"/>
        <v>0</v>
      </c>
      <c r="P93" s="63">
        <f t="shared" si="28"/>
        <v>0</v>
      </c>
      <c r="Q93" s="63">
        <f t="shared" si="28"/>
        <v>5.0000000000000044</v>
      </c>
      <c r="R93" s="63">
        <f t="shared" si="28"/>
        <v>5.0000000000000044</v>
      </c>
      <c r="S93" s="63">
        <f t="shared" si="28"/>
        <v>9.9999999999999982</v>
      </c>
      <c r="T93" s="63">
        <f t="shared" si="28"/>
        <v>9.9999999999999982</v>
      </c>
      <c r="U93" s="63">
        <f t="shared" si="28"/>
        <v>15.000000000000002</v>
      </c>
    </row>
    <row r="94" spans="1:21">
      <c r="A94" s="63" t="s">
        <v>66</v>
      </c>
      <c r="B94" s="63">
        <f t="shared" si="28"/>
        <v>0</v>
      </c>
      <c r="C94" s="63">
        <f t="shared" si="28"/>
        <v>0</v>
      </c>
      <c r="D94" s="63">
        <f t="shared" si="28"/>
        <v>0</v>
      </c>
      <c r="E94" s="63">
        <f t="shared" si="28"/>
        <v>0</v>
      </c>
      <c r="F94" s="63">
        <f t="shared" si="28"/>
        <v>0</v>
      </c>
      <c r="G94" s="63">
        <f t="shared" si="28"/>
        <v>0</v>
      </c>
      <c r="H94" s="63">
        <f t="shared" si="28"/>
        <v>0</v>
      </c>
      <c r="I94" s="63">
        <f t="shared" si="28"/>
        <v>0</v>
      </c>
      <c r="J94" s="63">
        <f t="shared" si="28"/>
        <v>0</v>
      </c>
      <c r="K94" s="205">
        <f t="shared" si="28"/>
        <v>0</v>
      </c>
      <c r="L94" s="63">
        <f t="shared" si="28"/>
        <v>0</v>
      </c>
      <c r="M94" s="63">
        <f t="shared" si="28"/>
        <v>0</v>
      </c>
      <c r="N94" s="63">
        <f t="shared" si="28"/>
        <v>0</v>
      </c>
      <c r="O94" s="63">
        <f t="shared" si="28"/>
        <v>0</v>
      </c>
      <c r="P94" s="63">
        <f t="shared" si="28"/>
        <v>0</v>
      </c>
      <c r="Q94" s="63">
        <f t="shared" si="28"/>
        <v>0</v>
      </c>
      <c r="R94" s="63">
        <f t="shared" si="28"/>
        <v>0</v>
      </c>
      <c r="S94" s="63">
        <f t="shared" si="28"/>
        <v>0</v>
      </c>
      <c r="T94" s="63">
        <f t="shared" si="28"/>
        <v>0</v>
      </c>
      <c r="U94" s="63">
        <f t="shared" si="28"/>
        <v>0</v>
      </c>
    </row>
    <row r="95" spans="1:21">
      <c r="J95" s="195"/>
      <c r="K95" s="195"/>
    </row>
    <row r="96" spans="1:21">
      <c r="A96" s="58" t="s">
        <v>60</v>
      </c>
      <c r="B96" s="203"/>
      <c r="C96" s="203"/>
      <c r="D96" s="203"/>
      <c r="E96" s="203"/>
      <c r="F96" s="203"/>
      <c r="G96" s="203"/>
      <c r="H96" s="203"/>
      <c r="I96" s="203"/>
      <c r="J96" s="214"/>
      <c r="K96" s="227"/>
      <c r="L96" s="203"/>
      <c r="M96" s="203"/>
      <c r="N96" s="203"/>
      <c r="O96" s="203"/>
      <c r="P96" s="203"/>
      <c r="Q96" s="203"/>
      <c r="R96" s="203"/>
      <c r="S96" s="203"/>
      <c r="T96" s="203"/>
      <c r="U96" s="203"/>
    </row>
    <row r="97" spans="1:21">
      <c r="A97" s="228" t="s">
        <v>56</v>
      </c>
      <c r="B97" s="201"/>
      <c r="C97" s="201"/>
      <c r="D97" s="201"/>
      <c r="E97" s="201"/>
      <c r="F97" s="201"/>
      <c r="G97" s="201"/>
      <c r="H97" s="201"/>
      <c r="I97" s="201"/>
      <c r="J97" s="202"/>
      <c r="K97" s="229"/>
      <c r="L97" s="201"/>
      <c r="M97" s="201"/>
      <c r="N97" s="201"/>
      <c r="O97" s="201"/>
      <c r="P97" s="201"/>
      <c r="Q97" s="201"/>
      <c r="R97" s="201"/>
      <c r="S97" s="201"/>
      <c r="T97" s="201"/>
      <c r="U97" s="202"/>
    </row>
    <row r="98" spans="1:21">
      <c r="A98" s="63" t="s">
        <v>57</v>
      </c>
      <c r="B98" s="63">
        <f t="shared" ref="B98:U101" si="29" xml:space="preserve"> IF((1 - (B169 - 1)/20)*100 &lt;= 100, IF((1 - (B169 - 1)/20)*100 &gt;= 0, (1 - (B169 - 1)/20)*100, 0), 100)</f>
        <v>5.0000000000000044</v>
      </c>
      <c r="C98" s="63">
        <f t="shared" si="29"/>
        <v>5.0000000000000044</v>
      </c>
      <c r="D98" s="63">
        <f t="shared" si="29"/>
        <v>9.9999999999999982</v>
      </c>
      <c r="E98" s="63">
        <f t="shared" si="29"/>
        <v>9.9999999999999982</v>
      </c>
      <c r="F98" s="63">
        <f t="shared" si="29"/>
        <v>9.9999999999999982</v>
      </c>
      <c r="G98" s="63">
        <f t="shared" si="29"/>
        <v>95</v>
      </c>
      <c r="H98" s="63">
        <f t="shared" si="29"/>
        <v>100</v>
      </c>
      <c r="I98" s="63">
        <f t="shared" si="29"/>
        <v>100</v>
      </c>
      <c r="J98" s="63">
        <f t="shared" si="29"/>
        <v>100</v>
      </c>
      <c r="K98" s="63">
        <f t="shared" si="29"/>
        <v>100</v>
      </c>
      <c r="L98" s="63">
        <f t="shared" si="29"/>
        <v>100</v>
      </c>
      <c r="M98" s="63">
        <f t="shared" si="29"/>
        <v>100</v>
      </c>
      <c r="N98" s="63">
        <f t="shared" si="29"/>
        <v>100</v>
      </c>
      <c r="O98" s="63">
        <f t="shared" si="29"/>
        <v>100</v>
      </c>
      <c r="P98" s="63">
        <f t="shared" si="29"/>
        <v>100</v>
      </c>
      <c r="Q98" s="63">
        <f t="shared" si="29"/>
        <v>100</v>
      </c>
      <c r="R98" s="63">
        <f t="shared" si="29"/>
        <v>100</v>
      </c>
      <c r="S98" s="63">
        <f t="shared" si="29"/>
        <v>100</v>
      </c>
      <c r="T98" s="63">
        <f t="shared" si="29"/>
        <v>100</v>
      </c>
      <c r="U98" s="63">
        <f t="shared" si="29"/>
        <v>100</v>
      </c>
    </row>
    <row r="99" spans="1:21">
      <c r="A99" s="63" t="s">
        <v>64</v>
      </c>
      <c r="B99" s="63">
        <f t="shared" si="29"/>
        <v>15.000000000000002</v>
      </c>
      <c r="C99" s="63">
        <f t="shared" si="29"/>
        <v>19.999999999999996</v>
      </c>
      <c r="D99" s="63">
        <f t="shared" si="29"/>
        <v>19.999999999999996</v>
      </c>
      <c r="E99" s="63">
        <f t="shared" si="29"/>
        <v>25</v>
      </c>
      <c r="F99" s="63">
        <f t="shared" si="29"/>
        <v>25</v>
      </c>
      <c r="G99" s="63">
        <f t="shared" si="29"/>
        <v>100</v>
      </c>
      <c r="H99" s="63">
        <f t="shared" si="29"/>
        <v>100</v>
      </c>
      <c r="I99" s="63">
        <f t="shared" si="29"/>
        <v>100</v>
      </c>
      <c r="J99" s="63">
        <f t="shared" si="29"/>
        <v>100</v>
      </c>
      <c r="K99" s="63">
        <f t="shared" si="29"/>
        <v>100</v>
      </c>
      <c r="L99" s="63">
        <f t="shared" si="29"/>
        <v>100</v>
      </c>
      <c r="M99" s="63">
        <f t="shared" si="29"/>
        <v>100</v>
      </c>
      <c r="N99" s="63">
        <f t="shared" si="29"/>
        <v>100</v>
      </c>
      <c r="O99" s="63">
        <f t="shared" si="29"/>
        <v>100</v>
      </c>
      <c r="P99" s="63">
        <f t="shared" si="29"/>
        <v>100</v>
      </c>
      <c r="Q99" s="63">
        <f t="shared" si="29"/>
        <v>100</v>
      </c>
      <c r="R99" s="63">
        <f t="shared" si="29"/>
        <v>100</v>
      </c>
      <c r="S99" s="63">
        <f t="shared" si="29"/>
        <v>100</v>
      </c>
      <c r="T99" s="63">
        <f t="shared" si="29"/>
        <v>100</v>
      </c>
      <c r="U99" s="63">
        <f t="shared" si="29"/>
        <v>100</v>
      </c>
    </row>
    <row r="100" spans="1:21">
      <c r="A100" s="63" t="s">
        <v>65</v>
      </c>
      <c r="B100" s="63">
        <f t="shared" si="29"/>
        <v>15.000000000000002</v>
      </c>
      <c r="C100" s="63">
        <f t="shared" si="29"/>
        <v>19.999999999999996</v>
      </c>
      <c r="D100" s="63">
        <f t="shared" si="29"/>
        <v>19.999999999999996</v>
      </c>
      <c r="E100" s="63">
        <f t="shared" si="29"/>
        <v>25</v>
      </c>
      <c r="F100" s="63">
        <f t="shared" si="29"/>
        <v>25</v>
      </c>
      <c r="G100" s="63">
        <f t="shared" si="29"/>
        <v>100</v>
      </c>
      <c r="H100" s="63">
        <f t="shared" si="29"/>
        <v>100</v>
      </c>
      <c r="I100" s="63">
        <f t="shared" si="29"/>
        <v>100</v>
      </c>
      <c r="J100" s="63">
        <f t="shared" si="29"/>
        <v>100</v>
      </c>
      <c r="K100" s="63">
        <f t="shared" si="29"/>
        <v>100</v>
      </c>
      <c r="L100" s="63">
        <f t="shared" si="29"/>
        <v>100</v>
      </c>
      <c r="M100" s="63">
        <f t="shared" si="29"/>
        <v>100</v>
      </c>
      <c r="N100" s="63">
        <f t="shared" si="29"/>
        <v>100</v>
      </c>
      <c r="O100" s="63">
        <f t="shared" si="29"/>
        <v>100</v>
      </c>
      <c r="P100" s="63">
        <f t="shared" si="29"/>
        <v>100</v>
      </c>
      <c r="Q100" s="63">
        <f t="shared" si="29"/>
        <v>100</v>
      </c>
      <c r="R100" s="63">
        <f t="shared" si="29"/>
        <v>100</v>
      </c>
      <c r="S100" s="63">
        <f t="shared" si="29"/>
        <v>100</v>
      </c>
      <c r="T100" s="63">
        <f t="shared" si="29"/>
        <v>100</v>
      </c>
      <c r="U100" s="63">
        <f t="shared" si="29"/>
        <v>100</v>
      </c>
    </row>
    <row r="101" spans="1:21">
      <c r="A101" s="63" t="s">
        <v>66</v>
      </c>
      <c r="B101" s="63">
        <f t="shared" si="29"/>
        <v>5.0000000000000044</v>
      </c>
      <c r="C101" s="63">
        <f t="shared" si="29"/>
        <v>5.0000000000000044</v>
      </c>
      <c r="D101" s="63">
        <f t="shared" si="29"/>
        <v>9.9999999999999982</v>
      </c>
      <c r="E101" s="63">
        <f t="shared" si="29"/>
        <v>9.9999999999999982</v>
      </c>
      <c r="F101" s="63">
        <f t="shared" si="29"/>
        <v>9.9999999999999982</v>
      </c>
      <c r="G101" s="63">
        <f t="shared" si="29"/>
        <v>95</v>
      </c>
      <c r="H101" s="63">
        <f t="shared" si="29"/>
        <v>100</v>
      </c>
      <c r="I101" s="63">
        <f t="shared" si="29"/>
        <v>100</v>
      </c>
      <c r="J101" s="63">
        <f t="shared" si="29"/>
        <v>100</v>
      </c>
      <c r="K101" s="63">
        <f t="shared" si="29"/>
        <v>100</v>
      </c>
      <c r="L101" s="63">
        <f t="shared" si="29"/>
        <v>100</v>
      </c>
      <c r="M101" s="63">
        <f t="shared" si="29"/>
        <v>100</v>
      </c>
      <c r="N101" s="63">
        <f t="shared" si="29"/>
        <v>100</v>
      </c>
      <c r="O101" s="63">
        <f t="shared" si="29"/>
        <v>100</v>
      </c>
      <c r="P101" s="63">
        <f t="shared" si="29"/>
        <v>100</v>
      </c>
      <c r="Q101" s="63">
        <f t="shared" si="29"/>
        <v>100</v>
      </c>
      <c r="R101" s="63">
        <f t="shared" si="29"/>
        <v>100</v>
      </c>
      <c r="S101" s="63">
        <f t="shared" si="29"/>
        <v>100</v>
      </c>
      <c r="T101" s="63">
        <f t="shared" si="29"/>
        <v>100</v>
      </c>
      <c r="U101" s="63">
        <f t="shared" si="29"/>
        <v>100</v>
      </c>
    </row>
    <row r="102" spans="1:21">
      <c r="A102" s="228" t="s">
        <v>49</v>
      </c>
      <c r="B102" s="201"/>
      <c r="C102" s="201"/>
      <c r="D102" s="201"/>
      <c r="E102" s="201"/>
      <c r="F102" s="201"/>
      <c r="G102" s="201"/>
      <c r="H102" s="201"/>
      <c r="I102" s="201"/>
      <c r="J102" s="202"/>
      <c r="K102" s="229"/>
      <c r="L102" s="201"/>
      <c r="M102" s="201"/>
      <c r="N102" s="201"/>
      <c r="O102" s="201"/>
      <c r="P102" s="201"/>
      <c r="Q102" s="201"/>
      <c r="R102" s="201"/>
      <c r="S102" s="201"/>
      <c r="T102" s="201"/>
      <c r="U102" s="202"/>
    </row>
    <row r="103" spans="1:21">
      <c r="A103" s="63" t="s">
        <v>57</v>
      </c>
      <c r="B103" s="63">
        <f t="shared" ref="B103:U106" si="30" xml:space="preserve"> IF((1 - (B174 - 1)/20)*100 &lt;= 100, IF((1 - (B174 - 1)/20)*100 &gt;= 0, (1 - (B174 - 1)/20)*100, 0), 100)</f>
        <v>0</v>
      </c>
      <c r="C103" s="63">
        <f t="shared" si="30"/>
        <v>0</v>
      </c>
      <c r="D103" s="63">
        <f t="shared" si="30"/>
        <v>0</v>
      </c>
      <c r="E103" s="63">
        <f t="shared" si="30"/>
        <v>0</v>
      </c>
      <c r="F103" s="63">
        <f t="shared" si="30"/>
        <v>0</v>
      </c>
      <c r="G103" s="63">
        <f t="shared" si="30"/>
        <v>70</v>
      </c>
      <c r="H103" s="63">
        <f t="shared" si="30"/>
        <v>75</v>
      </c>
      <c r="I103" s="63">
        <f t="shared" si="30"/>
        <v>80</v>
      </c>
      <c r="J103" s="63">
        <f t="shared" si="30"/>
        <v>90</v>
      </c>
      <c r="K103" s="63">
        <f t="shared" si="30"/>
        <v>95</v>
      </c>
      <c r="L103" s="63">
        <f t="shared" si="30"/>
        <v>100</v>
      </c>
      <c r="M103" s="63">
        <f t="shared" si="30"/>
        <v>85</v>
      </c>
      <c r="N103" s="63">
        <f t="shared" si="30"/>
        <v>85</v>
      </c>
      <c r="O103" s="63">
        <f t="shared" si="30"/>
        <v>85</v>
      </c>
      <c r="P103" s="63">
        <f t="shared" si="30"/>
        <v>90</v>
      </c>
      <c r="Q103" s="63">
        <f t="shared" si="30"/>
        <v>90</v>
      </c>
      <c r="R103" s="63">
        <f t="shared" si="30"/>
        <v>90</v>
      </c>
      <c r="S103" s="63">
        <f t="shared" si="30"/>
        <v>95</v>
      </c>
      <c r="T103" s="63">
        <f t="shared" si="30"/>
        <v>95</v>
      </c>
      <c r="U103" s="63">
        <f t="shared" si="30"/>
        <v>95</v>
      </c>
    </row>
    <row r="104" spans="1:21">
      <c r="A104" s="63" t="s">
        <v>64</v>
      </c>
      <c r="B104" s="63">
        <f t="shared" si="30"/>
        <v>0</v>
      </c>
      <c r="C104" s="63">
        <f t="shared" si="30"/>
        <v>0</v>
      </c>
      <c r="D104" s="63">
        <f t="shared" si="30"/>
        <v>0</v>
      </c>
      <c r="E104" s="63">
        <f t="shared" si="30"/>
        <v>0</v>
      </c>
      <c r="F104" s="63">
        <f t="shared" si="30"/>
        <v>0</v>
      </c>
      <c r="G104" s="63">
        <f t="shared" si="30"/>
        <v>75</v>
      </c>
      <c r="H104" s="63">
        <f t="shared" si="30"/>
        <v>80</v>
      </c>
      <c r="I104" s="63">
        <f t="shared" si="30"/>
        <v>90</v>
      </c>
      <c r="J104" s="63">
        <f t="shared" si="30"/>
        <v>95</v>
      </c>
      <c r="K104" s="63">
        <f t="shared" si="30"/>
        <v>100</v>
      </c>
      <c r="L104" s="63">
        <f t="shared" si="30"/>
        <v>100</v>
      </c>
      <c r="M104" s="63">
        <f t="shared" si="30"/>
        <v>95</v>
      </c>
      <c r="N104" s="63">
        <f t="shared" si="30"/>
        <v>95</v>
      </c>
      <c r="O104" s="63">
        <f t="shared" si="30"/>
        <v>100</v>
      </c>
      <c r="P104" s="63">
        <f t="shared" si="30"/>
        <v>100</v>
      </c>
      <c r="Q104" s="63">
        <f t="shared" si="30"/>
        <v>100</v>
      </c>
      <c r="R104" s="63">
        <f t="shared" si="30"/>
        <v>100</v>
      </c>
      <c r="S104" s="63">
        <f t="shared" si="30"/>
        <v>100</v>
      </c>
      <c r="T104" s="63">
        <f t="shared" si="30"/>
        <v>100</v>
      </c>
      <c r="U104" s="63">
        <f t="shared" si="30"/>
        <v>100</v>
      </c>
    </row>
    <row r="105" spans="1:21">
      <c r="A105" s="63" t="s">
        <v>65</v>
      </c>
      <c r="B105" s="63">
        <f t="shared" si="30"/>
        <v>0</v>
      </c>
      <c r="C105" s="63">
        <f t="shared" si="30"/>
        <v>0</v>
      </c>
      <c r="D105" s="63">
        <f t="shared" si="30"/>
        <v>0</v>
      </c>
      <c r="E105" s="63">
        <f t="shared" si="30"/>
        <v>0</v>
      </c>
      <c r="F105" s="63">
        <f t="shared" si="30"/>
        <v>0</v>
      </c>
      <c r="G105" s="63">
        <f t="shared" si="30"/>
        <v>75</v>
      </c>
      <c r="H105" s="63">
        <f t="shared" si="30"/>
        <v>80</v>
      </c>
      <c r="I105" s="63">
        <f t="shared" si="30"/>
        <v>90</v>
      </c>
      <c r="J105" s="63">
        <f t="shared" si="30"/>
        <v>95</v>
      </c>
      <c r="K105" s="63">
        <f t="shared" si="30"/>
        <v>100</v>
      </c>
      <c r="L105" s="63">
        <f t="shared" si="30"/>
        <v>100</v>
      </c>
      <c r="M105" s="63">
        <f t="shared" si="30"/>
        <v>95</v>
      </c>
      <c r="N105" s="63">
        <f t="shared" si="30"/>
        <v>95</v>
      </c>
      <c r="O105" s="63">
        <f t="shared" si="30"/>
        <v>100</v>
      </c>
      <c r="P105" s="63">
        <f t="shared" si="30"/>
        <v>100</v>
      </c>
      <c r="Q105" s="63">
        <f t="shared" si="30"/>
        <v>100</v>
      </c>
      <c r="R105" s="63">
        <f t="shared" si="30"/>
        <v>100</v>
      </c>
      <c r="S105" s="63">
        <f t="shared" si="30"/>
        <v>100</v>
      </c>
      <c r="T105" s="63">
        <f t="shared" si="30"/>
        <v>100</v>
      </c>
      <c r="U105" s="63">
        <f t="shared" si="30"/>
        <v>100</v>
      </c>
    </row>
    <row r="106" spans="1:21">
      <c r="A106" s="63" t="s">
        <v>66</v>
      </c>
      <c r="B106" s="63">
        <f t="shared" si="30"/>
        <v>0</v>
      </c>
      <c r="C106" s="63">
        <f t="shared" si="30"/>
        <v>0</v>
      </c>
      <c r="D106" s="63">
        <f t="shared" si="30"/>
        <v>0</v>
      </c>
      <c r="E106" s="63">
        <f t="shared" si="30"/>
        <v>0</v>
      </c>
      <c r="F106" s="63">
        <f t="shared" si="30"/>
        <v>0</v>
      </c>
      <c r="G106" s="63">
        <f t="shared" si="30"/>
        <v>70</v>
      </c>
      <c r="H106" s="63">
        <f t="shared" si="30"/>
        <v>75</v>
      </c>
      <c r="I106" s="63">
        <f t="shared" si="30"/>
        <v>80</v>
      </c>
      <c r="J106" s="63">
        <f t="shared" si="30"/>
        <v>90</v>
      </c>
      <c r="K106" s="63">
        <f t="shared" si="30"/>
        <v>95</v>
      </c>
      <c r="L106" s="63">
        <f t="shared" si="30"/>
        <v>100</v>
      </c>
      <c r="M106" s="63">
        <f t="shared" si="30"/>
        <v>85</v>
      </c>
      <c r="N106" s="63">
        <f t="shared" si="30"/>
        <v>85</v>
      </c>
      <c r="O106" s="63">
        <f t="shared" si="30"/>
        <v>85</v>
      </c>
      <c r="P106" s="63">
        <f t="shared" si="30"/>
        <v>90</v>
      </c>
      <c r="Q106" s="63">
        <f t="shared" si="30"/>
        <v>90</v>
      </c>
      <c r="R106" s="63">
        <f t="shared" si="30"/>
        <v>90</v>
      </c>
      <c r="S106" s="63">
        <f t="shared" si="30"/>
        <v>95</v>
      </c>
      <c r="T106" s="63">
        <f t="shared" si="30"/>
        <v>95</v>
      </c>
      <c r="U106" s="63">
        <f t="shared" si="30"/>
        <v>95</v>
      </c>
    </row>
    <row r="107" spans="1:21">
      <c r="A107" s="228" t="s">
        <v>59</v>
      </c>
      <c r="B107" s="201"/>
      <c r="C107" s="201"/>
      <c r="D107" s="201"/>
      <c r="E107" s="201"/>
      <c r="F107" s="201"/>
      <c r="G107" s="201"/>
      <c r="H107" s="201"/>
      <c r="I107" s="201"/>
      <c r="J107" s="202"/>
      <c r="K107" s="229"/>
      <c r="L107" s="201"/>
      <c r="M107" s="201"/>
      <c r="N107" s="201"/>
      <c r="O107" s="201"/>
      <c r="P107" s="201"/>
      <c r="Q107" s="201"/>
      <c r="R107" s="201"/>
      <c r="S107" s="201"/>
      <c r="T107" s="201"/>
      <c r="U107" s="202"/>
    </row>
    <row r="108" spans="1:21">
      <c r="A108" s="63" t="s">
        <v>57</v>
      </c>
      <c r="B108" s="63">
        <f t="shared" ref="B108:U111" si="31" xml:space="preserve"> IF((1 - (B179 - 1)/20)*100 &lt;= 100, IF((1 - (B179 - 1)/20)*100 &gt;= 0, (1 - (B179 - 1)/20)*100, 0), 100)</f>
        <v>0</v>
      </c>
      <c r="C108" s="63">
        <f t="shared" si="31"/>
        <v>0</v>
      </c>
      <c r="D108" s="63">
        <f t="shared" si="31"/>
        <v>0</v>
      </c>
      <c r="E108" s="63">
        <f t="shared" si="31"/>
        <v>0</v>
      </c>
      <c r="F108" s="63">
        <f t="shared" si="31"/>
        <v>0</v>
      </c>
      <c r="G108" s="63">
        <f t="shared" si="31"/>
        <v>44.999999999999993</v>
      </c>
      <c r="H108" s="63">
        <f t="shared" si="31"/>
        <v>50</v>
      </c>
      <c r="I108" s="63">
        <f t="shared" si="31"/>
        <v>55.000000000000007</v>
      </c>
      <c r="J108" s="63">
        <f t="shared" si="31"/>
        <v>65</v>
      </c>
      <c r="K108" s="63">
        <f t="shared" si="31"/>
        <v>70</v>
      </c>
      <c r="L108" s="63">
        <f t="shared" si="31"/>
        <v>75</v>
      </c>
      <c r="M108" s="63">
        <f t="shared" si="31"/>
        <v>60</v>
      </c>
      <c r="N108" s="63">
        <f t="shared" si="31"/>
        <v>60</v>
      </c>
      <c r="O108" s="63">
        <f t="shared" si="31"/>
        <v>60</v>
      </c>
      <c r="P108" s="63">
        <f t="shared" si="31"/>
        <v>65</v>
      </c>
      <c r="Q108" s="63">
        <f t="shared" si="31"/>
        <v>65</v>
      </c>
      <c r="R108" s="63">
        <f t="shared" si="31"/>
        <v>65</v>
      </c>
      <c r="S108" s="63">
        <f t="shared" si="31"/>
        <v>70</v>
      </c>
      <c r="T108" s="63">
        <f t="shared" si="31"/>
        <v>70</v>
      </c>
      <c r="U108" s="63">
        <f t="shared" si="31"/>
        <v>70</v>
      </c>
    </row>
    <row r="109" spans="1:21">
      <c r="A109" s="63" t="s">
        <v>64</v>
      </c>
      <c r="B109" s="63">
        <f t="shared" si="31"/>
        <v>0</v>
      </c>
      <c r="C109" s="63">
        <f t="shared" si="31"/>
        <v>0</v>
      </c>
      <c r="D109" s="63">
        <f t="shared" si="31"/>
        <v>0</v>
      </c>
      <c r="E109" s="63">
        <f t="shared" si="31"/>
        <v>0</v>
      </c>
      <c r="F109" s="63">
        <f t="shared" si="31"/>
        <v>0</v>
      </c>
      <c r="G109" s="63">
        <f t="shared" si="31"/>
        <v>50</v>
      </c>
      <c r="H109" s="63">
        <f t="shared" si="31"/>
        <v>55.000000000000007</v>
      </c>
      <c r="I109" s="63">
        <f t="shared" si="31"/>
        <v>65</v>
      </c>
      <c r="J109" s="63">
        <f t="shared" si="31"/>
        <v>70</v>
      </c>
      <c r="K109" s="63">
        <f t="shared" si="31"/>
        <v>80</v>
      </c>
      <c r="L109" s="63">
        <f t="shared" si="31"/>
        <v>85</v>
      </c>
      <c r="M109" s="63">
        <f t="shared" si="31"/>
        <v>70</v>
      </c>
      <c r="N109" s="63">
        <f t="shared" si="31"/>
        <v>70</v>
      </c>
      <c r="O109" s="63">
        <f t="shared" si="31"/>
        <v>75</v>
      </c>
      <c r="P109" s="63">
        <f t="shared" si="31"/>
        <v>75</v>
      </c>
      <c r="Q109" s="63">
        <f t="shared" si="31"/>
        <v>80</v>
      </c>
      <c r="R109" s="63">
        <f t="shared" si="31"/>
        <v>80</v>
      </c>
      <c r="S109" s="63">
        <f t="shared" si="31"/>
        <v>85</v>
      </c>
      <c r="T109" s="63">
        <f t="shared" si="31"/>
        <v>85</v>
      </c>
      <c r="U109" s="63">
        <f t="shared" si="31"/>
        <v>90</v>
      </c>
    </row>
    <row r="110" spans="1:21">
      <c r="A110" s="63" t="s">
        <v>65</v>
      </c>
      <c r="B110" s="63">
        <f t="shared" si="31"/>
        <v>0</v>
      </c>
      <c r="C110" s="63">
        <f t="shared" si="31"/>
        <v>0</v>
      </c>
      <c r="D110" s="63">
        <f t="shared" si="31"/>
        <v>0</v>
      </c>
      <c r="E110" s="63">
        <f t="shared" si="31"/>
        <v>0</v>
      </c>
      <c r="F110" s="63">
        <f t="shared" si="31"/>
        <v>0</v>
      </c>
      <c r="G110" s="63">
        <f t="shared" si="31"/>
        <v>50</v>
      </c>
      <c r="H110" s="63">
        <f t="shared" si="31"/>
        <v>55.000000000000007</v>
      </c>
      <c r="I110" s="63">
        <f t="shared" si="31"/>
        <v>65</v>
      </c>
      <c r="J110" s="63">
        <f t="shared" si="31"/>
        <v>70</v>
      </c>
      <c r="K110" s="63">
        <f t="shared" si="31"/>
        <v>80</v>
      </c>
      <c r="L110" s="63">
        <f t="shared" si="31"/>
        <v>85</v>
      </c>
      <c r="M110" s="63">
        <f t="shared" si="31"/>
        <v>70</v>
      </c>
      <c r="N110" s="63">
        <f t="shared" si="31"/>
        <v>70</v>
      </c>
      <c r="O110" s="63">
        <f t="shared" si="31"/>
        <v>75</v>
      </c>
      <c r="P110" s="63">
        <f t="shared" si="31"/>
        <v>75</v>
      </c>
      <c r="Q110" s="63">
        <f t="shared" si="31"/>
        <v>80</v>
      </c>
      <c r="R110" s="63">
        <f t="shared" si="31"/>
        <v>80</v>
      </c>
      <c r="S110" s="63">
        <f t="shared" si="31"/>
        <v>85</v>
      </c>
      <c r="T110" s="63">
        <f t="shared" si="31"/>
        <v>85</v>
      </c>
      <c r="U110" s="63">
        <f t="shared" si="31"/>
        <v>90</v>
      </c>
    </row>
    <row r="111" spans="1:21">
      <c r="A111" s="63" t="s">
        <v>66</v>
      </c>
      <c r="B111" s="63">
        <f t="shared" si="31"/>
        <v>0</v>
      </c>
      <c r="C111" s="63">
        <f t="shared" si="31"/>
        <v>0</v>
      </c>
      <c r="D111" s="63">
        <f t="shared" si="31"/>
        <v>0</v>
      </c>
      <c r="E111" s="63">
        <f t="shared" si="31"/>
        <v>0</v>
      </c>
      <c r="F111" s="63">
        <f t="shared" si="31"/>
        <v>0</v>
      </c>
      <c r="G111" s="63">
        <f t="shared" si="31"/>
        <v>44.999999999999993</v>
      </c>
      <c r="H111" s="63">
        <f t="shared" si="31"/>
        <v>50</v>
      </c>
      <c r="I111" s="63">
        <f t="shared" si="31"/>
        <v>55.000000000000007</v>
      </c>
      <c r="J111" s="63">
        <f t="shared" si="31"/>
        <v>65</v>
      </c>
      <c r="K111" s="205">
        <f t="shared" si="31"/>
        <v>70</v>
      </c>
      <c r="L111" s="63">
        <f t="shared" si="31"/>
        <v>75</v>
      </c>
      <c r="M111" s="63">
        <f t="shared" si="31"/>
        <v>60</v>
      </c>
      <c r="N111" s="63">
        <f t="shared" si="31"/>
        <v>60</v>
      </c>
      <c r="O111" s="63">
        <f t="shared" si="31"/>
        <v>60</v>
      </c>
      <c r="P111" s="63">
        <f t="shared" si="31"/>
        <v>65</v>
      </c>
      <c r="Q111" s="63">
        <f t="shared" si="31"/>
        <v>65</v>
      </c>
      <c r="R111" s="63">
        <f t="shared" si="31"/>
        <v>65</v>
      </c>
      <c r="S111" s="63">
        <f t="shared" si="31"/>
        <v>70</v>
      </c>
      <c r="T111" s="63">
        <f t="shared" si="31"/>
        <v>70</v>
      </c>
      <c r="U111" s="63">
        <f t="shared" si="31"/>
        <v>70</v>
      </c>
    </row>
    <row r="112" spans="1:21">
      <c r="B112" s="63"/>
      <c r="J112" s="195"/>
      <c r="K112" s="195"/>
    </row>
    <row r="113" spans="1:21">
      <c r="A113" s="58" t="s">
        <v>62</v>
      </c>
      <c r="B113" s="201"/>
      <c r="C113" s="201"/>
      <c r="D113" s="201"/>
      <c r="E113" s="201"/>
      <c r="F113" s="201"/>
      <c r="G113" s="201"/>
      <c r="H113" s="201"/>
      <c r="I113" s="201"/>
      <c r="J113" s="202"/>
      <c r="K113" s="230"/>
      <c r="L113" s="201"/>
      <c r="M113" s="201"/>
      <c r="N113" s="201"/>
      <c r="O113" s="201"/>
      <c r="P113" s="201"/>
      <c r="Q113" s="201"/>
      <c r="R113" s="201"/>
      <c r="S113" s="201"/>
      <c r="T113" s="201"/>
      <c r="U113" s="202"/>
    </row>
    <row r="114" spans="1:21">
      <c r="A114" s="228" t="s">
        <v>56</v>
      </c>
      <c r="B114" s="201"/>
      <c r="C114" s="201"/>
      <c r="D114" s="201"/>
      <c r="E114" s="201"/>
      <c r="F114" s="201"/>
      <c r="G114" s="201"/>
      <c r="H114" s="201"/>
      <c r="I114" s="201"/>
      <c r="J114" s="202"/>
      <c r="K114" s="229"/>
      <c r="L114" s="201"/>
      <c r="M114" s="201"/>
      <c r="N114" s="201"/>
      <c r="O114" s="201"/>
      <c r="P114" s="201"/>
      <c r="Q114" s="201"/>
      <c r="R114" s="201"/>
      <c r="S114" s="201"/>
      <c r="T114" s="201"/>
      <c r="U114" s="202"/>
    </row>
    <row r="115" spans="1:21">
      <c r="A115" s="63" t="s">
        <v>57</v>
      </c>
      <c r="B115" s="63">
        <f t="shared" ref="B115:U118" si="32" xml:space="preserve"> IF((1 - (B186 - 1)/20)*100 &lt;= 100, IF((1 - (B186 - 1)/20)*100 &gt;= 0, (1 - (B186 - 1)/20)*100, 0), 100)</f>
        <v>0</v>
      </c>
      <c r="C115" s="63">
        <f t="shared" si="32"/>
        <v>0</v>
      </c>
      <c r="D115" s="63">
        <f t="shared" si="32"/>
        <v>0</v>
      </c>
      <c r="E115" s="63">
        <f t="shared" si="32"/>
        <v>0</v>
      </c>
      <c r="F115" s="63">
        <f t="shared" si="32"/>
        <v>0</v>
      </c>
      <c r="G115" s="63">
        <f t="shared" si="32"/>
        <v>70</v>
      </c>
      <c r="H115" s="63">
        <f t="shared" si="32"/>
        <v>75</v>
      </c>
      <c r="I115" s="63">
        <f t="shared" si="32"/>
        <v>80</v>
      </c>
      <c r="J115" s="63">
        <f t="shared" si="32"/>
        <v>90</v>
      </c>
      <c r="K115" s="63">
        <f t="shared" si="32"/>
        <v>95</v>
      </c>
      <c r="L115" s="63">
        <f t="shared" si="32"/>
        <v>100</v>
      </c>
      <c r="M115" s="63">
        <f t="shared" si="32"/>
        <v>85</v>
      </c>
      <c r="N115" s="63">
        <f t="shared" si="32"/>
        <v>85</v>
      </c>
      <c r="O115" s="63">
        <f t="shared" si="32"/>
        <v>85</v>
      </c>
      <c r="P115" s="63">
        <f t="shared" si="32"/>
        <v>90</v>
      </c>
      <c r="Q115" s="63">
        <f t="shared" si="32"/>
        <v>90</v>
      </c>
      <c r="R115" s="63">
        <f t="shared" si="32"/>
        <v>90</v>
      </c>
      <c r="S115" s="63">
        <f t="shared" si="32"/>
        <v>95</v>
      </c>
      <c r="T115" s="63">
        <f t="shared" si="32"/>
        <v>95</v>
      </c>
      <c r="U115" s="63">
        <f t="shared" si="32"/>
        <v>95</v>
      </c>
    </row>
    <row r="116" spans="1:21">
      <c r="A116" s="63" t="s">
        <v>64</v>
      </c>
      <c r="B116" s="63">
        <f t="shared" si="32"/>
        <v>0</v>
      </c>
      <c r="C116" s="63">
        <f t="shared" si="32"/>
        <v>0</v>
      </c>
      <c r="D116" s="63">
        <f t="shared" si="32"/>
        <v>0</v>
      </c>
      <c r="E116" s="63">
        <f t="shared" si="32"/>
        <v>0</v>
      </c>
      <c r="F116" s="63">
        <f t="shared" si="32"/>
        <v>0</v>
      </c>
      <c r="G116" s="63">
        <f t="shared" si="32"/>
        <v>75</v>
      </c>
      <c r="H116" s="63">
        <f t="shared" si="32"/>
        <v>80</v>
      </c>
      <c r="I116" s="63">
        <f t="shared" si="32"/>
        <v>90</v>
      </c>
      <c r="J116" s="63">
        <f t="shared" si="32"/>
        <v>95</v>
      </c>
      <c r="K116" s="63">
        <f t="shared" si="32"/>
        <v>100</v>
      </c>
      <c r="L116" s="63">
        <f t="shared" si="32"/>
        <v>100</v>
      </c>
      <c r="M116" s="63">
        <f t="shared" si="32"/>
        <v>95</v>
      </c>
      <c r="N116" s="63">
        <f t="shared" si="32"/>
        <v>95</v>
      </c>
      <c r="O116" s="63">
        <f t="shared" si="32"/>
        <v>100</v>
      </c>
      <c r="P116" s="63">
        <f t="shared" si="32"/>
        <v>100</v>
      </c>
      <c r="Q116" s="63">
        <f t="shared" si="32"/>
        <v>100</v>
      </c>
      <c r="R116" s="63">
        <f t="shared" si="32"/>
        <v>100</v>
      </c>
      <c r="S116" s="63">
        <f t="shared" si="32"/>
        <v>100</v>
      </c>
      <c r="T116" s="63">
        <f t="shared" si="32"/>
        <v>100</v>
      </c>
      <c r="U116" s="63">
        <f t="shared" si="32"/>
        <v>100</v>
      </c>
    </row>
    <row r="117" spans="1:21">
      <c r="A117" s="63" t="s">
        <v>65</v>
      </c>
      <c r="B117" s="63">
        <f t="shared" si="32"/>
        <v>0</v>
      </c>
      <c r="C117" s="63">
        <f t="shared" si="32"/>
        <v>0</v>
      </c>
      <c r="D117" s="63">
        <f t="shared" si="32"/>
        <v>0</v>
      </c>
      <c r="E117" s="63">
        <f t="shared" si="32"/>
        <v>0</v>
      </c>
      <c r="F117" s="63">
        <f t="shared" si="32"/>
        <v>0</v>
      </c>
      <c r="G117" s="63">
        <f t="shared" si="32"/>
        <v>75</v>
      </c>
      <c r="H117" s="63">
        <f t="shared" si="32"/>
        <v>80</v>
      </c>
      <c r="I117" s="63">
        <f t="shared" si="32"/>
        <v>90</v>
      </c>
      <c r="J117" s="63">
        <f t="shared" si="32"/>
        <v>95</v>
      </c>
      <c r="K117" s="63">
        <f t="shared" si="32"/>
        <v>100</v>
      </c>
      <c r="L117" s="63">
        <f t="shared" si="32"/>
        <v>100</v>
      </c>
      <c r="M117" s="63">
        <f t="shared" si="32"/>
        <v>95</v>
      </c>
      <c r="N117" s="63">
        <f t="shared" si="32"/>
        <v>95</v>
      </c>
      <c r="O117" s="63">
        <f t="shared" si="32"/>
        <v>100</v>
      </c>
      <c r="P117" s="63">
        <f t="shared" si="32"/>
        <v>100</v>
      </c>
      <c r="Q117" s="63">
        <f t="shared" si="32"/>
        <v>100</v>
      </c>
      <c r="R117" s="63">
        <f t="shared" si="32"/>
        <v>100</v>
      </c>
      <c r="S117" s="63">
        <f t="shared" si="32"/>
        <v>100</v>
      </c>
      <c r="T117" s="63">
        <f t="shared" si="32"/>
        <v>100</v>
      </c>
      <c r="U117" s="63">
        <f t="shared" si="32"/>
        <v>100</v>
      </c>
    </row>
    <row r="118" spans="1:21">
      <c r="A118" s="63" t="s">
        <v>66</v>
      </c>
      <c r="B118" s="63">
        <f t="shared" si="32"/>
        <v>0</v>
      </c>
      <c r="C118" s="63">
        <f t="shared" si="32"/>
        <v>0</v>
      </c>
      <c r="D118" s="63">
        <f t="shared" si="32"/>
        <v>0</v>
      </c>
      <c r="E118" s="63">
        <f t="shared" si="32"/>
        <v>0</v>
      </c>
      <c r="F118" s="63">
        <f t="shared" si="32"/>
        <v>0</v>
      </c>
      <c r="G118" s="63">
        <f t="shared" si="32"/>
        <v>70</v>
      </c>
      <c r="H118" s="63">
        <f t="shared" si="32"/>
        <v>75</v>
      </c>
      <c r="I118" s="63">
        <f t="shared" si="32"/>
        <v>80</v>
      </c>
      <c r="J118" s="63">
        <f t="shared" si="32"/>
        <v>90</v>
      </c>
      <c r="K118" s="63">
        <f t="shared" si="32"/>
        <v>95</v>
      </c>
      <c r="L118" s="63">
        <f t="shared" si="32"/>
        <v>100</v>
      </c>
      <c r="M118" s="63">
        <f t="shared" si="32"/>
        <v>85</v>
      </c>
      <c r="N118" s="63">
        <f t="shared" si="32"/>
        <v>85</v>
      </c>
      <c r="O118" s="63">
        <f t="shared" si="32"/>
        <v>85</v>
      </c>
      <c r="P118" s="63">
        <f t="shared" si="32"/>
        <v>90</v>
      </c>
      <c r="Q118" s="63">
        <f t="shared" si="32"/>
        <v>90</v>
      </c>
      <c r="R118" s="63">
        <f t="shared" si="32"/>
        <v>90</v>
      </c>
      <c r="S118" s="63">
        <f t="shared" si="32"/>
        <v>95</v>
      </c>
      <c r="T118" s="63">
        <f t="shared" si="32"/>
        <v>95</v>
      </c>
      <c r="U118" s="63">
        <f t="shared" si="32"/>
        <v>95</v>
      </c>
    </row>
    <row r="119" spans="1:21">
      <c r="A119" s="228" t="s">
        <v>49</v>
      </c>
      <c r="B119" s="201"/>
      <c r="C119" s="201"/>
      <c r="D119" s="201"/>
      <c r="E119" s="201"/>
      <c r="F119" s="201"/>
      <c r="G119" s="201"/>
      <c r="H119" s="201"/>
      <c r="I119" s="201"/>
      <c r="J119" s="202"/>
      <c r="K119" s="229"/>
      <c r="L119" s="201"/>
      <c r="M119" s="201"/>
      <c r="N119" s="201"/>
      <c r="O119" s="201"/>
      <c r="P119" s="201"/>
      <c r="Q119" s="201"/>
      <c r="R119" s="201"/>
      <c r="S119" s="201"/>
      <c r="T119" s="201"/>
      <c r="U119" s="202"/>
    </row>
    <row r="120" spans="1:21">
      <c r="A120" s="63" t="s">
        <v>57</v>
      </c>
      <c r="B120" s="63">
        <f t="shared" ref="B120:U123" si="33" xml:space="preserve"> IF((1 - (B191 - 1)/20)*100 &lt;= 100, IF((1 - (B191 - 1)/20)*100 &gt;= 0, (1 - (B191 - 1)/20)*100, 0), 100)</f>
        <v>0</v>
      </c>
      <c r="C120" s="63">
        <f t="shared" si="33"/>
        <v>0</v>
      </c>
      <c r="D120" s="63">
        <f t="shared" si="33"/>
        <v>0</v>
      </c>
      <c r="E120" s="63">
        <f t="shared" si="33"/>
        <v>0</v>
      </c>
      <c r="F120" s="63">
        <f t="shared" si="33"/>
        <v>0</v>
      </c>
      <c r="G120" s="63">
        <f t="shared" si="33"/>
        <v>44.999999999999993</v>
      </c>
      <c r="H120" s="63">
        <f t="shared" si="33"/>
        <v>50</v>
      </c>
      <c r="I120" s="63">
        <f t="shared" si="33"/>
        <v>55.000000000000007</v>
      </c>
      <c r="J120" s="63">
        <f t="shared" si="33"/>
        <v>65</v>
      </c>
      <c r="K120" s="63">
        <f t="shared" si="33"/>
        <v>70</v>
      </c>
      <c r="L120" s="63">
        <f t="shared" si="33"/>
        <v>75</v>
      </c>
      <c r="M120" s="63">
        <f t="shared" si="33"/>
        <v>60</v>
      </c>
      <c r="N120" s="63">
        <f t="shared" si="33"/>
        <v>60</v>
      </c>
      <c r="O120" s="63">
        <f t="shared" si="33"/>
        <v>60</v>
      </c>
      <c r="P120" s="63">
        <f t="shared" si="33"/>
        <v>65</v>
      </c>
      <c r="Q120" s="63">
        <f t="shared" si="33"/>
        <v>65</v>
      </c>
      <c r="R120" s="63">
        <f t="shared" si="33"/>
        <v>65</v>
      </c>
      <c r="S120" s="63">
        <f t="shared" si="33"/>
        <v>70</v>
      </c>
      <c r="T120" s="63">
        <f t="shared" si="33"/>
        <v>70</v>
      </c>
      <c r="U120" s="63">
        <f t="shared" si="33"/>
        <v>70</v>
      </c>
    </row>
    <row r="121" spans="1:21">
      <c r="A121" s="63" t="s">
        <v>64</v>
      </c>
      <c r="B121" s="63">
        <f t="shared" si="33"/>
        <v>0</v>
      </c>
      <c r="C121" s="63">
        <f t="shared" si="33"/>
        <v>0</v>
      </c>
      <c r="D121" s="63">
        <f t="shared" si="33"/>
        <v>0</v>
      </c>
      <c r="E121" s="63">
        <f t="shared" si="33"/>
        <v>0</v>
      </c>
      <c r="F121" s="63">
        <f t="shared" si="33"/>
        <v>0</v>
      </c>
      <c r="G121" s="63">
        <f t="shared" si="33"/>
        <v>50</v>
      </c>
      <c r="H121" s="63">
        <f t="shared" si="33"/>
        <v>55.000000000000007</v>
      </c>
      <c r="I121" s="63">
        <f t="shared" si="33"/>
        <v>65</v>
      </c>
      <c r="J121" s="63">
        <f t="shared" si="33"/>
        <v>70</v>
      </c>
      <c r="K121" s="63">
        <f t="shared" si="33"/>
        <v>80</v>
      </c>
      <c r="L121" s="63">
        <f t="shared" si="33"/>
        <v>85</v>
      </c>
      <c r="M121" s="63">
        <f t="shared" si="33"/>
        <v>70</v>
      </c>
      <c r="N121" s="63">
        <f t="shared" si="33"/>
        <v>70</v>
      </c>
      <c r="O121" s="63">
        <f t="shared" si="33"/>
        <v>75</v>
      </c>
      <c r="P121" s="63">
        <f t="shared" si="33"/>
        <v>75</v>
      </c>
      <c r="Q121" s="63">
        <f t="shared" si="33"/>
        <v>80</v>
      </c>
      <c r="R121" s="63">
        <f t="shared" si="33"/>
        <v>80</v>
      </c>
      <c r="S121" s="63">
        <f t="shared" si="33"/>
        <v>85</v>
      </c>
      <c r="T121" s="63">
        <f t="shared" si="33"/>
        <v>85</v>
      </c>
      <c r="U121" s="63">
        <f t="shared" si="33"/>
        <v>90</v>
      </c>
    </row>
    <row r="122" spans="1:21">
      <c r="A122" s="63" t="s">
        <v>65</v>
      </c>
      <c r="B122" s="63">
        <f t="shared" si="33"/>
        <v>0</v>
      </c>
      <c r="C122" s="63">
        <f t="shared" si="33"/>
        <v>0</v>
      </c>
      <c r="D122" s="63">
        <f t="shared" si="33"/>
        <v>0</v>
      </c>
      <c r="E122" s="63">
        <f t="shared" si="33"/>
        <v>0</v>
      </c>
      <c r="F122" s="63">
        <f t="shared" si="33"/>
        <v>0</v>
      </c>
      <c r="G122" s="63">
        <f t="shared" si="33"/>
        <v>50</v>
      </c>
      <c r="H122" s="63">
        <f t="shared" si="33"/>
        <v>55.000000000000007</v>
      </c>
      <c r="I122" s="63">
        <f t="shared" si="33"/>
        <v>65</v>
      </c>
      <c r="J122" s="63">
        <f t="shared" si="33"/>
        <v>70</v>
      </c>
      <c r="K122" s="63">
        <f t="shared" si="33"/>
        <v>80</v>
      </c>
      <c r="L122" s="63">
        <f t="shared" si="33"/>
        <v>85</v>
      </c>
      <c r="M122" s="63">
        <f t="shared" si="33"/>
        <v>70</v>
      </c>
      <c r="N122" s="63">
        <f t="shared" si="33"/>
        <v>70</v>
      </c>
      <c r="O122" s="63">
        <f t="shared" si="33"/>
        <v>75</v>
      </c>
      <c r="P122" s="63">
        <f t="shared" si="33"/>
        <v>75</v>
      </c>
      <c r="Q122" s="63">
        <f t="shared" si="33"/>
        <v>80</v>
      </c>
      <c r="R122" s="63">
        <f t="shared" si="33"/>
        <v>80</v>
      </c>
      <c r="S122" s="63">
        <f t="shared" si="33"/>
        <v>85</v>
      </c>
      <c r="T122" s="63">
        <f t="shared" si="33"/>
        <v>85</v>
      </c>
      <c r="U122" s="63">
        <f t="shared" si="33"/>
        <v>90</v>
      </c>
    </row>
    <row r="123" spans="1:21">
      <c r="A123" s="63" t="s">
        <v>66</v>
      </c>
      <c r="B123" s="63">
        <f t="shared" si="33"/>
        <v>0</v>
      </c>
      <c r="C123" s="63">
        <f t="shared" si="33"/>
        <v>0</v>
      </c>
      <c r="D123" s="63">
        <f t="shared" si="33"/>
        <v>0</v>
      </c>
      <c r="E123" s="63">
        <f t="shared" si="33"/>
        <v>0</v>
      </c>
      <c r="F123" s="63">
        <f t="shared" si="33"/>
        <v>0</v>
      </c>
      <c r="G123" s="63">
        <f t="shared" si="33"/>
        <v>44.999999999999993</v>
      </c>
      <c r="H123" s="63">
        <f t="shared" si="33"/>
        <v>50</v>
      </c>
      <c r="I123" s="63">
        <f t="shared" si="33"/>
        <v>55.000000000000007</v>
      </c>
      <c r="J123" s="63">
        <f t="shared" si="33"/>
        <v>65</v>
      </c>
      <c r="K123" s="63">
        <f t="shared" si="33"/>
        <v>70</v>
      </c>
      <c r="L123" s="63">
        <f t="shared" si="33"/>
        <v>75</v>
      </c>
      <c r="M123" s="63">
        <f t="shared" si="33"/>
        <v>60</v>
      </c>
      <c r="N123" s="63">
        <f t="shared" si="33"/>
        <v>60</v>
      </c>
      <c r="O123" s="63">
        <f t="shared" si="33"/>
        <v>60</v>
      </c>
      <c r="P123" s="63">
        <f t="shared" si="33"/>
        <v>65</v>
      </c>
      <c r="Q123" s="63">
        <f t="shared" si="33"/>
        <v>65</v>
      </c>
      <c r="R123" s="63">
        <f t="shared" si="33"/>
        <v>65</v>
      </c>
      <c r="S123" s="63">
        <f t="shared" si="33"/>
        <v>70</v>
      </c>
      <c r="T123" s="63">
        <f t="shared" si="33"/>
        <v>70</v>
      </c>
      <c r="U123" s="63">
        <f t="shared" si="33"/>
        <v>70</v>
      </c>
    </row>
    <row r="124" spans="1:21">
      <c r="A124" s="228" t="s">
        <v>59</v>
      </c>
      <c r="B124" s="201"/>
      <c r="C124" s="201"/>
      <c r="D124" s="201"/>
      <c r="E124" s="201"/>
      <c r="F124" s="201"/>
      <c r="G124" s="201"/>
      <c r="H124" s="201"/>
      <c r="I124" s="201"/>
      <c r="J124" s="202"/>
      <c r="K124" s="229"/>
      <c r="L124" s="201"/>
      <c r="M124" s="201"/>
      <c r="N124" s="201"/>
      <c r="O124" s="201"/>
      <c r="P124" s="201"/>
      <c r="Q124" s="201"/>
      <c r="R124" s="201"/>
      <c r="S124" s="201"/>
      <c r="T124" s="201"/>
      <c r="U124" s="202"/>
    </row>
    <row r="125" spans="1:21">
      <c r="A125" s="63" t="s">
        <v>57</v>
      </c>
      <c r="B125" s="63">
        <f t="shared" ref="B125:U140" si="34" xml:space="preserve"> IF((1 - (B196 - 1)/20)*100 &lt;= 100, IF((1 - (B196 - 1)/20)*100 &gt;= 0, (1 - (B196 - 1)/20)*100, 0), 100)</f>
        <v>0</v>
      </c>
      <c r="C125" s="63">
        <f t="shared" si="34"/>
        <v>0</v>
      </c>
      <c r="D125" s="63">
        <f t="shared" si="34"/>
        <v>0</v>
      </c>
      <c r="E125" s="63">
        <f t="shared" si="34"/>
        <v>0</v>
      </c>
      <c r="F125" s="63">
        <f t="shared" si="34"/>
        <v>0</v>
      </c>
      <c r="G125" s="63">
        <f t="shared" si="34"/>
        <v>19.999999999999996</v>
      </c>
      <c r="H125" s="63">
        <f t="shared" si="34"/>
        <v>25</v>
      </c>
      <c r="I125" s="63">
        <f t="shared" si="34"/>
        <v>30.000000000000004</v>
      </c>
      <c r="J125" s="63">
        <f t="shared" si="34"/>
        <v>40</v>
      </c>
      <c r="K125" s="63">
        <f t="shared" si="34"/>
        <v>44.999999999999993</v>
      </c>
      <c r="L125" s="63">
        <f t="shared" si="34"/>
        <v>50</v>
      </c>
      <c r="M125" s="63">
        <f t="shared" si="34"/>
        <v>35</v>
      </c>
      <c r="N125" s="63">
        <f t="shared" si="34"/>
        <v>35</v>
      </c>
      <c r="O125" s="63">
        <f t="shared" si="34"/>
        <v>35</v>
      </c>
      <c r="P125" s="63">
        <f t="shared" si="34"/>
        <v>40</v>
      </c>
      <c r="Q125" s="63">
        <f t="shared" si="34"/>
        <v>40</v>
      </c>
      <c r="R125" s="63">
        <f t="shared" si="34"/>
        <v>40</v>
      </c>
      <c r="S125" s="63">
        <f t="shared" si="34"/>
        <v>44.999999999999993</v>
      </c>
      <c r="T125" s="63">
        <f t="shared" si="34"/>
        <v>44.999999999999993</v>
      </c>
      <c r="U125" s="63">
        <f t="shared" si="34"/>
        <v>44.999999999999993</v>
      </c>
    </row>
    <row r="126" spans="1:21">
      <c r="A126" s="63" t="s">
        <v>64</v>
      </c>
      <c r="B126" s="63">
        <f t="shared" si="34"/>
        <v>0</v>
      </c>
      <c r="C126" s="63">
        <f t="shared" si="34"/>
        <v>0</v>
      </c>
      <c r="D126" s="63">
        <f t="shared" si="34"/>
        <v>0</v>
      </c>
      <c r="E126" s="63">
        <f t="shared" si="34"/>
        <v>0</v>
      </c>
      <c r="F126" s="63">
        <f t="shared" si="34"/>
        <v>0</v>
      </c>
      <c r="G126" s="63">
        <f t="shared" si="34"/>
        <v>25</v>
      </c>
      <c r="H126" s="63">
        <f t="shared" si="34"/>
        <v>30.000000000000004</v>
      </c>
      <c r="I126" s="63">
        <f t="shared" si="34"/>
        <v>40</v>
      </c>
      <c r="J126" s="63">
        <f t="shared" si="34"/>
        <v>44.999999999999993</v>
      </c>
      <c r="K126" s="63">
        <f t="shared" si="34"/>
        <v>55.000000000000007</v>
      </c>
      <c r="L126" s="63">
        <f t="shared" si="34"/>
        <v>60</v>
      </c>
      <c r="M126" s="63">
        <f t="shared" si="34"/>
        <v>44.999999999999993</v>
      </c>
      <c r="N126" s="63">
        <f t="shared" si="34"/>
        <v>44.999999999999993</v>
      </c>
      <c r="O126" s="63">
        <f t="shared" si="34"/>
        <v>50</v>
      </c>
      <c r="P126" s="63">
        <f t="shared" si="34"/>
        <v>50</v>
      </c>
      <c r="Q126" s="63">
        <f t="shared" si="34"/>
        <v>55.000000000000007</v>
      </c>
      <c r="R126" s="63">
        <f t="shared" si="34"/>
        <v>55.000000000000007</v>
      </c>
      <c r="S126" s="63">
        <f t="shared" si="34"/>
        <v>60</v>
      </c>
      <c r="T126" s="63">
        <f t="shared" si="34"/>
        <v>60</v>
      </c>
      <c r="U126" s="63">
        <f t="shared" si="34"/>
        <v>65</v>
      </c>
    </row>
    <row r="127" spans="1:21">
      <c r="A127" s="63" t="s">
        <v>65</v>
      </c>
      <c r="B127" s="63">
        <f t="shared" si="34"/>
        <v>0</v>
      </c>
      <c r="C127" s="63">
        <f t="shared" si="34"/>
        <v>0</v>
      </c>
      <c r="D127" s="63">
        <f t="shared" si="34"/>
        <v>0</v>
      </c>
      <c r="E127" s="63">
        <f t="shared" si="34"/>
        <v>0</v>
      </c>
      <c r="F127" s="63">
        <f t="shared" si="34"/>
        <v>0</v>
      </c>
      <c r="G127" s="63">
        <f t="shared" si="34"/>
        <v>25</v>
      </c>
      <c r="H127" s="63">
        <f t="shared" si="34"/>
        <v>30.000000000000004</v>
      </c>
      <c r="I127" s="63">
        <f t="shared" si="34"/>
        <v>40</v>
      </c>
      <c r="J127" s="63">
        <f t="shared" si="34"/>
        <v>44.999999999999993</v>
      </c>
      <c r="K127" s="63">
        <f t="shared" si="34"/>
        <v>55.000000000000007</v>
      </c>
      <c r="L127" s="63">
        <f t="shared" si="34"/>
        <v>60</v>
      </c>
      <c r="M127" s="63">
        <f t="shared" si="34"/>
        <v>44.999999999999993</v>
      </c>
      <c r="N127" s="63">
        <f t="shared" si="34"/>
        <v>44.999999999999993</v>
      </c>
      <c r="O127" s="63">
        <f t="shared" si="34"/>
        <v>50</v>
      </c>
      <c r="P127" s="63">
        <f t="shared" si="34"/>
        <v>50</v>
      </c>
      <c r="Q127" s="63">
        <f t="shared" si="34"/>
        <v>55.000000000000007</v>
      </c>
      <c r="R127" s="63">
        <f t="shared" si="34"/>
        <v>55.000000000000007</v>
      </c>
      <c r="S127" s="63">
        <f t="shared" si="34"/>
        <v>60</v>
      </c>
      <c r="T127" s="63">
        <f t="shared" si="34"/>
        <v>60</v>
      </c>
      <c r="U127" s="63">
        <f t="shared" si="34"/>
        <v>65</v>
      </c>
    </row>
    <row r="128" spans="1:21">
      <c r="A128" s="63" t="s">
        <v>66</v>
      </c>
      <c r="B128" s="63">
        <f t="shared" si="34"/>
        <v>0</v>
      </c>
      <c r="C128" s="63">
        <f t="shared" si="34"/>
        <v>0</v>
      </c>
      <c r="D128" s="63">
        <f t="shared" si="34"/>
        <v>0</v>
      </c>
      <c r="E128" s="63">
        <f t="shared" si="34"/>
        <v>0</v>
      </c>
      <c r="F128" s="63">
        <f t="shared" si="34"/>
        <v>0</v>
      </c>
      <c r="G128" s="63">
        <f t="shared" si="34"/>
        <v>19.999999999999996</v>
      </c>
      <c r="H128" s="63">
        <f t="shared" si="34"/>
        <v>25</v>
      </c>
      <c r="I128" s="63">
        <f t="shared" si="34"/>
        <v>30.000000000000004</v>
      </c>
      <c r="J128" s="63">
        <f t="shared" si="34"/>
        <v>40</v>
      </c>
      <c r="K128" s="63">
        <f t="shared" si="34"/>
        <v>44.999999999999993</v>
      </c>
      <c r="L128" s="63">
        <f t="shared" si="34"/>
        <v>50</v>
      </c>
      <c r="M128" s="63">
        <f t="shared" si="34"/>
        <v>35</v>
      </c>
      <c r="N128" s="63">
        <f t="shared" si="34"/>
        <v>35</v>
      </c>
      <c r="O128" s="63">
        <f t="shared" si="34"/>
        <v>35</v>
      </c>
      <c r="P128" s="63">
        <f t="shared" si="34"/>
        <v>40</v>
      </c>
      <c r="Q128" s="63">
        <f t="shared" si="34"/>
        <v>40</v>
      </c>
      <c r="R128" s="63">
        <f t="shared" si="34"/>
        <v>40</v>
      </c>
      <c r="S128" s="63">
        <f t="shared" si="34"/>
        <v>44.999999999999993</v>
      </c>
      <c r="T128" s="63">
        <f t="shared" si="34"/>
        <v>44.999999999999993</v>
      </c>
      <c r="U128" s="63">
        <f t="shared" si="34"/>
        <v>44.999999999999993</v>
      </c>
    </row>
    <row r="129" spans="1:21">
      <c r="B129" s="63"/>
    </row>
    <row r="130" spans="1:21">
      <c r="A130" s="58" t="s">
        <v>63</v>
      </c>
      <c r="B130" s="201"/>
      <c r="C130" s="201"/>
      <c r="D130" s="201"/>
      <c r="E130" s="201"/>
      <c r="F130" s="201"/>
      <c r="G130" s="201"/>
      <c r="H130" s="201"/>
      <c r="I130" s="201"/>
      <c r="J130" s="202"/>
      <c r="K130" s="229"/>
      <c r="L130" s="201"/>
      <c r="M130" s="201"/>
      <c r="N130" s="201"/>
      <c r="O130" s="201"/>
      <c r="P130" s="201"/>
      <c r="Q130" s="201"/>
      <c r="R130" s="201"/>
      <c r="S130" s="201"/>
      <c r="T130" s="201"/>
      <c r="U130" s="202"/>
    </row>
    <row r="131" spans="1:21">
      <c r="A131" s="228" t="s">
        <v>56</v>
      </c>
      <c r="B131" s="201"/>
      <c r="C131" s="201"/>
      <c r="D131" s="201"/>
      <c r="E131" s="201"/>
      <c r="F131" s="201"/>
      <c r="G131" s="201"/>
      <c r="H131" s="201"/>
      <c r="I131" s="201"/>
      <c r="J131" s="202"/>
      <c r="K131" s="229"/>
      <c r="L131" s="201"/>
      <c r="M131" s="201"/>
      <c r="N131" s="201"/>
      <c r="O131" s="201"/>
      <c r="P131" s="201"/>
      <c r="Q131" s="201"/>
      <c r="R131" s="201"/>
      <c r="S131" s="201"/>
      <c r="T131" s="201"/>
      <c r="U131" s="202"/>
    </row>
    <row r="132" spans="1:21">
      <c r="A132" s="63" t="s">
        <v>57</v>
      </c>
      <c r="B132" s="63">
        <f t="shared" si="34"/>
        <v>0</v>
      </c>
      <c r="C132" s="63">
        <f t="shared" si="34"/>
        <v>0</v>
      </c>
      <c r="D132" s="63">
        <f t="shared" si="34"/>
        <v>0</v>
      </c>
      <c r="E132" s="63">
        <f t="shared" si="34"/>
        <v>0</v>
      </c>
      <c r="F132" s="63">
        <f t="shared" si="34"/>
        <v>0</v>
      </c>
      <c r="G132" s="63">
        <f t="shared" si="34"/>
        <v>19.999999999999996</v>
      </c>
      <c r="H132" s="63">
        <f t="shared" si="34"/>
        <v>25</v>
      </c>
      <c r="I132" s="63">
        <f t="shared" si="34"/>
        <v>30.000000000000004</v>
      </c>
      <c r="J132" s="63">
        <f t="shared" si="34"/>
        <v>40</v>
      </c>
      <c r="K132" s="63">
        <f t="shared" si="34"/>
        <v>44.999999999999993</v>
      </c>
      <c r="L132" s="63">
        <f t="shared" si="34"/>
        <v>50</v>
      </c>
      <c r="M132" s="63">
        <f t="shared" si="34"/>
        <v>35</v>
      </c>
      <c r="N132" s="63">
        <f t="shared" si="34"/>
        <v>35</v>
      </c>
      <c r="O132" s="63">
        <f t="shared" si="34"/>
        <v>35</v>
      </c>
      <c r="P132" s="63">
        <f t="shared" si="34"/>
        <v>40</v>
      </c>
      <c r="Q132" s="63">
        <f t="shared" si="34"/>
        <v>40</v>
      </c>
      <c r="R132" s="63">
        <f t="shared" si="34"/>
        <v>40</v>
      </c>
      <c r="S132" s="63">
        <f t="shared" si="34"/>
        <v>44.999999999999993</v>
      </c>
      <c r="T132" s="63">
        <f t="shared" si="34"/>
        <v>44.999999999999993</v>
      </c>
      <c r="U132" s="63">
        <f t="shared" si="34"/>
        <v>44.999999999999993</v>
      </c>
    </row>
    <row r="133" spans="1:21">
      <c r="A133" s="63" t="s">
        <v>64</v>
      </c>
      <c r="B133" s="63">
        <f t="shared" si="34"/>
        <v>0</v>
      </c>
      <c r="C133" s="63">
        <f t="shared" si="34"/>
        <v>0</v>
      </c>
      <c r="D133" s="63">
        <f t="shared" si="34"/>
        <v>0</v>
      </c>
      <c r="E133" s="63">
        <f t="shared" si="34"/>
        <v>0</v>
      </c>
      <c r="F133" s="63">
        <f t="shared" si="34"/>
        <v>0</v>
      </c>
      <c r="G133" s="63">
        <f t="shared" si="34"/>
        <v>25</v>
      </c>
      <c r="H133" s="63">
        <f t="shared" si="34"/>
        <v>30.000000000000004</v>
      </c>
      <c r="I133" s="63">
        <f t="shared" si="34"/>
        <v>40</v>
      </c>
      <c r="J133" s="63">
        <f t="shared" si="34"/>
        <v>44.999999999999993</v>
      </c>
      <c r="K133" s="63">
        <f t="shared" si="34"/>
        <v>55.000000000000007</v>
      </c>
      <c r="L133" s="63">
        <f t="shared" si="34"/>
        <v>60</v>
      </c>
      <c r="M133" s="63">
        <f t="shared" si="34"/>
        <v>44.999999999999993</v>
      </c>
      <c r="N133" s="63">
        <f t="shared" si="34"/>
        <v>44.999999999999993</v>
      </c>
      <c r="O133" s="63">
        <f t="shared" si="34"/>
        <v>50</v>
      </c>
      <c r="P133" s="63">
        <f t="shared" si="34"/>
        <v>50</v>
      </c>
      <c r="Q133" s="63">
        <f t="shared" si="34"/>
        <v>55.000000000000007</v>
      </c>
      <c r="R133" s="63">
        <f t="shared" si="34"/>
        <v>55.000000000000007</v>
      </c>
      <c r="S133" s="63">
        <f t="shared" si="34"/>
        <v>60</v>
      </c>
      <c r="T133" s="63">
        <f t="shared" si="34"/>
        <v>60</v>
      </c>
      <c r="U133" s="63">
        <f t="shared" si="34"/>
        <v>65</v>
      </c>
    </row>
    <row r="134" spans="1:21">
      <c r="A134" s="63" t="s">
        <v>65</v>
      </c>
      <c r="B134" s="63">
        <f t="shared" si="34"/>
        <v>0</v>
      </c>
      <c r="C134" s="63">
        <f t="shared" si="34"/>
        <v>0</v>
      </c>
      <c r="D134" s="63">
        <f t="shared" si="34"/>
        <v>0</v>
      </c>
      <c r="E134" s="63">
        <f t="shared" si="34"/>
        <v>0</v>
      </c>
      <c r="F134" s="63">
        <f t="shared" si="34"/>
        <v>0</v>
      </c>
      <c r="G134" s="63">
        <f t="shared" si="34"/>
        <v>25</v>
      </c>
      <c r="H134" s="63">
        <f t="shared" si="34"/>
        <v>30.000000000000004</v>
      </c>
      <c r="I134" s="63">
        <f t="shared" si="34"/>
        <v>40</v>
      </c>
      <c r="J134" s="63">
        <f t="shared" si="34"/>
        <v>44.999999999999993</v>
      </c>
      <c r="K134" s="63">
        <f t="shared" si="34"/>
        <v>55.000000000000007</v>
      </c>
      <c r="L134" s="63">
        <f t="shared" si="34"/>
        <v>60</v>
      </c>
      <c r="M134" s="63">
        <f t="shared" si="34"/>
        <v>44.999999999999993</v>
      </c>
      <c r="N134" s="63">
        <f t="shared" si="34"/>
        <v>44.999999999999993</v>
      </c>
      <c r="O134" s="63">
        <f t="shared" si="34"/>
        <v>50</v>
      </c>
      <c r="P134" s="63">
        <f t="shared" si="34"/>
        <v>50</v>
      </c>
      <c r="Q134" s="63">
        <f t="shared" si="34"/>
        <v>55.000000000000007</v>
      </c>
      <c r="R134" s="63">
        <f t="shared" si="34"/>
        <v>55.000000000000007</v>
      </c>
      <c r="S134" s="63">
        <f t="shared" si="34"/>
        <v>60</v>
      </c>
      <c r="T134" s="63">
        <f t="shared" si="34"/>
        <v>60</v>
      </c>
      <c r="U134" s="63">
        <f t="shared" si="34"/>
        <v>65</v>
      </c>
    </row>
    <row r="135" spans="1:21">
      <c r="A135" s="63" t="s">
        <v>66</v>
      </c>
      <c r="B135" s="63">
        <f t="shared" si="34"/>
        <v>0</v>
      </c>
      <c r="C135" s="63">
        <f t="shared" si="34"/>
        <v>0</v>
      </c>
      <c r="D135" s="63">
        <f t="shared" si="34"/>
        <v>0</v>
      </c>
      <c r="E135" s="63">
        <f t="shared" si="34"/>
        <v>0</v>
      </c>
      <c r="F135" s="63">
        <f t="shared" si="34"/>
        <v>0</v>
      </c>
      <c r="G135" s="63">
        <f t="shared" si="34"/>
        <v>19.999999999999996</v>
      </c>
      <c r="H135" s="63">
        <f t="shared" si="34"/>
        <v>25</v>
      </c>
      <c r="I135" s="63">
        <f t="shared" si="34"/>
        <v>30.000000000000004</v>
      </c>
      <c r="J135" s="63">
        <f t="shared" si="34"/>
        <v>40</v>
      </c>
      <c r="K135" s="63">
        <f t="shared" si="34"/>
        <v>44.999999999999993</v>
      </c>
      <c r="L135" s="63">
        <f t="shared" si="34"/>
        <v>50</v>
      </c>
      <c r="M135" s="63">
        <f t="shared" si="34"/>
        <v>35</v>
      </c>
      <c r="N135" s="63">
        <f t="shared" si="34"/>
        <v>35</v>
      </c>
      <c r="O135" s="63">
        <f t="shared" si="34"/>
        <v>35</v>
      </c>
      <c r="P135" s="63">
        <f t="shared" si="34"/>
        <v>40</v>
      </c>
      <c r="Q135" s="63">
        <f t="shared" si="34"/>
        <v>40</v>
      </c>
      <c r="R135" s="63">
        <f t="shared" si="34"/>
        <v>40</v>
      </c>
      <c r="S135" s="63">
        <f t="shared" si="34"/>
        <v>44.999999999999993</v>
      </c>
      <c r="T135" s="63">
        <f t="shared" si="34"/>
        <v>44.999999999999993</v>
      </c>
      <c r="U135" s="63">
        <f t="shared" si="34"/>
        <v>44.999999999999993</v>
      </c>
    </row>
    <row r="136" spans="1:21">
      <c r="A136" s="228" t="s">
        <v>49</v>
      </c>
      <c r="B136" s="201"/>
      <c r="C136" s="201"/>
      <c r="D136" s="201"/>
      <c r="E136" s="201"/>
      <c r="F136" s="201"/>
      <c r="G136" s="201"/>
      <c r="H136" s="201"/>
      <c r="I136" s="201"/>
      <c r="J136" s="202"/>
      <c r="K136" s="229"/>
      <c r="L136" s="201"/>
      <c r="M136" s="201"/>
      <c r="N136" s="201"/>
      <c r="O136" s="201"/>
      <c r="P136" s="201"/>
      <c r="Q136" s="201"/>
      <c r="R136" s="201"/>
      <c r="S136" s="201"/>
      <c r="T136" s="201"/>
      <c r="U136" s="202"/>
    </row>
    <row r="137" spans="1:21">
      <c r="A137" s="63" t="s">
        <v>57</v>
      </c>
      <c r="B137" s="63">
        <f t="shared" si="34"/>
        <v>0</v>
      </c>
      <c r="C137" s="63">
        <f t="shared" si="34"/>
        <v>0</v>
      </c>
      <c r="D137" s="63">
        <f t="shared" si="34"/>
        <v>0</v>
      </c>
      <c r="E137" s="63">
        <f t="shared" si="34"/>
        <v>0</v>
      </c>
      <c r="F137" s="63">
        <f t="shared" si="34"/>
        <v>0</v>
      </c>
      <c r="G137" s="63">
        <f t="shared" si="34"/>
        <v>0</v>
      </c>
      <c r="H137" s="63">
        <f t="shared" si="34"/>
        <v>0</v>
      </c>
      <c r="I137" s="63">
        <f t="shared" si="34"/>
        <v>5.0000000000000044</v>
      </c>
      <c r="J137" s="63">
        <f t="shared" si="34"/>
        <v>15.000000000000002</v>
      </c>
      <c r="K137" s="63">
        <f t="shared" si="34"/>
        <v>19.999999999999996</v>
      </c>
      <c r="L137" s="63">
        <f t="shared" si="34"/>
        <v>25</v>
      </c>
      <c r="M137" s="63">
        <f t="shared" si="34"/>
        <v>9.9999999999999982</v>
      </c>
      <c r="N137" s="63">
        <f t="shared" si="34"/>
        <v>9.9999999999999982</v>
      </c>
      <c r="O137" s="63">
        <f t="shared" si="34"/>
        <v>9.9999999999999982</v>
      </c>
      <c r="P137" s="63">
        <f t="shared" si="34"/>
        <v>15.000000000000002</v>
      </c>
      <c r="Q137" s="63">
        <f t="shared" si="34"/>
        <v>15.000000000000002</v>
      </c>
      <c r="R137" s="63">
        <f t="shared" si="34"/>
        <v>15.000000000000002</v>
      </c>
      <c r="S137" s="63">
        <f t="shared" si="34"/>
        <v>19.999999999999996</v>
      </c>
      <c r="T137" s="63">
        <f t="shared" si="34"/>
        <v>19.999999999999996</v>
      </c>
      <c r="U137" s="63">
        <f t="shared" si="34"/>
        <v>19.999999999999996</v>
      </c>
    </row>
    <row r="138" spans="1:21">
      <c r="A138" s="63" t="s">
        <v>64</v>
      </c>
      <c r="B138" s="63">
        <f t="shared" si="34"/>
        <v>0</v>
      </c>
      <c r="C138" s="63">
        <f t="shared" si="34"/>
        <v>0</v>
      </c>
      <c r="D138" s="63">
        <f t="shared" si="34"/>
        <v>0</v>
      </c>
      <c r="E138" s="63">
        <f t="shared" si="34"/>
        <v>0</v>
      </c>
      <c r="F138" s="63">
        <f t="shared" si="34"/>
        <v>0</v>
      </c>
      <c r="G138" s="63">
        <f t="shared" si="34"/>
        <v>0</v>
      </c>
      <c r="H138" s="63">
        <f t="shared" si="34"/>
        <v>5.0000000000000044</v>
      </c>
      <c r="I138" s="63">
        <f t="shared" si="34"/>
        <v>15.000000000000002</v>
      </c>
      <c r="J138" s="63">
        <f t="shared" si="34"/>
        <v>19.999999999999996</v>
      </c>
      <c r="K138" s="63">
        <f t="shared" si="34"/>
        <v>30.000000000000004</v>
      </c>
      <c r="L138" s="63">
        <f t="shared" si="34"/>
        <v>35</v>
      </c>
      <c r="M138" s="63">
        <f t="shared" si="34"/>
        <v>19.999999999999996</v>
      </c>
      <c r="N138" s="63">
        <f t="shared" si="34"/>
        <v>19.999999999999996</v>
      </c>
      <c r="O138" s="63">
        <f t="shared" si="34"/>
        <v>25</v>
      </c>
      <c r="P138" s="63">
        <f t="shared" si="34"/>
        <v>25</v>
      </c>
      <c r="Q138" s="63">
        <f t="shared" si="34"/>
        <v>30.000000000000004</v>
      </c>
      <c r="R138" s="63">
        <f t="shared" si="34"/>
        <v>30.000000000000004</v>
      </c>
      <c r="S138" s="63">
        <f t="shared" si="34"/>
        <v>35</v>
      </c>
      <c r="T138" s="63">
        <f t="shared" si="34"/>
        <v>35</v>
      </c>
      <c r="U138" s="63">
        <f t="shared" si="34"/>
        <v>40</v>
      </c>
    </row>
    <row r="139" spans="1:21">
      <c r="A139" s="63" t="s">
        <v>65</v>
      </c>
      <c r="B139" s="63">
        <f t="shared" si="34"/>
        <v>0</v>
      </c>
      <c r="C139" s="63">
        <f t="shared" si="34"/>
        <v>0</v>
      </c>
      <c r="D139" s="63">
        <f t="shared" si="34"/>
        <v>0</v>
      </c>
      <c r="E139" s="63">
        <f t="shared" si="34"/>
        <v>0</v>
      </c>
      <c r="F139" s="63">
        <f t="shared" si="34"/>
        <v>0</v>
      </c>
      <c r="G139" s="63">
        <f t="shared" si="34"/>
        <v>0</v>
      </c>
      <c r="H139" s="63">
        <f t="shared" si="34"/>
        <v>5.0000000000000044</v>
      </c>
      <c r="I139" s="63">
        <f t="shared" si="34"/>
        <v>15.000000000000002</v>
      </c>
      <c r="J139" s="63">
        <f t="shared" si="34"/>
        <v>19.999999999999996</v>
      </c>
      <c r="K139" s="63">
        <f t="shared" si="34"/>
        <v>30.000000000000004</v>
      </c>
      <c r="L139" s="63">
        <f t="shared" si="34"/>
        <v>35</v>
      </c>
      <c r="M139" s="63">
        <f t="shared" si="34"/>
        <v>19.999999999999996</v>
      </c>
      <c r="N139" s="63">
        <f t="shared" si="34"/>
        <v>19.999999999999996</v>
      </c>
      <c r="O139" s="63">
        <f t="shared" si="34"/>
        <v>25</v>
      </c>
      <c r="P139" s="63">
        <f t="shared" si="34"/>
        <v>25</v>
      </c>
      <c r="Q139" s="63">
        <f t="shared" si="34"/>
        <v>30.000000000000004</v>
      </c>
      <c r="R139" s="63">
        <f t="shared" si="34"/>
        <v>30.000000000000004</v>
      </c>
      <c r="S139" s="63">
        <f t="shared" si="34"/>
        <v>35</v>
      </c>
      <c r="T139" s="63">
        <f t="shared" si="34"/>
        <v>35</v>
      </c>
      <c r="U139" s="63">
        <f t="shared" si="34"/>
        <v>40</v>
      </c>
    </row>
    <row r="140" spans="1:21">
      <c r="A140" s="63" t="s">
        <v>66</v>
      </c>
      <c r="B140" s="63">
        <f t="shared" si="34"/>
        <v>0</v>
      </c>
      <c r="C140" s="63">
        <f t="shared" si="34"/>
        <v>0</v>
      </c>
      <c r="D140" s="63">
        <f t="shared" si="34"/>
        <v>0</v>
      </c>
      <c r="E140" s="63">
        <f t="shared" si="34"/>
        <v>0</v>
      </c>
      <c r="F140" s="63">
        <f t="shared" si="34"/>
        <v>0</v>
      </c>
      <c r="G140" s="63">
        <f t="shared" si="34"/>
        <v>0</v>
      </c>
      <c r="H140" s="63">
        <f t="shared" si="34"/>
        <v>0</v>
      </c>
      <c r="I140" s="63">
        <f t="shared" si="34"/>
        <v>5.0000000000000044</v>
      </c>
      <c r="J140" s="63">
        <f t="shared" si="34"/>
        <v>15.000000000000002</v>
      </c>
      <c r="K140" s="63">
        <f t="shared" si="34"/>
        <v>19.999999999999996</v>
      </c>
      <c r="L140" s="63">
        <f t="shared" si="34"/>
        <v>25</v>
      </c>
      <c r="M140" s="63">
        <f t="shared" si="34"/>
        <v>9.9999999999999982</v>
      </c>
      <c r="N140" s="63">
        <f t="shared" si="34"/>
        <v>9.9999999999999982</v>
      </c>
      <c r="O140" s="63">
        <f t="shared" si="34"/>
        <v>9.9999999999999982</v>
      </c>
      <c r="P140" s="63">
        <f t="shared" si="34"/>
        <v>15.000000000000002</v>
      </c>
      <c r="Q140" s="63">
        <f t="shared" si="34"/>
        <v>15.000000000000002</v>
      </c>
      <c r="R140" s="63">
        <f t="shared" si="34"/>
        <v>15.000000000000002</v>
      </c>
      <c r="S140" s="63">
        <f t="shared" si="34"/>
        <v>19.999999999999996</v>
      </c>
      <c r="T140" s="63">
        <f t="shared" si="34"/>
        <v>19.999999999999996</v>
      </c>
      <c r="U140" s="63">
        <f t="shared" si="34"/>
        <v>19.999999999999996</v>
      </c>
    </row>
    <row r="141" spans="1:21">
      <c r="A141" s="228" t="s">
        <v>59</v>
      </c>
      <c r="B141" s="201"/>
      <c r="C141" s="201"/>
      <c r="D141" s="201"/>
      <c r="E141" s="201"/>
      <c r="F141" s="201"/>
      <c r="G141" s="201"/>
      <c r="H141" s="201"/>
      <c r="I141" s="201"/>
      <c r="J141" s="202"/>
      <c r="K141" s="229"/>
      <c r="L141" s="201"/>
      <c r="M141" s="201"/>
      <c r="N141" s="201"/>
      <c r="O141" s="201"/>
      <c r="P141" s="201"/>
      <c r="Q141" s="201"/>
      <c r="R141" s="201"/>
      <c r="S141" s="201"/>
      <c r="T141" s="201"/>
      <c r="U141" s="202"/>
    </row>
    <row r="142" spans="1:21">
      <c r="A142" s="63" t="s">
        <v>57</v>
      </c>
      <c r="B142" s="63">
        <f t="shared" ref="B142:U145" si="35" xml:space="preserve"> IF((1 - (B213 - 1)/20)*100 &lt;= 100, IF((1 - (B213 - 1)/20)*100 &gt;= 0, (1 - (B213 - 1)/20)*100, 0), 100)</f>
        <v>0</v>
      </c>
      <c r="C142" s="63">
        <f t="shared" si="35"/>
        <v>0</v>
      </c>
      <c r="D142" s="63">
        <f t="shared" si="35"/>
        <v>0</v>
      </c>
      <c r="E142" s="63">
        <f t="shared" si="35"/>
        <v>0</v>
      </c>
      <c r="F142" s="63">
        <f t="shared" si="35"/>
        <v>0</v>
      </c>
      <c r="G142" s="63">
        <f t="shared" si="35"/>
        <v>0</v>
      </c>
      <c r="H142" s="63">
        <f t="shared" si="35"/>
        <v>0</v>
      </c>
      <c r="I142" s="63">
        <f t="shared" si="35"/>
        <v>0</v>
      </c>
      <c r="J142" s="63">
        <f t="shared" si="35"/>
        <v>0</v>
      </c>
      <c r="K142" s="63">
        <f t="shared" si="35"/>
        <v>0</v>
      </c>
      <c r="L142" s="63">
        <f t="shared" si="35"/>
        <v>0</v>
      </c>
      <c r="M142" s="63">
        <f t="shared" si="35"/>
        <v>0</v>
      </c>
      <c r="N142" s="63">
        <f t="shared" si="35"/>
        <v>0</v>
      </c>
      <c r="O142" s="63">
        <f t="shared" si="35"/>
        <v>0</v>
      </c>
      <c r="P142" s="63">
        <f t="shared" si="35"/>
        <v>0</v>
      </c>
      <c r="Q142" s="63">
        <f t="shared" si="35"/>
        <v>0</v>
      </c>
      <c r="R142" s="63">
        <f t="shared" si="35"/>
        <v>0</v>
      </c>
      <c r="S142" s="63">
        <f t="shared" si="35"/>
        <v>0</v>
      </c>
      <c r="T142" s="63">
        <f t="shared" si="35"/>
        <v>0</v>
      </c>
      <c r="U142" s="63">
        <f t="shared" si="35"/>
        <v>0</v>
      </c>
    </row>
    <row r="143" spans="1:21">
      <c r="A143" s="63" t="s">
        <v>64</v>
      </c>
      <c r="B143" s="63">
        <f t="shared" si="35"/>
        <v>0</v>
      </c>
      <c r="C143" s="63">
        <f t="shared" si="35"/>
        <v>0</v>
      </c>
      <c r="D143" s="63">
        <f t="shared" si="35"/>
        <v>0</v>
      </c>
      <c r="E143" s="63">
        <f t="shared" si="35"/>
        <v>0</v>
      </c>
      <c r="F143" s="63">
        <f t="shared" si="35"/>
        <v>0</v>
      </c>
      <c r="G143" s="63">
        <f t="shared" si="35"/>
        <v>0</v>
      </c>
      <c r="H143" s="63">
        <f t="shared" si="35"/>
        <v>0</v>
      </c>
      <c r="I143" s="63">
        <f t="shared" si="35"/>
        <v>0</v>
      </c>
      <c r="J143" s="63">
        <f t="shared" si="35"/>
        <v>0</v>
      </c>
      <c r="K143" s="63">
        <f t="shared" si="35"/>
        <v>5.0000000000000044</v>
      </c>
      <c r="L143" s="63">
        <f t="shared" si="35"/>
        <v>9.9999999999999982</v>
      </c>
      <c r="M143" s="63">
        <f t="shared" si="35"/>
        <v>0</v>
      </c>
      <c r="N143" s="63">
        <f t="shared" si="35"/>
        <v>0</v>
      </c>
      <c r="O143" s="63">
        <f t="shared" si="35"/>
        <v>0</v>
      </c>
      <c r="P143" s="63">
        <f t="shared" si="35"/>
        <v>0</v>
      </c>
      <c r="Q143" s="63">
        <f t="shared" si="35"/>
        <v>5.0000000000000044</v>
      </c>
      <c r="R143" s="63">
        <f t="shared" si="35"/>
        <v>5.0000000000000044</v>
      </c>
      <c r="S143" s="63">
        <f t="shared" si="35"/>
        <v>9.9999999999999982</v>
      </c>
      <c r="T143" s="63">
        <f t="shared" si="35"/>
        <v>9.9999999999999982</v>
      </c>
      <c r="U143" s="63">
        <f t="shared" si="35"/>
        <v>15.000000000000002</v>
      </c>
    </row>
    <row r="144" spans="1:21">
      <c r="A144" s="63" t="s">
        <v>65</v>
      </c>
      <c r="B144" s="63">
        <f t="shared" si="35"/>
        <v>0</v>
      </c>
      <c r="C144" s="63">
        <f t="shared" si="35"/>
        <v>0</v>
      </c>
      <c r="D144" s="63">
        <f t="shared" si="35"/>
        <v>0</v>
      </c>
      <c r="E144" s="63">
        <f t="shared" si="35"/>
        <v>0</v>
      </c>
      <c r="F144" s="63">
        <f t="shared" si="35"/>
        <v>0</v>
      </c>
      <c r="G144" s="63">
        <f t="shared" si="35"/>
        <v>0</v>
      </c>
      <c r="H144" s="63">
        <f t="shared" si="35"/>
        <v>0</v>
      </c>
      <c r="I144" s="63">
        <f t="shared" si="35"/>
        <v>0</v>
      </c>
      <c r="J144" s="63">
        <f t="shared" si="35"/>
        <v>0</v>
      </c>
      <c r="K144" s="63">
        <f t="shared" si="35"/>
        <v>5.0000000000000044</v>
      </c>
      <c r="L144" s="63">
        <f t="shared" si="35"/>
        <v>9.9999999999999982</v>
      </c>
      <c r="M144" s="63">
        <f t="shared" si="35"/>
        <v>0</v>
      </c>
      <c r="N144" s="63">
        <f t="shared" si="35"/>
        <v>0</v>
      </c>
      <c r="O144" s="63">
        <f t="shared" si="35"/>
        <v>0</v>
      </c>
      <c r="P144" s="63">
        <f t="shared" si="35"/>
        <v>0</v>
      </c>
      <c r="Q144" s="63">
        <f t="shared" si="35"/>
        <v>5.0000000000000044</v>
      </c>
      <c r="R144" s="63">
        <f t="shared" si="35"/>
        <v>5.0000000000000044</v>
      </c>
      <c r="S144" s="63">
        <f t="shared" si="35"/>
        <v>9.9999999999999982</v>
      </c>
      <c r="T144" s="63">
        <f t="shared" si="35"/>
        <v>9.9999999999999982</v>
      </c>
      <c r="U144" s="63">
        <f t="shared" si="35"/>
        <v>15.000000000000002</v>
      </c>
    </row>
    <row r="145" spans="1:21">
      <c r="A145" s="63" t="s">
        <v>66</v>
      </c>
      <c r="B145" s="63">
        <f t="shared" si="35"/>
        <v>0</v>
      </c>
      <c r="C145" s="63">
        <f t="shared" si="35"/>
        <v>0</v>
      </c>
      <c r="D145" s="63">
        <f t="shared" si="35"/>
        <v>0</v>
      </c>
      <c r="E145" s="63">
        <f t="shared" si="35"/>
        <v>0</v>
      </c>
      <c r="F145" s="63">
        <f t="shared" si="35"/>
        <v>0</v>
      </c>
      <c r="G145" s="63">
        <f t="shared" si="35"/>
        <v>0</v>
      </c>
      <c r="H145" s="63">
        <f t="shared" si="35"/>
        <v>0</v>
      </c>
      <c r="I145" s="63">
        <f t="shared" si="35"/>
        <v>0</v>
      </c>
      <c r="J145" s="63">
        <f t="shared" si="35"/>
        <v>0</v>
      </c>
      <c r="K145" s="63">
        <f t="shared" si="35"/>
        <v>0</v>
      </c>
      <c r="L145" s="63">
        <f t="shared" si="35"/>
        <v>0</v>
      </c>
      <c r="M145" s="63">
        <f t="shared" si="35"/>
        <v>0</v>
      </c>
      <c r="N145" s="63">
        <f t="shared" si="35"/>
        <v>0</v>
      </c>
      <c r="O145" s="63">
        <f t="shared" si="35"/>
        <v>0</v>
      </c>
      <c r="P145" s="63">
        <f t="shared" si="35"/>
        <v>0</v>
      </c>
      <c r="Q145" s="63">
        <f t="shared" si="35"/>
        <v>0</v>
      </c>
      <c r="R145" s="63">
        <f t="shared" si="35"/>
        <v>0</v>
      </c>
      <c r="S145" s="63">
        <f t="shared" si="35"/>
        <v>0</v>
      </c>
      <c r="T145" s="63">
        <f t="shared" si="35"/>
        <v>0</v>
      </c>
      <c r="U145" s="63">
        <f t="shared" si="35"/>
        <v>0</v>
      </c>
    </row>
    <row r="148" spans="1:21" ht="19">
      <c r="A148" s="47" t="s">
        <v>67</v>
      </c>
    </row>
    <row r="150" spans="1:21">
      <c r="A150" s="58" t="s">
        <v>55</v>
      </c>
      <c r="B150" s="203"/>
      <c r="C150" s="203"/>
      <c r="D150" s="203"/>
      <c r="E150" s="203"/>
      <c r="F150" s="203"/>
      <c r="G150" s="203"/>
      <c r="H150" s="203"/>
      <c r="I150" s="203"/>
      <c r="J150" s="214"/>
      <c r="K150" s="227"/>
      <c r="L150" s="203"/>
      <c r="M150" s="203"/>
      <c r="N150" s="203"/>
      <c r="O150" s="203"/>
      <c r="P150" s="203"/>
      <c r="Q150" s="203"/>
      <c r="R150" s="203"/>
      <c r="S150" s="203"/>
      <c r="T150" s="203"/>
      <c r="U150" s="203"/>
    </row>
    <row r="151" spans="1:21">
      <c r="A151" s="228" t="s">
        <v>56</v>
      </c>
      <c r="B151" s="201"/>
      <c r="C151" s="201"/>
      <c r="D151" s="201"/>
      <c r="E151" s="201"/>
      <c r="F151" s="201"/>
      <c r="G151" s="201"/>
      <c r="H151" s="201"/>
      <c r="I151" s="201"/>
      <c r="J151" s="202"/>
      <c r="K151" s="229"/>
      <c r="L151" s="201"/>
      <c r="M151" s="201"/>
      <c r="N151" s="201"/>
      <c r="O151" s="201"/>
      <c r="P151" s="201"/>
      <c r="Q151" s="201"/>
      <c r="R151" s="201"/>
      <c r="S151" s="201"/>
      <c r="T151" s="201"/>
      <c r="U151" s="202"/>
    </row>
    <row r="152" spans="1:21">
      <c r="A152" s="63" t="s">
        <v>57</v>
      </c>
      <c r="B152" s="63">
        <f xml:space="preserve"> (Mecanisms!$B$44 - B$74 - B$21)</f>
        <v>25</v>
      </c>
      <c r="C152" s="63">
        <f xml:space="preserve"> (Mecanisms!$B$44 - C$74 - C$21)</f>
        <v>25</v>
      </c>
      <c r="D152" s="63">
        <f xml:space="preserve"> (Mecanisms!$B$44 - D$74 - D$21)</f>
        <v>24</v>
      </c>
      <c r="E152" s="63">
        <f xml:space="preserve"> (Mecanisms!$B$44 - E$74 - E$21)</f>
        <v>24</v>
      </c>
      <c r="F152" s="63">
        <f xml:space="preserve"> (Mecanisms!$B$44 - F$74 - F$21)</f>
        <v>24</v>
      </c>
      <c r="G152" s="63">
        <f xml:space="preserve"> (Mecanisms!$B$44 - G$74 - G$21)</f>
        <v>8</v>
      </c>
      <c r="H152" s="63">
        <f xml:space="preserve"> (Mecanisms!$B$44 - H$74 - H$21)</f>
        <v>6</v>
      </c>
      <c r="I152" s="63">
        <f xml:space="preserve"> (Mecanisms!$B$44 - I$74 - I$21)</f>
        <v>5</v>
      </c>
      <c r="J152" s="63">
        <f xml:space="preserve"> (Mecanisms!$B$44 - J$74 - J$21)</f>
        <v>3</v>
      </c>
      <c r="K152" s="63">
        <f xml:space="preserve"> (Mecanisms!$B$44 - K$74 - K$21)</f>
        <v>2</v>
      </c>
      <c r="L152" s="63">
        <f xml:space="preserve"> (Mecanisms!$B$44 - L$74 - L$21)</f>
        <v>1</v>
      </c>
      <c r="M152" s="63">
        <f xml:space="preserve"> (Mecanisms!$B$44 - M$74 - M$21)</f>
        <v>4</v>
      </c>
      <c r="N152" s="63">
        <f xml:space="preserve"> (Mecanisms!$B$44 - N$74 - N$21)</f>
        <v>4</v>
      </c>
      <c r="O152" s="63">
        <f xml:space="preserve"> (Mecanisms!$B$44 - O$74 - O$21)</f>
        <v>4</v>
      </c>
      <c r="P152" s="63">
        <f xml:space="preserve"> (Mecanisms!$B$44 - P$74 - P$21)</f>
        <v>3</v>
      </c>
      <c r="Q152" s="63">
        <f xml:space="preserve"> (Mecanisms!$B$44 - Q$74 - Q$21)</f>
        <v>3</v>
      </c>
      <c r="R152" s="63">
        <f xml:space="preserve"> (Mecanisms!$B$44 - R$74 - R$21)</f>
        <v>3</v>
      </c>
      <c r="S152" s="63">
        <f xml:space="preserve"> (Mecanisms!$B$44 - S$74 - S$21)</f>
        <v>2</v>
      </c>
      <c r="T152" s="63">
        <f xml:space="preserve"> (Mecanisms!$B$44 - T$74 - T$21)</f>
        <v>2</v>
      </c>
      <c r="U152" s="63">
        <f xml:space="preserve"> (Mecanisms!$B$44 - U$74 - U$21)</f>
        <v>2</v>
      </c>
    </row>
    <row r="153" spans="1:21">
      <c r="A153" s="63" t="s">
        <v>64</v>
      </c>
      <c r="B153" s="63">
        <f xml:space="preserve"> (Mecanisms!$B$44 - B$73 - B$21)</f>
        <v>23</v>
      </c>
      <c r="C153" s="63">
        <f xml:space="preserve"> (Mecanisms!$B$44 - C$73 - C$21)</f>
        <v>22</v>
      </c>
      <c r="D153" s="63">
        <f xml:space="preserve"> (Mecanisms!$B$44 - D$73 - D$21)</f>
        <v>22</v>
      </c>
      <c r="E153" s="63">
        <f xml:space="preserve"> (Mecanisms!$B$44 - E$73 - E$21)</f>
        <v>21</v>
      </c>
      <c r="F153" s="63">
        <f xml:space="preserve"> (Mecanisms!$B$44 - F$73 - F$21)</f>
        <v>21</v>
      </c>
      <c r="G153" s="63">
        <f xml:space="preserve"> (Mecanisms!$B$44 - G$73 - G$21)</f>
        <v>7</v>
      </c>
      <c r="H153" s="63">
        <f xml:space="preserve"> (Mecanisms!$B$44 - H$73 - H$21)</f>
        <v>5</v>
      </c>
      <c r="I153" s="63">
        <f xml:space="preserve"> (Mecanisms!$B$44 - I$73 - I$21)</f>
        <v>3</v>
      </c>
      <c r="J153" s="63">
        <f xml:space="preserve"> (Mecanisms!$B$44 - J$73 - J$21)</f>
        <v>2</v>
      </c>
      <c r="K153" s="63">
        <f xml:space="preserve"> (Mecanisms!$B$44 - K$73 - K$21)</f>
        <v>0</v>
      </c>
      <c r="L153" s="63">
        <f xml:space="preserve"> (Mecanisms!$B$44 - L$73 - L$21)</f>
        <v>-1</v>
      </c>
      <c r="M153" s="63">
        <f xml:space="preserve"> (Mecanisms!$B$44 - M$73 - M$21)</f>
        <v>2</v>
      </c>
      <c r="N153" s="63">
        <f xml:space="preserve"> (Mecanisms!$B$44 - N$73 - N$21)</f>
        <v>2</v>
      </c>
      <c r="O153" s="63">
        <f xml:space="preserve"> (Mecanisms!$B$44 - O$73 - O$21)</f>
        <v>1</v>
      </c>
      <c r="P153" s="63">
        <f xml:space="preserve"> (Mecanisms!$B$44 - P$73 - P$21)</f>
        <v>1</v>
      </c>
      <c r="Q153" s="63">
        <f xml:space="preserve"> (Mecanisms!$B$44 - Q$73 - Q$21)</f>
        <v>0</v>
      </c>
      <c r="R153" s="63">
        <f xml:space="preserve"> (Mecanisms!$B$44 - R$73 - R$21)</f>
        <v>0</v>
      </c>
      <c r="S153" s="63">
        <f xml:space="preserve"> (Mecanisms!$B$44 - S$73 - S$21)</f>
        <v>-1</v>
      </c>
      <c r="T153" s="63">
        <f xml:space="preserve"> (Mecanisms!$B$44 - T$73 - T$21)</f>
        <v>-1</v>
      </c>
      <c r="U153" s="63">
        <f xml:space="preserve"> (Mecanisms!$B$44 - U$73 - U$21)</f>
        <v>-2</v>
      </c>
    </row>
    <row r="154" spans="1:21">
      <c r="A154" s="63" t="s">
        <v>65</v>
      </c>
      <c r="B154" s="63">
        <f xml:space="preserve"> (Mecanisms!$B$44 - B$73 - B$21)</f>
        <v>23</v>
      </c>
      <c r="C154" s="63">
        <f xml:space="preserve"> (Mecanisms!$B$44 - C$73 - C$21)</f>
        <v>22</v>
      </c>
      <c r="D154" s="63">
        <f xml:space="preserve"> (Mecanisms!$B$44 - D$73 - D$21)</f>
        <v>22</v>
      </c>
      <c r="E154" s="63">
        <f xml:space="preserve"> (Mecanisms!$B$44 - E$73 - E$21)</f>
        <v>21</v>
      </c>
      <c r="F154" s="63">
        <f xml:space="preserve"> (Mecanisms!$B$44 - F$73 - F$21)</f>
        <v>21</v>
      </c>
      <c r="G154" s="63">
        <f xml:space="preserve"> (Mecanisms!$B$44 - G$73 - G$21)</f>
        <v>7</v>
      </c>
      <c r="H154" s="63">
        <f xml:space="preserve"> (Mecanisms!$B$44 - H$73 - H$21)</f>
        <v>5</v>
      </c>
      <c r="I154" s="63">
        <f xml:space="preserve"> (Mecanisms!$B$44 - I$73 - I$21)</f>
        <v>3</v>
      </c>
      <c r="J154" s="63">
        <f xml:space="preserve"> (Mecanisms!$B$44 - J$73 - J$21)</f>
        <v>2</v>
      </c>
      <c r="K154" s="63">
        <f xml:space="preserve"> (Mecanisms!$B$44 - K$73 - K$21)</f>
        <v>0</v>
      </c>
      <c r="L154" s="63">
        <f xml:space="preserve"> (Mecanisms!$B$44 - L$73 - L$21)</f>
        <v>-1</v>
      </c>
      <c r="M154" s="63">
        <f xml:space="preserve"> (Mecanisms!$B$44 - M$73 - M$21)</f>
        <v>2</v>
      </c>
      <c r="N154" s="63">
        <f xml:space="preserve"> (Mecanisms!$B$44 - N$73 - N$21)</f>
        <v>2</v>
      </c>
      <c r="O154" s="63">
        <f xml:space="preserve"> (Mecanisms!$B$44 - O$73 - O$21)</f>
        <v>1</v>
      </c>
      <c r="P154" s="63">
        <f xml:space="preserve"> (Mecanisms!$B$44 - P$73 - P$21)</f>
        <v>1</v>
      </c>
      <c r="Q154" s="63">
        <f xml:space="preserve"> (Mecanisms!$B$44 - Q$73 - Q$21)</f>
        <v>0</v>
      </c>
      <c r="R154" s="63">
        <f xml:space="preserve"> (Mecanisms!$B$44 - R$73 - R$21)</f>
        <v>0</v>
      </c>
      <c r="S154" s="63">
        <f xml:space="preserve"> (Mecanisms!$B$44 - S$73 - S$21)</f>
        <v>-1</v>
      </c>
      <c r="T154" s="63">
        <f xml:space="preserve"> (Mecanisms!$B$44 - T$73 - T$21)</f>
        <v>-1</v>
      </c>
      <c r="U154" s="63">
        <f xml:space="preserve"> (Mecanisms!$B$44 - U$73 - U$21)</f>
        <v>-2</v>
      </c>
    </row>
    <row r="155" spans="1:21">
      <c r="A155" s="63" t="s">
        <v>66</v>
      </c>
      <c r="B155" s="63">
        <f xml:space="preserve"> (Mecanisms!$B$44 - B$72 - B$21)</f>
        <v>25</v>
      </c>
      <c r="C155" s="63">
        <f xml:space="preserve"> (Mecanisms!$B$44 - C$72 - C$21)</f>
        <v>25</v>
      </c>
      <c r="D155" s="63">
        <f xml:space="preserve"> (Mecanisms!$B$44 - D$72 - D$21)</f>
        <v>24</v>
      </c>
      <c r="E155" s="63">
        <f xml:space="preserve"> (Mecanisms!$B$44 - E$72 - E$21)</f>
        <v>24</v>
      </c>
      <c r="F155" s="63">
        <f xml:space="preserve"> (Mecanisms!$B$44 - F$72 - F$21)</f>
        <v>24</v>
      </c>
      <c r="G155" s="63">
        <f xml:space="preserve"> (Mecanisms!$B$44 - G$72 - G$21)</f>
        <v>8</v>
      </c>
      <c r="H155" s="63">
        <f xml:space="preserve"> (Mecanisms!$B$44 - H$72 - H$21)</f>
        <v>6</v>
      </c>
      <c r="I155" s="63">
        <f xml:space="preserve"> (Mecanisms!$B$44 - I$72 - I$21)</f>
        <v>5</v>
      </c>
      <c r="J155" s="63">
        <f xml:space="preserve"> (Mecanisms!$B$44 - J$72 - J$21)</f>
        <v>3</v>
      </c>
      <c r="K155" s="63">
        <f xml:space="preserve"> (Mecanisms!$B$44 - K$72 - K$21)</f>
        <v>2</v>
      </c>
      <c r="L155" s="63">
        <f xml:space="preserve"> (Mecanisms!$B$44 - L$72 - L$21)</f>
        <v>1</v>
      </c>
      <c r="M155" s="63">
        <f xml:space="preserve"> (Mecanisms!$B$44 - M$72 - M$21)</f>
        <v>4</v>
      </c>
      <c r="N155" s="63">
        <f xml:space="preserve"> (Mecanisms!$B$44 - N$72 - N$21)</f>
        <v>4</v>
      </c>
      <c r="O155" s="63">
        <f xml:space="preserve"> (Mecanisms!$B$44 - O$72 - O$21)</f>
        <v>4</v>
      </c>
      <c r="P155" s="63">
        <f xml:space="preserve"> (Mecanisms!$B$44 - P$72 - P$21)</f>
        <v>3</v>
      </c>
      <c r="Q155" s="63">
        <f xml:space="preserve"> (Mecanisms!$B$44 - Q$72 - Q$21)</f>
        <v>3</v>
      </c>
      <c r="R155" s="63">
        <f xml:space="preserve"> (Mecanisms!$B$44 - R$72 - R$21)</f>
        <v>3</v>
      </c>
      <c r="S155" s="63">
        <f xml:space="preserve"> (Mecanisms!$B$44 - S$72 - S$21)</f>
        <v>2</v>
      </c>
      <c r="T155" s="63">
        <f xml:space="preserve"> (Mecanisms!$B$44 - T$72 - T$21)</f>
        <v>2</v>
      </c>
      <c r="U155" s="63">
        <f xml:space="preserve"> (Mecanisms!$B$44 - U$72 - U$21)</f>
        <v>2</v>
      </c>
    </row>
    <row r="156" spans="1:21">
      <c r="A156" s="228" t="s">
        <v>49</v>
      </c>
      <c r="B156" s="201"/>
      <c r="C156" s="201"/>
      <c r="D156" s="201"/>
      <c r="E156" s="201"/>
      <c r="F156" s="201"/>
      <c r="G156" s="201"/>
      <c r="H156" s="201"/>
      <c r="I156" s="201"/>
      <c r="J156" s="202"/>
      <c r="K156" s="229"/>
      <c r="L156" s="201"/>
      <c r="M156" s="201"/>
      <c r="N156" s="201"/>
      <c r="O156" s="201"/>
      <c r="P156" s="201"/>
      <c r="Q156" s="201"/>
      <c r="R156" s="201"/>
      <c r="S156" s="201"/>
      <c r="T156" s="201"/>
      <c r="U156" s="202"/>
    </row>
    <row r="157" spans="1:21">
      <c r="A157" s="63" t="s">
        <v>57</v>
      </c>
      <c r="B157" s="63">
        <f xml:space="preserve"> (Mecanisms!$B$45 - B$74 - B$21)</f>
        <v>35</v>
      </c>
      <c r="C157" s="63">
        <f xml:space="preserve"> (Mecanisms!$B$45 - C$74 - C$21)</f>
        <v>35</v>
      </c>
      <c r="D157" s="63">
        <f xml:space="preserve"> (Mecanisms!$B$45 - D$74 - D$21)</f>
        <v>34</v>
      </c>
      <c r="E157" s="63">
        <f xml:space="preserve"> (Mecanisms!$B$45 - E$74 - E$21)</f>
        <v>34</v>
      </c>
      <c r="F157" s="63">
        <f xml:space="preserve"> (Mecanisms!$B$45 - F$74 - F$21)</f>
        <v>34</v>
      </c>
      <c r="G157" s="63">
        <f xml:space="preserve"> (Mecanisms!$B$45 - G$74 - G$21)</f>
        <v>18</v>
      </c>
      <c r="H157" s="63">
        <f xml:space="preserve"> (Mecanisms!$B$45 - H$74 - H$21)</f>
        <v>16</v>
      </c>
      <c r="I157" s="63">
        <f xml:space="preserve"> (Mecanisms!$B$45 - I$74 - I$21)</f>
        <v>15</v>
      </c>
      <c r="J157" s="63">
        <f xml:space="preserve"> (Mecanisms!$B$45 - J$74 - J$21)</f>
        <v>13</v>
      </c>
      <c r="K157" s="63">
        <f xml:space="preserve"> (Mecanisms!$B$45 - K$74 - K$21)</f>
        <v>12</v>
      </c>
      <c r="L157" s="63">
        <f xml:space="preserve"> (Mecanisms!$B$45 - L$74 - L$21)</f>
        <v>11</v>
      </c>
      <c r="M157" s="63">
        <f xml:space="preserve"> (Mecanisms!$B$45 - M$74 - M$21)</f>
        <v>14</v>
      </c>
      <c r="N157" s="63">
        <f xml:space="preserve"> (Mecanisms!$B$45 - N$74 - N$21)</f>
        <v>14</v>
      </c>
      <c r="O157" s="63">
        <f xml:space="preserve"> (Mecanisms!$B$45 - O$74 - O$21)</f>
        <v>14</v>
      </c>
      <c r="P157" s="63">
        <f xml:space="preserve"> (Mecanisms!$B$45 - P$74 - P$21)</f>
        <v>13</v>
      </c>
      <c r="Q157" s="63">
        <f xml:space="preserve"> (Mecanisms!$B$45 - Q$74 - Q$21)</f>
        <v>13</v>
      </c>
      <c r="R157" s="63">
        <f xml:space="preserve"> (Mecanisms!$B$45 - R$74 - R$21)</f>
        <v>13</v>
      </c>
      <c r="S157" s="63">
        <f xml:space="preserve"> (Mecanisms!$B$45 - S$74 - S$21)</f>
        <v>12</v>
      </c>
      <c r="T157" s="63">
        <f xml:space="preserve"> (Mecanisms!$B$45 - T$74 - T$21)</f>
        <v>12</v>
      </c>
      <c r="U157" s="63">
        <f xml:space="preserve"> (Mecanisms!$B$45 - U$74 - U$21)</f>
        <v>12</v>
      </c>
    </row>
    <row r="158" spans="1:21">
      <c r="A158" s="63" t="s">
        <v>64</v>
      </c>
      <c r="B158" s="63">
        <f xml:space="preserve"> (Mecanisms!$B$45 - B$73 - B$21)</f>
        <v>33</v>
      </c>
      <c r="C158" s="63">
        <f xml:space="preserve"> (Mecanisms!$B$45 - C$73 - C$21)</f>
        <v>32</v>
      </c>
      <c r="D158" s="63">
        <f xml:space="preserve"> (Mecanisms!$B$45 - D$73 - D$21)</f>
        <v>32</v>
      </c>
      <c r="E158" s="63">
        <f xml:space="preserve"> (Mecanisms!$B$45 - E$73 - E$21)</f>
        <v>31</v>
      </c>
      <c r="F158" s="63">
        <f xml:space="preserve"> (Mecanisms!$B$45 - F$73 - F$21)</f>
        <v>31</v>
      </c>
      <c r="G158" s="63">
        <f xml:space="preserve"> (Mecanisms!$B$45 - G$73 - G$21)</f>
        <v>17</v>
      </c>
      <c r="H158" s="63">
        <f xml:space="preserve"> (Mecanisms!$B$45 - H$73 - H$21)</f>
        <v>15</v>
      </c>
      <c r="I158" s="63">
        <f xml:space="preserve"> (Mecanisms!$B$45 - I$73 - I$21)</f>
        <v>13</v>
      </c>
      <c r="J158" s="63">
        <f xml:space="preserve"> (Mecanisms!$B$45 - J$73 - J$21)</f>
        <v>12</v>
      </c>
      <c r="K158" s="63">
        <f xml:space="preserve"> (Mecanisms!$B$45 - K$73 - K$21)</f>
        <v>10</v>
      </c>
      <c r="L158" s="63">
        <f xml:space="preserve"> (Mecanisms!$B$45 - L$73 - L$21)</f>
        <v>9</v>
      </c>
      <c r="M158" s="63">
        <f xml:space="preserve"> (Mecanisms!$B$45 - M$73 - M$21)</f>
        <v>12</v>
      </c>
      <c r="N158" s="63">
        <f xml:space="preserve"> (Mecanisms!$B$45 - N$73 - N$21)</f>
        <v>12</v>
      </c>
      <c r="O158" s="63">
        <f xml:space="preserve"> (Mecanisms!$B$45 - O$73 - O$21)</f>
        <v>11</v>
      </c>
      <c r="P158" s="63">
        <f xml:space="preserve"> (Mecanisms!$B$45 - P$73 - P$21)</f>
        <v>11</v>
      </c>
      <c r="Q158" s="63">
        <f xml:space="preserve"> (Mecanisms!$B$45 - Q$73 - Q$21)</f>
        <v>10</v>
      </c>
      <c r="R158" s="63">
        <f xml:space="preserve"> (Mecanisms!$B$45 - R$73 - R$21)</f>
        <v>10</v>
      </c>
      <c r="S158" s="63">
        <f xml:space="preserve"> (Mecanisms!$B$45 - S$73 - S$21)</f>
        <v>9</v>
      </c>
      <c r="T158" s="63">
        <f xml:space="preserve"> (Mecanisms!$B$45 - T$73 - T$21)</f>
        <v>9</v>
      </c>
      <c r="U158" s="63">
        <f xml:space="preserve"> (Mecanisms!$B$45 - U$73 - U$21)</f>
        <v>8</v>
      </c>
    </row>
    <row r="159" spans="1:21">
      <c r="A159" s="63" t="s">
        <v>65</v>
      </c>
      <c r="B159" s="63">
        <f xml:space="preserve"> (Mecanisms!$B$45 - B$73 - B$21)</f>
        <v>33</v>
      </c>
      <c r="C159" s="63">
        <f xml:space="preserve"> (Mecanisms!$B$45 - C$73 - C$21)</f>
        <v>32</v>
      </c>
      <c r="D159" s="63">
        <f xml:space="preserve"> (Mecanisms!$B$45 - D$73 - D$21)</f>
        <v>32</v>
      </c>
      <c r="E159" s="63">
        <f xml:space="preserve"> (Mecanisms!$B$45 - E$73 - E$21)</f>
        <v>31</v>
      </c>
      <c r="F159" s="63">
        <f xml:space="preserve"> (Mecanisms!$B$45 - F$73 - F$21)</f>
        <v>31</v>
      </c>
      <c r="G159" s="63">
        <f xml:space="preserve"> (Mecanisms!$B$45 - G$73 - G$21)</f>
        <v>17</v>
      </c>
      <c r="H159" s="63">
        <f xml:space="preserve"> (Mecanisms!$B$45 - H$73 - H$21)</f>
        <v>15</v>
      </c>
      <c r="I159" s="63">
        <f xml:space="preserve"> (Mecanisms!$B$45 - I$73 - I$21)</f>
        <v>13</v>
      </c>
      <c r="J159" s="63">
        <f xml:space="preserve"> (Mecanisms!$B$45 - J$73 - J$21)</f>
        <v>12</v>
      </c>
      <c r="K159" s="63">
        <f xml:space="preserve"> (Mecanisms!$B$45 - K$73 - K$21)</f>
        <v>10</v>
      </c>
      <c r="L159" s="63">
        <f xml:space="preserve"> (Mecanisms!$B$45 - L$73 - L$21)</f>
        <v>9</v>
      </c>
      <c r="M159" s="63">
        <f xml:space="preserve"> (Mecanisms!$B$45 - M$73 - M$21)</f>
        <v>12</v>
      </c>
      <c r="N159" s="63">
        <f xml:space="preserve"> (Mecanisms!$B$45 - N$73 - N$21)</f>
        <v>12</v>
      </c>
      <c r="O159" s="63">
        <f xml:space="preserve"> (Mecanisms!$B$45 - O$73 - O$21)</f>
        <v>11</v>
      </c>
      <c r="P159" s="63">
        <f xml:space="preserve"> (Mecanisms!$B$45 - P$73 - P$21)</f>
        <v>11</v>
      </c>
      <c r="Q159" s="63">
        <f xml:space="preserve"> (Mecanisms!$B$45 - Q$73 - Q$21)</f>
        <v>10</v>
      </c>
      <c r="R159" s="63">
        <f xml:space="preserve"> (Mecanisms!$B$45 - R$73 - R$21)</f>
        <v>10</v>
      </c>
      <c r="S159" s="63">
        <f xml:space="preserve"> (Mecanisms!$B$45 - S$73 - S$21)</f>
        <v>9</v>
      </c>
      <c r="T159" s="63">
        <f xml:space="preserve"> (Mecanisms!$B$45 - T$73 - T$21)</f>
        <v>9</v>
      </c>
      <c r="U159" s="63">
        <f xml:space="preserve"> (Mecanisms!$B$45 - U$73 - U$21)</f>
        <v>8</v>
      </c>
    </row>
    <row r="160" spans="1:21">
      <c r="A160" s="63" t="s">
        <v>66</v>
      </c>
      <c r="B160" s="63">
        <f xml:space="preserve"> (Mecanisms!$B$45 - B$72 - B$21)</f>
        <v>35</v>
      </c>
      <c r="C160" s="63">
        <f xml:space="preserve"> (Mecanisms!$B$45 - C$72 - C$21)</f>
        <v>35</v>
      </c>
      <c r="D160" s="63">
        <f xml:space="preserve"> (Mecanisms!$B$45 - D$72 - D$21)</f>
        <v>34</v>
      </c>
      <c r="E160" s="63">
        <f xml:space="preserve"> (Mecanisms!$B$45 - E$72 - E$21)</f>
        <v>34</v>
      </c>
      <c r="F160" s="63">
        <f xml:space="preserve"> (Mecanisms!$B$45 - F$72 - F$21)</f>
        <v>34</v>
      </c>
      <c r="G160" s="63">
        <f xml:space="preserve"> (Mecanisms!$B$45 - G$72 - G$21)</f>
        <v>18</v>
      </c>
      <c r="H160" s="63">
        <f xml:space="preserve"> (Mecanisms!$B$45 - H$72 - H$21)</f>
        <v>16</v>
      </c>
      <c r="I160" s="63">
        <f xml:space="preserve"> (Mecanisms!$B$45 - I$72 - I$21)</f>
        <v>15</v>
      </c>
      <c r="J160" s="63">
        <f xml:space="preserve"> (Mecanisms!$B$45 - J$72 - J$21)</f>
        <v>13</v>
      </c>
      <c r="K160" s="63">
        <f xml:space="preserve"> (Mecanisms!$B$45 - K$72 - K$21)</f>
        <v>12</v>
      </c>
      <c r="L160" s="63">
        <f xml:space="preserve"> (Mecanisms!$B$45 - L$72 - L$21)</f>
        <v>11</v>
      </c>
      <c r="M160" s="63">
        <f xml:space="preserve"> (Mecanisms!$B$45 - M$72 - M$21)</f>
        <v>14</v>
      </c>
      <c r="N160" s="63">
        <f xml:space="preserve"> (Mecanisms!$B$45 - N$72 - N$21)</f>
        <v>14</v>
      </c>
      <c r="O160" s="63">
        <f xml:space="preserve"> (Mecanisms!$B$45 - O$72 - O$21)</f>
        <v>14</v>
      </c>
      <c r="P160" s="63">
        <f xml:space="preserve"> (Mecanisms!$B$45 - P$72 - P$21)</f>
        <v>13</v>
      </c>
      <c r="Q160" s="63">
        <f xml:space="preserve"> (Mecanisms!$B$45 - Q$72 - Q$21)</f>
        <v>13</v>
      </c>
      <c r="R160" s="63">
        <f xml:space="preserve"> (Mecanisms!$B$45 - R$72 - R$21)</f>
        <v>13</v>
      </c>
      <c r="S160" s="63">
        <f xml:space="preserve"> (Mecanisms!$B$45 - S$72 - S$21)</f>
        <v>12</v>
      </c>
      <c r="T160" s="63">
        <f xml:space="preserve"> (Mecanisms!$B$45 - T$72 - T$21)</f>
        <v>12</v>
      </c>
      <c r="U160" s="63">
        <f xml:space="preserve"> (Mecanisms!$B$45 - U$72 - U$21)</f>
        <v>12</v>
      </c>
    </row>
    <row r="161" spans="1:21">
      <c r="A161" s="228" t="s">
        <v>59</v>
      </c>
      <c r="B161" s="201"/>
      <c r="C161" s="201"/>
      <c r="D161" s="201"/>
      <c r="E161" s="201"/>
      <c r="F161" s="201"/>
      <c r="G161" s="201"/>
      <c r="H161" s="201"/>
      <c r="I161" s="201"/>
      <c r="J161" s="202"/>
      <c r="K161" s="229"/>
      <c r="L161" s="201"/>
      <c r="M161" s="201"/>
      <c r="N161" s="201"/>
      <c r="O161" s="201"/>
      <c r="P161" s="201"/>
      <c r="Q161" s="201"/>
      <c r="R161" s="201"/>
      <c r="S161" s="201"/>
      <c r="T161" s="201"/>
      <c r="U161" s="202"/>
    </row>
    <row r="162" spans="1:21">
      <c r="A162" s="63" t="s">
        <v>57</v>
      </c>
      <c r="B162" s="63">
        <f xml:space="preserve"> (Mecanisms!$B$46 - B$74 - B$21)</f>
        <v>45</v>
      </c>
      <c r="C162" s="63">
        <f xml:space="preserve"> (Mecanisms!$B$46 - C$74 - C$21)</f>
        <v>45</v>
      </c>
      <c r="D162" s="63">
        <f xml:space="preserve"> (Mecanisms!$B$46 - D$74 - D$21)</f>
        <v>44</v>
      </c>
      <c r="E162" s="63">
        <f xml:space="preserve"> (Mecanisms!$B$46 - E$74 - E$21)</f>
        <v>44</v>
      </c>
      <c r="F162" s="63">
        <f xml:space="preserve"> (Mecanisms!$B$46 - F$74 - F$21)</f>
        <v>44</v>
      </c>
      <c r="G162" s="63">
        <f xml:space="preserve"> (Mecanisms!$B$46 - G$74 - G$21)</f>
        <v>28</v>
      </c>
      <c r="H162" s="63">
        <f xml:space="preserve"> (Mecanisms!$B$46 - H$74 - H$21)</f>
        <v>26</v>
      </c>
      <c r="I162" s="63">
        <f xml:space="preserve"> (Mecanisms!$B$46 - I$74 - I$21)</f>
        <v>25</v>
      </c>
      <c r="J162" s="63">
        <f xml:space="preserve"> (Mecanisms!$B$46 - J$74 - J$21)</f>
        <v>23</v>
      </c>
      <c r="K162" s="63">
        <f xml:space="preserve"> (Mecanisms!$B$46 - K$74 - K$21)</f>
        <v>22</v>
      </c>
      <c r="L162" s="63">
        <f xml:space="preserve"> (Mecanisms!$B$46 - L$74 - L$21)</f>
        <v>21</v>
      </c>
      <c r="M162" s="63">
        <f xml:space="preserve"> (Mecanisms!$B$46 - M$74 - M$21)</f>
        <v>24</v>
      </c>
      <c r="N162" s="63">
        <f xml:space="preserve"> (Mecanisms!$B$46 - N$74 - N$21)</f>
        <v>24</v>
      </c>
      <c r="O162" s="63">
        <f xml:space="preserve"> (Mecanisms!$B$46 - O$74 - O$21)</f>
        <v>24</v>
      </c>
      <c r="P162" s="63">
        <f xml:space="preserve"> (Mecanisms!$B$46 - P$74 - P$21)</f>
        <v>23</v>
      </c>
      <c r="Q162" s="63">
        <f xml:space="preserve"> (Mecanisms!$B$46 - Q$74 - Q$21)</f>
        <v>23</v>
      </c>
      <c r="R162" s="63">
        <f xml:space="preserve"> (Mecanisms!$B$46 - R$74 - R$21)</f>
        <v>23</v>
      </c>
      <c r="S162" s="63">
        <f xml:space="preserve"> (Mecanisms!$B$46 - S$74 - S$21)</f>
        <v>22</v>
      </c>
      <c r="T162" s="63">
        <f xml:space="preserve"> (Mecanisms!$B$46 - T$74 - T$21)</f>
        <v>22</v>
      </c>
      <c r="U162" s="63">
        <f xml:space="preserve"> (Mecanisms!$B$46 - U$74 - U$21)</f>
        <v>22</v>
      </c>
    </row>
    <row r="163" spans="1:21">
      <c r="A163" s="63" t="s">
        <v>64</v>
      </c>
      <c r="B163" s="63">
        <f xml:space="preserve"> (Mecanisms!$B$46 - B$73 - B$21)</f>
        <v>43</v>
      </c>
      <c r="C163" s="63">
        <f xml:space="preserve"> (Mecanisms!$B$46 - C$73 - C$21)</f>
        <v>42</v>
      </c>
      <c r="D163" s="63">
        <f xml:space="preserve"> (Mecanisms!$B$46 - D$73 - D$21)</f>
        <v>42</v>
      </c>
      <c r="E163" s="63">
        <f xml:space="preserve"> (Mecanisms!$B$46 - E$73 - E$21)</f>
        <v>41</v>
      </c>
      <c r="F163" s="63">
        <f xml:space="preserve"> (Mecanisms!$B$46 - F$73 - F$21)</f>
        <v>41</v>
      </c>
      <c r="G163" s="63">
        <f xml:space="preserve"> (Mecanisms!$B$46 - G$73 - G$21)</f>
        <v>27</v>
      </c>
      <c r="H163" s="63">
        <f xml:space="preserve"> (Mecanisms!$B$46 - H$73 - H$21)</f>
        <v>25</v>
      </c>
      <c r="I163" s="63">
        <f xml:space="preserve"> (Mecanisms!$B$46 - I$73 - I$21)</f>
        <v>23</v>
      </c>
      <c r="J163" s="63">
        <f xml:space="preserve"> (Mecanisms!$B$46 - J$73 - J$21)</f>
        <v>22</v>
      </c>
      <c r="K163" s="63">
        <f xml:space="preserve"> (Mecanisms!$B$46 - K$73 - K$21)</f>
        <v>20</v>
      </c>
      <c r="L163" s="63">
        <f xml:space="preserve"> (Mecanisms!$B$46 - L$73 - L$21)</f>
        <v>19</v>
      </c>
      <c r="M163" s="63">
        <f xml:space="preserve"> (Mecanisms!$B$46 - M$73 - M$21)</f>
        <v>22</v>
      </c>
      <c r="N163" s="63">
        <f xml:space="preserve"> (Mecanisms!$B$46 - N$73 - N$21)</f>
        <v>22</v>
      </c>
      <c r="O163" s="63">
        <f xml:space="preserve"> (Mecanisms!$B$46 - O$73 - O$21)</f>
        <v>21</v>
      </c>
      <c r="P163" s="63">
        <f xml:space="preserve"> (Mecanisms!$B$46 - P$73 - P$21)</f>
        <v>21</v>
      </c>
      <c r="Q163" s="63">
        <f xml:space="preserve"> (Mecanisms!$B$46 - Q$73 - Q$21)</f>
        <v>20</v>
      </c>
      <c r="R163" s="63">
        <f xml:space="preserve"> (Mecanisms!$B$46 - R$73 - R$21)</f>
        <v>20</v>
      </c>
      <c r="S163" s="63">
        <f xml:space="preserve"> (Mecanisms!$B$46 - S$73 - S$21)</f>
        <v>19</v>
      </c>
      <c r="T163" s="63">
        <f xml:space="preserve"> (Mecanisms!$B$46 - T$73 - T$21)</f>
        <v>19</v>
      </c>
      <c r="U163" s="63">
        <f xml:space="preserve"> (Mecanisms!$B$46 - U$73 - U$21)</f>
        <v>18</v>
      </c>
    </row>
    <row r="164" spans="1:21">
      <c r="A164" s="63" t="s">
        <v>65</v>
      </c>
      <c r="B164" s="63">
        <f xml:space="preserve"> (Mecanisms!$B$46 - B$73 - B$21)</f>
        <v>43</v>
      </c>
      <c r="C164" s="63">
        <f xml:space="preserve"> (Mecanisms!$B$46 - C$73 - C$21)</f>
        <v>42</v>
      </c>
      <c r="D164" s="63">
        <f xml:space="preserve"> (Mecanisms!$B$46 - D$73 - D$21)</f>
        <v>42</v>
      </c>
      <c r="E164" s="63">
        <f xml:space="preserve"> (Mecanisms!$B$46 - E$73 - E$21)</f>
        <v>41</v>
      </c>
      <c r="F164" s="63">
        <f xml:space="preserve"> (Mecanisms!$B$46 - F$73 - F$21)</f>
        <v>41</v>
      </c>
      <c r="G164" s="63">
        <f xml:space="preserve"> (Mecanisms!$B$46 - G$73 - G$21)</f>
        <v>27</v>
      </c>
      <c r="H164" s="63">
        <f xml:space="preserve"> (Mecanisms!$B$46 - H$73 - H$21)</f>
        <v>25</v>
      </c>
      <c r="I164" s="63">
        <f xml:space="preserve"> (Mecanisms!$B$46 - I$73 - I$21)</f>
        <v>23</v>
      </c>
      <c r="J164" s="63">
        <f xml:space="preserve"> (Mecanisms!$B$46 - J$73 - J$21)</f>
        <v>22</v>
      </c>
      <c r="K164" s="63">
        <f xml:space="preserve"> (Mecanisms!$B$46 - K$73 - K$21)</f>
        <v>20</v>
      </c>
      <c r="L164" s="63">
        <f xml:space="preserve"> (Mecanisms!$B$46 - L$73 - L$21)</f>
        <v>19</v>
      </c>
      <c r="M164" s="63">
        <f xml:space="preserve"> (Mecanisms!$B$46 - M$73 - M$21)</f>
        <v>22</v>
      </c>
      <c r="N164" s="63">
        <f xml:space="preserve"> (Mecanisms!$B$46 - N$73 - N$21)</f>
        <v>22</v>
      </c>
      <c r="O164" s="63">
        <f xml:space="preserve"> (Mecanisms!$B$46 - O$73 - O$21)</f>
        <v>21</v>
      </c>
      <c r="P164" s="63">
        <f xml:space="preserve"> (Mecanisms!$B$46 - P$73 - P$21)</f>
        <v>21</v>
      </c>
      <c r="Q164" s="63">
        <f xml:space="preserve"> (Mecanisms!$B$46 - Q$73 - Q$21)</f>
        <v>20</v>
      </c>
      <c r="R164" s="63">
        <f xml:space="preserve"> (Mecanisms!$B$46 - R$73 - R$21)</f>
        <v>20</v>
      </c>
      <c r="S164" s="63">
        <f xml:space="preserve"> (Mecanisms!$B$46 - S$73 - S$21)</f>
        <v>19</v>
      </c>
      <c r="T164" s="63">
        <f xml:space="preserve"> (Mecanisms!$B$46 - T$73 - T$21)</f>
        <v>19</v>
      </c>
      <c r="U164" s="63">
        <f xml:space="preserve"> (Mecanisms!$B$46 - U$73 - U$21)</f>
        <v>18</v>
      </c>
    </row>
    <row r="165" spans="1:21">
      <c r="A165" s="63" t="s">
        <v>66</v>
      </c>
      <c r="B165" s="63">
        <f xml:space="preserve"> (Mecanisms!$B$46 - B$72 - B$21)</f>
        <v>45</v>
      </c>
      <c r="C165" s="63">
        <f xml:space="preserve"> (Mecanisms!$B$46 - C$72 - C$21)</f>
        <v>45</v>
      </c>
      <c r="D165" s="63">
        <f xml:space="preserve"> (Mecanisms!$B$46 - D$72 - D$21)</f>
        <v>44</v>
      </c>
      <c r="E165" s="63">
        <f xml:space="preserve"> (Mecanisms!$B$46 - E$72 - E$21)</f>
        <v>44</v>
      </c>
      <c r="F165" s="63">
        <f xml:space="preserve"> (Mecanisms!$B$46 - F$72 - F$21)</f>
        <v>44</v>
      </c>
      <c r="G165" s="63">
        <f xml:space="preserve"> (Mecanisms!$B$46 - G$72 - G$21)</f>
        <v>28</v>
      </c>
      <c r="H165" s="63">
        <f xml:space="preserve"> (Mecanisms!$B$46 - H$72 - H$21)</f>
        <v>26</v>
      </c>
      <c r="I165" s="63">
        <f xml:space="preserve"> (Mecanisms!$B$46 - I$72 - I$21)</f>
        <v>25</v>
      </c>
      <c r="J165" s="63">
        <f xml:space="preserve"> (Mecanisms!$B$46 - J$72 - J$21)</f>
        <v>23</v>
      </c>
      <c r="K165" s="63">
        <f xml:space="preserve"> (Mecanisms!$B$46 - K$72 - K$21)</f>
        <v>22</v>
      </c>
      <c r="L165" s="63">
        <f xml:space="preserve"> (Mecanisms!$B$46 - L$72 - L$21)</f>
        <v>21</v>
      </c>
      <c r="M165" s="63">
        <f xml:space="preserve"> (Mecanisms!$B$46 - M$72 - M$21)</f>
        <v>24</v>
      </c>
      <c r="N165" s="63">
        <f xml:space="preserve"> (Mecanisms!$B$46 - N$72 - N$21)</f>
        <v>24</v>
      </c>
      <c r="O165" s="63">
        <f xml:space="preserve"> (Mecanisms!$B$46 - O$72 - O$21)</f>
        <v>24</v>
      </c>
      <c r="P165" s="63">
        <f xml:space="preserve"> (Mecanisms!$B$46 - P$72 - P$21)</f>
        <v>23</v>
      </c>
      <c r="Q165" s="63">
        <f xml:space="preserve"> (Mecanisms!$B$46 - Q$72 - Q$21)</f>
        <v>23</v>
      </c>
      <c r="R165" s="63">
        <f xml:space="preserve"> (Mecanisms!$B$46 - R$72 - R$21)</f>
        <v>23</v>
      </c>
      <c r="S165" s="63">
        <f xml:space="preserve"> (Mecanisms!$B$46 - S$72 - S$21)</f>
        <v>22</v>
      </c>
      <c r="T165" s="63">
        <f xml:space="preserve"> (Mecanisms!$B$46 - T$72 - T$21)</f>
        <v>22</v>
      </c>
      <c r="U165" s="63">
        <f xml:space="preserve"> (Mecanisms!$B$46 - U$72 - U$21)</f>
        <v>22</v>
      </c>
    </row>
    <row r="167" spans="1:21">
      <c r="A167" s="58" t="s">
        <v>60</v>
      </c>
      <c r="B167" s="203"/>
      <c r="C167" s="203"/>
      <c r="D167" s="203"/>
      <c r="E167" s="203"/>
      <c r="F167" s="203"/>
      <c r="G167" s="203"/>
      <c r="H167" s="203"/>
      <c r="I167" s="203"/>
      <c r="J167" s="214"/>
      <c r="K167" s="227"/>
      <c r="L167" s="203"/>
      <c r="M167" s="203"/>
      <c r="N167" s="203"/>
      <c r="O167" s="203"/>
      <c r="P167" s="203"/>
      <c r="Q167" s="203"/>
      <c r="R167" s="203"/>
      <c r="S167" s="203"/>
      <c r="T167" s="203"/>
      <c r="U167" s="203"/>
    </row>
    <row r="168" spans="1:21">
      <c r="A168" s="228" t="s">
        <v>56</v>
      </c>
      <c r="B168" s="201"/>
      <c r="C168" s="201"/>
      <c r="D168" s="201"/>
      <c r="E168" s="201"/>
      <c r="F168" s="201"/>
      <c r="G168" s="201"/>
      <c r="H168" s="201"/>
      <c r="I168" s="201"/>
      <c r="J168" s="202"/>
      <c r="K168" s="229"/>
      <c r="L168" s="201"/>
      <c r="M168" s="201"/>
      <c r="N168" s="201"/>
      <c r="O168" s="201"/>
      <c r="P168" s="201"/>
      <c r="Q168" s="201"/>
      <c r="R168" s="201"/>
      <c r="S168" s="201"/>
      <c r="T168" s="201"/>
      <c r="U168" s="202"/>
    </row>
    <row r="169" spans="1:21">
      <c r="A169" s="63" t="s">
        <v>57</v>
      </c>
      <c r="B169" s="63">
        <f xml:space="preserve"> (Mecanisms!$C$44 - B$74 - B$19)</f>
        <v>20</v>
      </c>
      <c r="C169" s="63">
        <f xml:space="preserve"> (Mecanisms!$C$44 - C$74 - C$19)</f>
        <v>20</v>
      </c>
      <c r="D169" s="63">
        <f xml:space="preserve"> (Mecanisms!$C$44 - D$74 - D$19)</f>
        <v>19</v>
      </c>
      <c r="E169" s="63">
        <f xml:space="preserve"> (Mecanisms!$C$44 - E$74 - E$19)</f>
        <v>19</v>
      </c>
      <c r="F169" s="63">
        <f xml:space="preserve"> (Mecanisms!$C$44 - F$74 - F$19)</f>
        <v>19</v>
      </c>
      <c r="G169" s="63">
        <f xml:space="preserve"> (Mecanisms!$C$44 - G$74 - G$19)</f>
        <v>2</v>
      </c>
      <c r="H169" s="63">
        <f xml:space="preserve"> (Mecanisms!$C$44 - H$74 - H$19)</f>
        <v>1</v>
      </c>
      <c r="I169" s="63">
        <f xml:space="preserve"> (Mecanisms!$C$44 - I$74 - I$19)</f>
        <v>0</v>
      </c>
      <c r="J169" s="63">
        <f xml:space="preserve"> (Mecanisms!$C$44 - J$74 - J$19)</f>
        <v>-2</v>
      </c>
      <c r="K169" s="63">
        <f xml:space="preserve"> (Mecanisms!$C$44 - K$74 - K$19)</f>
        <v>-3</v>
      </c>
      <c r="L169" s="63">
        <f xml:space="preserve"> (Mecanisms!$C$44 - L$74 - L$19)</f>
        <v>-4</v>
      </c>
      <c r="M169" s="63">
        <f xml:space="preserve"> (Mecanisms!$C$44 - M$74 - M$19)</f>
        <v>-1</v>
      </c>
      <c r="N169" s="63">
        <f xml:space="preserve"> (Mecanisms!$C$44 - N$74 - N$19)</f>
        <v>-1</v>
      </c>
      <c r="O169" s="63">
        <f xml:space="preserve"> (Mecanisms!$C$44 - O$74 - O$19)</f>
        <v>-1</v>
      </c>
      <c r="P169" s="63">
        <f xml:space="preserve"> (Mecanisms!$C$44 - P$74 - P$19)</f>
        <v>-2</v>
      </c>
      <c r="Q169" s="63">
        <f xml:space="preserve"> (Mecanisms!$C$44 - Q$74 - Q$19)</f>
        <v>-2</v>
      </c>
      <c r="R169" s="63">
        <f xml:space="preserve"> (Mecanisms!$C$44 - R$74 - R$19)</f>
        <v>-2</v>
      </c>
      <c r="S169" s="63">
        <f xml:space="preserve"> (Mecanisms!$C$44 - S$74 - S$19)</f>
        <v>-3</v>
      </c>
      <c r="T169" s="63">
        <f xml:space="preserve"> (Mecanisms!$C$44 - T$74 - T$19)</f>
        <v>-3</v>
      </c>
      <c r="U169" s="63">
        <f xml:space="preserve"> (Mecanisms!$C$44 - U$74 - U$19)</f>
        <v>-3</v>
      </c>
    </row>
    <row r="170" spans="1:21">
      <c r="A170" s="63" t="s">
        <v>64</v>
      </c>
      <c r="B170" s="63">
        <f xml:space="preserve"> (Mecanisms!$C$44 - B$73 - B$19)</f>
        <v>18</v>
      </c>
      <c r="C170" s="63">
        <f xml:space="preserve"> (Mecanisms!$C$44 - C$73 - C$19)</f>
        <v>17</v>
      </c>
      <c r="D170" s="63">
        <f xml:space="preserve"> (Mecanisms!$C$44 - D$73 - D$19)</f>
        <v>17</v>
      </c>
      <c r="E170" s="63">
        <f xml:space="preserve"> (Mecanisms!$C$44 - E$73 - E$19)</f>
        <v>16</v>
      </c>
      <c r="F170" s="63">
        <f xml:space="preserve"> (Mecanisms!$C$44 - F$73 - F$19)</f>
        <v>16</v>
      </c>
      <c r="G170" s="63">
        <f xml:space="preserve"> (Mecanisms!$C$44 - G$73 - G$19)</f>
        <v>1</v>
      </c>
      <c r="H170" s="63">
        <f xml:space="preserve"> (Mecanisms!$C$44 - H$73 - H$19)</f>
        <v>0</v>
      </c>
      <c r="I170" s="63">
        <f xml:space="preserve"> (Mecanisms!$C$44 - I$73 - I$19)</f>
        <v>-2</v>
      </c>
      <c r="J170" s="63">
        <f xml:space="preserve"> (Mecanisms!$C$44 - J$73 - J$19)</f>
        <v>-3</v>
      </c>
      <c r="K170" s="63">
        <f xml:space="preserve"> (Mecanisms!$C$44 - K$73 - K$19)</f>
        <v>-5</v>
      </c>
      <c r="L170" s="63">
        <f xml:space="preserve"> (Mecanisms!$C$44 - L$73 - L$19)</f>
        <v>-6</v>
      </c>
      <c r="M170" s="63">
        <f xml:space="preserve"> (Mecanisms!$C$44 - M$73 - M$19)</f>
        <v>-3</v>
      </c>
      <c r="N170" s="63">
        <f xml:space="preserve"> (Mecanisms!$C$44 - N$73 - N$19)</f>
        <v>-3</v>
      </c>
      <c r="O170" s="63">
        <f xml:space="preserve"> (Mecanisms!$C$44 - O$73 - O$19)</f>
        <v>-4</v>
      </c>
      <c r="P170" s="63">
        <f xml:space="preserve"> (Mecanisms!$C$44 - P$73 - P$19)</f>
        <v>-4</v>
      </c>
      <c r="Q170" s="63">
        <f xml:space="preserve"> (Mecanisms!$C$44 - Q$73 - Q$19)</f>
        <v>-5</v>
      </c>
      <c r="R170" s="63">
        <f xml:space="preserve"> (Mecanisms!$C$44 - R$73 - R$19)</f>
        <v>-5</v>
      </c>
      <c r="S170" s="63">
        <f xml:space="preserve"> (Mecanisms!$C$44 - S$73 - S$19)</f>
        <v>-6</v>
      </c>
      <c r="T170" s="63">
        <f xml:space="preserve"> (Mecanisms!$C$44 - T$73 - T$19)</f>
        <v>-6</v>
      </c>
      <c r="U170" s="63">
        <f xml:space="preserve"> (Mecanisms!$C$44 - U$73 - U$19)</f>
        <v>-7</v>
      </c>
    </row>
    <row r="171" spans="1:21">
      <c r="A171" s="63" t="s">
        <v>65</v>
      </c>
      <c r="B171" s="63">
        <f xml:space="preserve"> (Mecanisms!$C$44 - B$73 - B$19)</f>
        <v>18</v>
      </c>
      <c r="C171" s="63">
        <f xml:space="preserve"> (Mecanisms!$C$44 - C$73 - C$19)</f>
        <v>17</v>
      </c>
      <c r="D171" s="63">
        <f xml:space="preserve"> (Mecanisms!$C$44 - D$73 - D$19)</f>
        <v>17</v>
      </c>
      <c r="E171" s="63">
        <f xml:space="preserve"> (Mecanisms!$C$44 - E$73 - E$19)</f>
        <v>16</v>
      </c>
      <c r="F171" s="63">
        <f xml:space="preserve"> (Mecanisms!$C$44 - F$73 - F$19)</f>
        <v>16</v>
      </c>
      <c r="G171" s="63">
        <f xml:space="preserve"> (Mecanisms!$C$44 - G$73 - G$19)</f>
        <v>1</v>
      </c>
      <c r="H171" s="63">
        <f xml:space="preserve"> (Mecanisms!$C$44 - H$73 - H$19)</f>
        <v>0</v>
      </c>
      <c r="I171" s="63">
        <f xml:space="preserve"> (Mecanisms!$C$44 - I$73 - I$19)</f>
        <v>-2</v>
      </c>
      <c r="J171" s="63">
        <f xml:space="preserve"> (Mecanisms!$C$44 - J$73 - J$19)</f>
        <v>-3</v>
      </c>
      <c r="K171" s="63">
        <f xml:space="preserve"> (Mecanisms!$C$44 - K$73 - K$19)</f>
        <v>-5</v>
      </c>
      <c r="L171" s="63">
        <f xml:space="preserve"> (Mecanisms!$C$44 - L$73 - L$19)</f>
        <v>-6</v>
      </c>
      <c r="M171" s="63">
        <f xml:space="preserve"> (Mecanisms!$C$44 - M$73 - M$19)</f>
        <v>-3</v>
      </c>
      <c r="N171" s="63">
        <f xml:space="preserve"> (Mecanisms!$C$44 - N$73 - N$19)</f>
        <v>-3</v>
      </c>
      <c r="O171" s="63">
        <f xml:space="preserve"> (Mecanisms!$C$44 - O$73 - O$19)</f>
        <v>-4</v>
      </c>
      <c r="P171" s="63">
        <f xml:space="preserve"> (Mecanisms!$C$44 - P$73 - P$19)</f>
        <v>-4</v>
      </c>
      <c r="Q171" s="63">
        <f xml:space="preserve"> (Mecanisms!$C$44 - Q$73 - Q$19)</f>
        <v>-5</v>
      </c>
      <c r="R171" s="63">
        <f xml:space="preserve"> (Mecanisms!$C$44 - R$73 - R$19)</f>
        <v>-5</v>
      </c>
      <c r="S171" s="63">
        <f xml:space="preserve"> (Mecanisms!$C$44 - S$73 - S$19)</f>
        <v>-6</v>
      </c>
      <c r="T171" s="63">
        <f xml:space="preserve"> (Mecanisms!$C$44 - T$73 - T$19)</f>
        <v>-6</v>
      </c>
      <c r="U171" s="63">
        <f xml:space="preserve"> (Mecanisms!$C$44 - U$73 - U$19)</f>
        <v>-7</v>
      </c>
    </row>
    <row r="172" spans="1:21">
      <c r="A172" s="63" t="s">
        <v>66</v>
      </c>
      <c r="B172" s="63">
        <f xml:space="preserve"> (Mecanisms!$C$44 - B$72 - B$19)</f>
        <v>20</v>
      </c>
      <c r="C172" s="63">
        <f xml:space="preserve"> (Mecanisms!$C$44 - C$72 - C$19)</f>
        <v>20</v>
      </c>
      <c r="D172" s="63">
        <f xml:space="preserve"> (Mecanisms!$C$44 - D$72 - D$19)</f>
        <v>19</v>
      </c>
      <c r="E172" s="63">
        <f xml:space="preserve"> (Mecanisms!$C$44 - E$72 - E$19)</f>
        <v>19</v>
      </c>
      <c r="F172" s="63">
        <f xml:space="preserve"> (Mecanisms!$C$44 - F$72 - F$19)</f>
        <v>19</v>
      </c>
      <c r="G172" s="63">
        <f xml:space="preserve"> (Mecanisms!$C$44 - G$72 - G$19)</f>
        <v>2</v>
      </c>
      <c r="H172" s="63">
        <f xml:space="preserve"> (Mecanisms!$C$44 - H$72 - H$19)</f>
        <v>1</v>
      </c>
      <c r="I172" s="63">
        <f xml:space="preserve"> (Mecanisms!$C$44 - I$72 - I$19)</f>
        <v>0</v>
      </c>
      <c r="J172" s="63">
        <f xml:space="preserve"> (Mecanisms!$C$44 - J$72 - J$19)</f>
        <v>-2</v>
      </c>
      <c r="K172" s="63">
        <f xml:space="preserve"> (Mecanisms!$C$44 - K$72 - K$19)</f>
        <v>-3</v>
      </c>
      <c r="L172" s="63">
        <f xml:space="preserve"> (Mecanisms!$C$44 - L$72 - L$19)</f>
        <v>-4</v>
      </c>
      <c r="M172" s="63">
        <f xml:space="preserve"> (Mecanisms!$C$44 - M$72 - M$19)</f>
        <v>-1</v>
      </c>
      <c r="N172" s="63">
        <f xml:space="preserve"> (Mecanisms!$C$44 - N$72 - N$19)</f>
        <v>-1</v>
      </c>
      <c r="O172" s="63">
        <f xml:space="preserve"> (Mecanisms!$C$44 - O$72 - O$19)</f>
        <v>-1</v>
      </c>
      <c r="P172" s="63">
        <f xml:space="preserve"> (Mecanisms!$C$44 - P$72 - P$19)</f>
        <v>-2</v>
      </c>
      <c r="Q172" s="63">
        <f xml:space="preserve"> (Mecanisms!$C$44 - Q$72 - Q$19)</f>
        <v>-2</v>
      </c>
      <c r="R172" s="63">
        <f xml:space="preserve"> (Mecanisms!$C$44 - R$72 - R$19)</f>
        <v>-2</v>
      </c>
      <c r="S172" s="63">
        <f xml:space="preserve"> (Mecanisms!$C$44 - S$72 - S$19)</f>
        <v>-3</v>
      </c>
      <c r="T172" s="63">
        <f xml:space="preserve"> (Mecanisms!$C$44 - T$72 - T$19)</f>
        <v>-3</v>
      </c>
      <c r="U172" s="63">
        <f xml:space="preserve"> (Mecanisms!$C$44 - U$72 - U$19)</f>
        <v>-3</v>
      </c>
    </row>
    <row r="173" spans="1:21">
      <c r="A173" s="228" t="s">
        <v>49</v>
      </c>
      <c r="B173" s="201"/>
      <c r="C173" s="201"/>
      <c r="D173" s="201"/>
      <c r="E173" s="201"/>
      <c r="F173" s="201"/>
      <c r="G173" s="201"/>
      <c r="H173" s="201"/>
      <c r="I173" s="201"/>
      <c r="J173" s="202"/>
      <c r="K173" s="229"/>
      <c r="L173" s="201"/>
      <c r="M173" s="201"/>
      <c r="N173" s="201"/>
      <c r="O173" s="201"/>
      <c r="P173" s="201"/>
      <c r="Q173" s="201"/>
      <c r="R173" s="201"/>
      <c r="S173" s="201"/>
      <c r="T173" s="201"/>
      <c r="U173" s="202"/>
    </row>
    <row r="174" spans="1:21">
      <c r="A174" s="63" t="s">
        <v>57</v>
      </c>
      <c r="B174" s="63">
        <f xml:space="preserve"> (Mecanisms!$C$45 - B$74 - B$19)</f>
        <v>25</v>
      </c>
      <c r="C174" s="63">
        <f xml:space="preserve"> (Mecanisms!$C$45 - C$74 - C$19)</f>
        <v>25</v>
      </c>
      <c r="D174" s="63">
        <f xml:space="preserve"> (Mecanisms!$C$45 - D$74 - D$19)</f>
        <v>24</v>
      </c>
      <c r="E174" s="63">
        <f xml:space="preserve"> (Mecanisms!$C$45 - E$74 - E$19)</f>
        <v>24</v>
      </c>
      <c r="F174" s="63">
        <f xml:space="preserve"> (Mecanisms!$C$45 - F$74 - F$19)</f>
        <v>24</v>
      </c>
      <c r="G174" s="63">
        <f xml:space="preserve"> (Mecanisms!$C$45 - G$74 - G$19)</f>
        <v>7</v>
      </c>
      <c r="H174" s="63">
        <f xml:space="preserve"> (Mecanisms!$C$45 - H$74 - H$19)</f>
        <v>6</v>
      </c>
      <c r="I174" s="63">
        <f xml:space="preserve"> (Mecanisms!$C$45 - I$74 - I$19)</f>
        <v>5</v>
      </c>
      <c r="J174" s="63">
        <f xml:space="preserve"> (Mecanisms!$C$45 - J$74 - J$19)</f>
        <v>3</v>
      </c>
      <c r="K174" s="63">
        <f xml:space="preserve"> (Mecanisms!$C$45 - K$74 - K$19)</f>
        <v>2</v>
      </c>
      <c r="L174" s="63">
        <f xml:space="preserve"> (Mecanisms!$C$45 - L$74 - L$19)</f>
        <v>1</v>
      </c>
      <c r="M174" s="63">
        <f xml:space="preserve"> (Mecanisms!$C$45 - M$74 - M$19)</f>
        <v>4</v>
      </c>
      <c r="N174" s="63">
        <f xml:space="preserve"> (Mecanisms!$C$45 - N$74 - N$19)</f>
        <v>4</v>
      </c>
      <c r="O174" s="63">
        <f xml:space="preserve"> (Mecanisms!$C$45 - O$74 - O$19)</f>
        <v>4</v>
      </c>
      <c r="P174" s="63">
        <f xml:space="preserve"> (Mecanisms!$C$45 - P$74 - P$19)</f>
        <v>3</v>
      </c>
      <c r="Q174" s="63">
        <f xml:space="preserve"> (Mecanisms!$C$45 - Q$74 - Q$19)</f>
        <v>3</v>
      </c>
      <c r="R174" s="63">
        <f xml:space="preserve"> (Mecanisms!$C$45 - R$74 - R$19)</f>
        <v>3</v>
      </c>
      <c r="S174" s="63">
        <f xml:space="preserve"> (Mecanisms!$C$45 - S$74 - S$19)</f>
        <v>2</v>
      </c>
      <c r="T174" s="63">
        <f xml:space="preserve"> (Mecanisms!$C$45 - T$74 - T$19)</f>
        <v>2</v>
      </c>
      <c r="U174" s="63">
        <f xml:space="preserve"> (Mecanisms!$C$45 - U$74 - U$19)</f>
        <v>2</v>
      </c>
    </row>
    <row r="175" spans="1:21">
      <c r="A175" s="63" t="s">
        <v>64</v>
      </c>
      <c r="B175" s="63">
        <f xml:space="preserve"> (Mecanisms!$C$45 - B$73 - B$19)</f>
        <v>23</v>
      </c>
      <c r="C175" s="63">
        <f xml:space="preserve"> (Mecanisms!$C$45 - C$73 - C$19)</f>
        <v>22</v>
      </c>
      <c r="D175" s="63">
        <f xml:space="preserve"> (Mecanisms!$C$45 - D$73 - D$19)</f>
        <v>22</v>
      </c>
      <c r="E175" s="63">
        <f xml:space="preserve"> (Mecanisms!$C$45 - E$73 - E$19)</f>
        <v>21</v>
      </c>
      <c r="F175" s="63">
        <f xml:space="preserve"> (Mecanisms!$C$45 - F$73 - F$19)</f>
        <v>21</v>
      </c>
      <c r="G175" s="63">
        <f xml:space="preserve"> (Mecanisms!$C$45 - G$73 - G$19)</f>
        <v>6</v>
      </c>
      <c r="H175" s="63">
        <f xml:space="preserve"> (Mecanisms!$C$45 - H$73 - H$19)</f>
        <v>5</v>
      </c>
      <c r="I175" s="63">
        <f xml:space="preserve"> (Mecanisms!$C$45 - I$73 - I$19)</f>
        <v>3</v>
      </c>
      <c r="J175" s="63">
        <f xml:space="preserve"> (Mecanisms!$C$45 - J$73 - J$19)</f>
        <v>2</v>
      </c>
      <c r="K175" s="63">
        <f xml:space="preserve"> (Mecanisms!$C$45 - K$73 - K$19)</f>
        <v>0</v>
      </c>
      <c r="L175" s="63">
        <f xml:space="preserve"> (Mecanisms!$C$45 - L$73 - L$19)</f>
        <v>-1</v>
      </c>
      <c r="M175" s="63">
        <f xml:space="preserve"> (Mecanisms!$C$45 - M$73 - M$19)</f>
        <v>2</v>
      </c>
      <c r="N175" s="63">
        <f xml:space="preserve"> (Mecanisms!$C$45 - N$73 - N$19)</f>
        <v>2</v>
      </c>
      <c r="O175" s="63">
        <f xml:space="preserve"> (Mecanisms!$C$45 - O$73 - O$19)</f>
        <v>1</v>
      </c>
      <c r="P175" s="63">
        <f xml:space="preserve"> (Mecanisms!$C$45 - P$73 - P$19)</f>
        <v>1</v>
      </c>
      <c r="Q175" s="63">
        <f xml:space="preserve"> (Mecanisms!$C$45 - Q$73 - Q$19)</f>
        <v>0</v>
      </c>
      <c r="R175" s="63">
        <f xml:space="preserve"> (Mecanisms!$C$45 - R$73 - R$19)</f>
        <v>0</v>
      </c>
      <c r="S175" s="63">
        <f xml:space="preserve"> (Mecanisms!$C$45 - S$73 - S$19)</f>
        <v>-1</v>
      </c>
      <c r="T175" s="63">
        <f xml:space="preserve"> (Mecanisms!$C$45 - T$73 - T$19)</f>
        <v>-1</v>
      </c>
      <c r="U175" s="63">
        <f xml:space="preserve"> (Mecanisms!$C$45 - U$73 - U$19)</f>
        <v>-2</v>
      </c>
    </row>
    <row r="176" spans="1:21">
      <c r="A176" s="63" t="s">
        <v>65</v>
      </c>
      <c r="B176" s="63">
        <f xml:space="preserve"> (Mecanisms!$C$45 - B$73 - B$19)</f>
        <v>23</v>
      </c>
      <c r="C176" s="63">
        <f xml:space="preserve"> (Mecanisms!$C$45 - C$73 - C$19)</f>
        <v>22</v>
      </c>
      <c r="D176" s="63">
        <f xml:space="preserve"> (Mecanisms!$C$45 - D$73 - D$19)</f>
        <v>22</v>
      </c>
      <c r="E176" s="63">
        <f xml:space="preserve"> (Mecanisms!$C$45 - E$73 - E$19)</f>
        <v>21</v>
      </c>
      <c r="F176" s="63">
        <f xml:space="preserve"> (Mecanisms!$C$45 - F$73 - F$19)</f>
        <v>21</v>
      </c>
      <c r="G176" s="63">
        <f xml:space="preserve"> (Mecanisms!$C$45 - G$73 - G$19)</f>
        <v>6</v>
      </c>
      <c r="H176" s="63">
        <f xml:space="preserve"> (Mecanisms!$C$45 - H$73 - H$19)</f>
        <v>5</v>
      </c>
      <c r="I176" s="63">
        <f xml:space="preserve"> (Mecanisms!$C$45 - I$73 - I$19)</f>
        <v>3</v>
      </c>
      <c r="J176" s="63">
        <f xml:space="preserve"> (Mecanisms!$C$45 - J$73 - J$19)</f>
        <v>2</v>
      </c>
      <c r="K176" s="63">
        <f xml:space="preserve"> (Mecanisms!$C$45 - K$73 - K$19)</f>
        <v>0</v>
      </c>
      <c r="L176" s="63">
        <f xml:space="preserve"> (Mecanisms!$C$45 - L$73 - L$19)</f>
        <v>-1</v>
      </c>
      <c r="M176" s="63">
        <f xml:space="preserve"> (Mecanisms!$C$45 - M$73 - M$19)</f>
        <v>2</v>
      </c>
      <c r="N176" s="63">
        <f xml:space="preserve"> (Mecanisms!$C$45 - N$73 - N$19)</f>
        <v>2</v>
      </c>
      <c r="O176" s="63">
        <f xml:space="preserve"> (Mecanisms!$C$45 - O$73 - O$19)</f>
        <v>1</v>
      </c>
      <c r="P176" s="63">
        <f xml:space="preserve"> (Mecanisms!$C$45 - P$73 - P$19)</f>
        <v>1</v>
      </c>
      <c r="Q176" s="63">
        <f xml:space="preserve"> (Mecanisms!$C$45 - Q$73 - Q$19)</f>
        <v>0</v>
      </c>
      <c r="R176" s="63">
        <f xml:space="preserve"> (Mecanisms!$C$45 - R$73 - R$19)</f>
        <v>0</v>
      </c>
      <c r="S176" s="63">
        <f xml:space="preserve"> (Mecanisms!$C$45 - S$73 - S$19)</f>
        <v>-1</v>
      </c>
      <c r="T176" s="63">
        <f xml:space="preserve"> (Mecanisms!$C$45 - T$73 - T$19)</f>
        <v>-1</v>
      </c>
      <c r="U176" s="63">
        <f xml:space="preserve"> (Mecanisms!$C$45 - U$73 - U$19)</f>
        <v>-2</v>
      </c>
    </row>
    <row r="177" spans="1:21">
      <c r="A177" s="63" t="s">
        <v>66</v>
      </c>
      <c r="B177" s="63">
        <f xml:space="preserve"> (Mecanisms!$C$45 - B$72 - B$19)</f>
        <v>25</v>
      </c>
      <c r="C177" s="63">
        <f xml:space="preserve"> (Mecanisms!$C$45 - C$72 - C$19)</f>
        <v>25</v>
      </c>
      <c r="D177" s="63">
        <f xml:space="preserve"> (Mecanisms!$C$45 - D$72 - D$19)</f>
        <v>24</v>
      </c>
      <c r="E177" s="63">
        <f xml:space="preserve"> (Mecanisms!$C$45 - E$72 - E$19)</f>
        <v>24</v>
      </c>
      <c r="F177" s="63">
        <f xml:space="preserve"> (Mecanisms!$C$45 - F$72 - F$19)</f>
        <v>24</v>
      </c>
      <c r="G177" s="63">
        <f xml:space="preserve"> (Mecanisms!$C$45 - G$72 - G$19)</f>
        <v>7</v>
      </c>
      <c r="H177" s="63">
        <f xml:space="preserve"> (Mecanisms!$C$45 - H$72 - H$19)</f>
        <v>6</v>
      </c>
      <c r="I177" s="63">
        <f xml:space="preserve"> (Mecanisms!$C$45 - I$72 - I$19)</f>
        <v>5</v>
      </c>
      <c r="J177" s="63">
        <f xml:space="preserve"> (Mecanisms!$C$45 - J$72 - J$19)</f>
        <v>3</v>
      </c>
      <c r="K177" s="63">
        <f xml:space="preserve"> (Mecanisms!$C$45 - K$72 - K$19)</f>
        <v>2</v>
      </c>
      <c r="L177" s="63">
        <f xml:space="preserve"> (Mecanisms!$C$45 - L$72 - L$19)</f>
        <v>1</v>
      </c>
      <c r="M177" s="63">
        <f xml:space="preserve"> (Mecanisms!$C$45 - M$72 - M$19)</f>
        <v>4</v>
      </c>
      <c r="N177" s="63">
        <f xml:space="preserve"> (Mecanisms!$C$45 - N$72 - N$19)</f>
        <v>4</v>
      </c>
      <c r="O177" s="63">
        <f xml:space="preserve"> (Mecanisms!$C$45 - O$72 - O$19)</f>
        <v>4</v>
      </c>
      <c r="P177" s="63">
        <f xml:space="preserve"> (Mecanisms!$C$45 - P$72 - P$19)</f>
        <v>3</v>
      </c>
      <c r="Q177" s="63">
        <f xml:space="preserve"> (Mecanisms!$C$45 - Q$72 - Q$19)</f>
        <v>3</v>
      </c>
      <c r="R177" s="63">
        <f xml:space="preserve"> (Mecanisms!$C$45 - R$72 - R$19)</f>
        <v>3</v>
      </c>
      <c r="S177" s="63">
        <f xml:space="preserve"> (Mecanisms!$C$45 - S$72 - S$19)</f>
        <v>2</v>
      </c>
      <c r="T177" s="63">
        <f xml:space="preserve"> (Mecanisms!$C$45 - T$72 - T$19)</f>
        <v>2</v>
      </c>
      <c r="U177" s="63">
        <f xml:space="preserve"> (Mecanisms!$C$45 - U$72 - U$19)</f>
        <v>2</v>
      </c>
    </row>
    <row r="178" spans="1:21">
      <c r="A178" s="228" t="s">
        <v>59</v>
      </c>
      <c r="B178" s="201"/>
      <c r="C178" s="201"/>
      <c r="D178" s="201"/>
      <c r="E178" s="201"/>
      <c r="F178" s="201"/>
      <c r="G178" s="201"/>
      <c r="H178" s="201"/>
      <c r="I178" s="201"/>
      <c r="J178" s="202"/>
      <c r="K178" s="229"/>
      <c r="L178" s="201"/>
      <c r="M178" s="201"/>
      <c r="N178" s="201"/>
      <c r="O178" s="201"/>
      <c r="P178" s="201"/>
      <c r="Q178" s="201"/>
      <c r="R178" s="201"/>
      <c r="S178" s="201"/>
      <c r="T178" s="201"/>
      <c r="U178" s="202"/>
    </row>
    <row r="179" spans="1:21">
      <c r="A179" s="63" t="s">
        <v>57</v>
      </c>
      <c r="B179" s="63">
        <f xml:space="preserve"> (Mecanisms!$C$46 - B$74 - B$19)</f>
        <v>30</v>
      </c>
      <c r="C179" s="63">
        <f xml:space="preserve"> (Mecanisms!$C$46 - C$74 - C$19)</f>
        <v>30</v>
      </c>
      <c r="D179" s="63">
        <f xml:space="preserve"> (Mecanisms!$C$46 - D$74 - D$19)</f>
        <v>29</v>
      </c>
      <c r="E179" s="63">
        <f xml:space="preserve"> (Mecanisms!$C$46 - E$74 - E$19)</f>
        <v>29</v>
      </c>
      <c r="F179" s="63">
        <f xml:space="preserve"> (Mecanisms!$C$46 - F$74 - F$19)</f>
        <v>29</v>
      </c>
      <c r="G179" s="63">
        <f xml:space="preserve"> (Mecanisms!$C$46 - G$74 - G$19)</f>
        <v>12</v>
      </c>
      <c r="H179" s="63">
        <f xml:space="preserve"> (Mecanisms!$C$46 - H$74 - H$19)</f>
        <v>11</v>
      </c>
      <c r="I179" s="63">
        <f xml:space="preserve"> (Mecanisms!$C$46 - I$74 - I$19)</f>
        <v>10</v>
      </c>
      <c r="J179" s="63">
        <f xml:space="preserve"> (Mecanisms!$C$46 - J$74 - J$19)</f>
        <v>8</v>
      </c>
      <c r="K179" s="63">
        <f xml:space="preserve"> (Mecanisms!$C$46 - K$74 - K$19)</f>
        <v>7</v>
      </c>
      <c r="L179" s="63">
        <f xml:space="preserve"> (Mecanisms!$C$46 - L$74 - L$19)</f>
        <v>6</v>
      </c>
      <c r="M179" s="63">
        <f xml:space="preserve"> (Mecanisms!$C$46 - M$74 - M$19)</f>
        <v>9</v>
      </c>
      <c r="N179" s="63">
        <f xml:space="preserve"> (Mecanisms!$C$46 - N$74 - N$19)</f>
        <v>9</v>
      </c>
      <c r="O179" s="63">
        <f xml:space="preserve"> (Mecanisms!$C$46 - O$74 - O$19)</f>
        <v>9</v>
      </c>
      <c r="P179" s="63">
        <f xml:space="preserve"> (Mecanisms!$C$46 - P$74 - P$19)</f>
        <v>8</v>
      </c>
      <c r="Q179" s="63">
        <f xml:space="preserve"> (Mecanisms!$C$46 - Q$74 - Q$19)</f>
        <v>8</v>
      </c>
      <c r="R179" s="63">
        <f xml:space="preserve"> (Mecanisms!$C$46 - R$74 - R$19)</f>
        <v>8</v>
      </c>
      <c r="S179" s="63">
        <f xml:space="preserve"> (Mecanisms!$C$46 - S$74 - S$19)</f>
        <v>7</v>
      </c>
      <c r="T179" s="63">
        <f xml:space="preserve"> (Mecanisms!$C$46 - T$74 - T$19)</f>
        <v>7</v>
      </c>
      <c r="U179" s="63">
        <f xml:space="preserve"> (Mecanisms!$C$46 - U$74 - U$19)</f>
        <v>7</v>
      </c>
    </row>
    <row r="180" spans="1:21">
      <c r="A180" s="63" t="s">
        <v>64</v>
      </c>
      <c r="B180" s="63">
        <f xml:space="preserve"> (Mecanisms!$C$46 - B$73 - B$19)</f>
        <v>28</v>
      </c>
      <c r="C180" s="63">
        <f xml:space="preserve"> (Mecanisms!$C$46 - C$73 - C$19)</f>
        <v>27</v>
      </c>
      <c r="D180" s="63">
        <f xml:space="preserve"> (Mecanisms!$C$46 - D$73 - D$19)</f>
        <v>27</v>
      </c>
      <c r="E180" s="63">
        <f xml:space="preserve"> (Mecanisms!$C$46 - E$73 - E$19)</f>
        <v>26</v>
      </c>
      <c r="F180" s="63">
        <f xml:space="preserve"> (Mecanisms!$C$46 - F$73 - F$19)</f>
        <v>26</v>
      </c>
      <c r="G180" s="63">
        <f xml:space="preserve"> (Mecanisms!$C$46 - G$73 - G$19)</f>
        <v>11</v>
      </c>
      <c r="H180" s="63">
        <f xml:space="preserve"> (Mecanisms!$C$46 - H$73 - H$19)</f>
        <v>10</v>
      </c>
      <c r="I180" s="63">
        <f xml:space="preserve"> (Mecanisms!$C$46 - I$73 - I$19)</f>
        <v>8</v>
      </c>
      <c r="J180" s="63">
        <f xml:space="preserve"> (Mecanisms!$C$46 - J$73 - J$19)</f>
        <v>7</v>
      </c>
      <c r="K180" s="63">
        <f xml:space="preserve"> (Mecanisms!$C$46 - K$73 - K$19)</f>
        <v>5</v>
      </c>
      <c r="L180" s="63">
        <f xml:space="preserve"> (Mecanisms!$C$46 - L$73 - L$19)</f>
        <v>4</v>
      </c>
      <c r="M180" s="63">
        <f xml:space="preserve"> (Mecanisms!$C$46 - M$73 - M$19)</f>
        <v>7</v>
      </c>
      <c r="N180" s="63">
        <f xml:space="preserve"> (Mecanisms!$C$46 - N$73 - N$19)</f>
        <v>7</v>
      </c>
      <c r="O180" s="63">
        <f xml:space="preserve"> (Mecanisms!$C$46 - O$73 - O$19)</f>
        <v>6</v>
      </c>
      <c r="P180" s="63">
        <f xml:space="preserve"> (Mecanisms!$C$46 - P$73 - P$19)</f>
        <v>6</v>
      </c>
      <c r="Q180" s="63">
        <f xml:space="preserve"> (Mecanisms!$C$46 - Q$73 - Q$19)</f>
        <v>5</v>
      </c>
      <c r="R180" s="63">
        <f xml:space="preserve"> (Mecanisms!$C$46 - R$73 - R$19)</f>
        <v>5</v>
      </c>
      <c r="S180" s="63">
        <f xml:space="preserve"> (Mecanisms!$C$46 - S$73 - S$19)</f>
        <v>4</v>
      </c>
      <c r="T180" s="63">
        <f xml:space="preserve"> (Mecanisms!$C$46 - T$73 - T$19)</f>
        <v>4</v>
      </c>
      <c r="U180" s="63">
        <f xml:space="preserve"> (Mecanisms!$C$46 - U$73 - U$19)</f>
        <v>3</v>
      </c>
    </row>
    <row r="181" spans="1:21">
      <c r="A181" s="63" t="s">
        <v>65</v>
      </c>
      <c r="B181" s="63">
        <f xml:space="preserve"> (Mecanisms!$C$46 - B$73 - B$19)</f>
        <v>28</v>
      </c>
      <c r="C181" s="63">
        <f xml:space="preserve"> (Mecanisms!$C$46 - C$73 - C$19)</f>
        <v>27</v>
      </c>
      <c r="D181" s="63">
        <f xml:space="preserve"> (Mecanisms!$C$46 - D$73 - D$19)</f>
        <v>27</v>
      </c>
      <c r="E181" s="63">
        <f xml:space="preserve"> (Mecanisms!$C$46 - E$73 - E$19)</f>
        <v>26</v>
      </c>
      <c r="F181" s="63">
        <f xml:space="preserve"> (Mecanisms!$C$46 - F$73 - F$19)</f>
        <v>26</v>
      </c>
      <c r="G181" s="63">
        <f xml:space="preserve"> (Mecanisms!$C$46 - G$73 - G$19)</f>
        <v>11</v>
      </c>
      <c r="H181" s="63">
        <f xml:space="preserve"> (Mecanisms!$C$46 - H$73 - H$19)</f>
        <v>10</v>
      </c>
      <c r="I181" s="63">
        <f xml:space="preserve"> (Mecanisms!$C$46 - I$73 - I$19)</f>
        <v>8</v>
      </c>
      <c r="J181" s="63">
        <f xml:space="preserve"> (Mecanisms!$C$46 - J$73 - J$19)</f>
        <v>7</v>
      </c>
      <c r="K181" s="63">
        <f xml:space="preserve"> (Mecanisms!$C$46 - K$73 - K$19)</f>
        <v>5</v>
      </c>
      <c r="L181" s="63">
        <f xml:space="preserve"> (Mecanisms!$C$46 - L$73 - L$19)</f>
        <v>4</v>
      </c>
      <c r="M181" s="63">
        <f xml:space="preserve"> (Mecanisms!$C$46 - M$73 - M$19)</f>
        <v>7</v>
      </c>
      <c r="N181" s="63">
        <f xml:space="preserve"> (Mecanisms!$C$46 - N$73 - N$19)</f>
        <v>7</v>
      </c>
      <c r="O181" s="63">
        <f xml:space="preserve"> (Mecanisms!$C$46 - O$73 - O$19)</f>
        <v>6</v>
      </c>
      <c r="P181" s="63">
        <f xml:space="preserve"> (Mecanisms!$C$46 - P$73 - P$19)</f>
        <v>6</v>
      </c>
      <c r="Q181" s="63">
        <f xml:space="preserve"> (Mecanisms!$C$46 - Q$73 - Q$19)</f>
        <v>5</v>
      </c>
      <c r="R181" s="63">
        <f xml:space="preserve"> (Mecanisms!$C$46 - R$73 - R$19)</f>
        <v>5</v>
      </c>
      <c r="S181" s="63">
        <f xml:space="preserve"> (Mecanisms!$C$46 - S$73 - S$19)</f>
        <v>4</v>
      </c>
      <c r="T181" s="63">
        <f xml:space="preserve"> (Mecanisms!$C$46 - T$73 - T$19)</f>
        <v>4</v>
      </c>
      <c r="U181" s="63">
        <f xml:space="preserve"> (Mecanisms!$C$46 - U$73 - U$19)</f>
        <v>3</v>
      </c>
    </row>
    <row r="182" spans="1:21">
      <c r="A182" s="63" t="s">
        <v>66</v>
      </c>
      <c r="B182" s="63">
        <f xml:space="preserve"> (Mecanisms!$C$46 - B$72 - B$19)</f>
        <v>30</v>
      </c>
      <c r="C182" s="63">
        <f xml:space="preserve"> (Mecanisms!$C$46 - C$72 - C$19)</f>
        <v>30</v>
      </c>
      <c r="D182" s="63">
        <f xml:space="preserve"> (Mecanisms!$C$46 - D$72 - D$19)</f>
        <v>29</v>
      </c>
      <c r="E182" s="63">
        <f xml:space="preserve"> (Mecanisms!$C$46 - E$72 - E$19)</f>
        <v>29</v>
      </c>
      <c r="F182" s="63">
        <f xml:space="preserve"> (Mecanisms!$C$46 - F$72 - F$19)</f>
        <v>29</v>
      </c>
      <c r="G182" s="63">
        <f xml:space="preserve"> (Mecanisms!$C$46 - G$72 - G$19)</f>
        <v>12</v>
      </c>
      <c r="H182" s="63">
        <f xml:space="preserve"> (Mecanisms!$C$46 - H$72 - H$19)</f>
        <v>11</v>
      </c>
      <c r="I182" s="63">
        <f xml:space="preserve"> (Mecanisms!$C$46 - I$72 - I$19)</f>
        <v>10</v>
      </c>
      <c r="J182" s="63">
        <f xml:space="preserve"> (Mecanisms!$C$46 - J$72 - J$19)</f>
        <v>8</v>
      </c>
      <c r="K182" s="63">
        <f xml:space="preserve"> (Mecanisms!$C$46 - K$72 - K$19)</f>
        <v>7</v>
      </c>
      <c r="L182" s="63">
        <f xml:space="preserve"> (Mecanisms!$C$46 - L$72 - L$19)</f>
        <v>6</v>
      </c>
      <c r="M182" s="63">
        <f xml:space="preserve"> (Mecanisms!$C$46 - M$72 - M$19)</f>
        <v>9</v>
      </c>
      <c r="N182" s="63">
        <f xml:space="preserve"> (Mecanisms!$C$46 - N$72 - N$19)</f>
        <v>9</v>
      </c>
      <c r="O182" s="63">
        <f xml:space="preserve"> (Mecanisms!$C$46 - O$72 - O$19)</f>
        <v>9</v>
      </c>
      <c r="P182" s="63">
        <f xml:space="preserve"> (Mecanisms!$C$46 - P$72 - P$19)</f>
        <v>8</v>
      </c>
      <c r="Q182" s="63">
        <f xml:space="preserve"> (Mecanisms!$C$46 - Q$72 - Q$19)</f>
        <v>8</v>
      </c>
      <c r="R182" s="63">
        <f xml:space="preserve"> (Mecanisms!$C$46 - R$72 - R$19)</f>
        <v>8</v>
      </c>
      <c r="S182" s="63">
        <f xml:space="preserve"> (Mecanisms!$C$46 - S$72 - S$19)</f>
        <v>7</v>
      </c>
      <c r="T182" s="63">
        <f xml:space="preserve"> (Mecanisms!$C$46 - T$72 - T$19)</f>
        <v>7</v>
      </c>
      <c r="U182" s="63">
        <f xml:space="preserve"> (Mecanisms!$C$46 - U$72 - U$19)</f>
        <v>7</v>
      </c>
    </row>
    <row r="184" spans="1:21">
      <c r="A184" s="58" t="s">
        <v>62</v>
      </c>
      <c r="B184" s="203"/>
      <c r="C184" s="203"/>
      <c r="D184" s="203"/>
      <c r="E184" s="203"/>
      <c r="F184" s="203"/>
      <c r="G184" s="203"/>
      <c r="H184" s="203"/>
      <c r="I184" s="203"/>
      <c r="J184" s="214"/>
      <c r="K184" s="227"/>
      <c r="L184" s="203"/>
      <c r="M184" s="203"/>
      <c r="N184" s="203"/>
      <c r="O184" s="203"/>
      <c r="P184" s="203"/>
      <c r="Q184" s="203"/>
      <c r="R184" s="203"/>
      <c r="S184" s="203"/>
      <c r="T184" s="203"/>
      <c r="U184" s="203"/>
    </row>
    <row r="185" spans="1:21">
      <c r="A185" s="228" t="s">
        <v>56</v>
      </c>
      <c r="B185" s="201"/>
      <c r="C185" s="201"/>
      <c r="D185" s="201"/>
      <c r="E185" s="201"/>
      <c r="F185" s="201"/>
      <c r="G185" s="201"/>
      <c r="H185" s="201"/>
      <c r="I185" s="201"/>
      <c r="J185" s="202"/>
      <c r="K185" s="229"/>
      <c r="L185" s="201"/>
      <c r="M185" s="201"/>
      <c r="N185" s="201"/>
      <c r="O185" s="201"/>
      <c r="P185" s="201"/>
      <c r="Q185" s="201"/>
      <c r="R185" s="201"/>
      <c r="S185" s="201"/>
      <c r="T185" s="201"/>
      <c r="U185" s="202"/>
    </row>
    <row r="186" spans="1:21">
      <c r="A186" s="63" t="s">
        <v>57</v>
      </c>
      <c r="B186" s="63">
        <f xml:space="preserve"> (Mecanisms!$D$44 - B$74 - B$19)</f>
        <v>25</v>
      </c>
      <c r="C186" s="63">
        <f xml:space="preserve"> (Mecanisms!$D$44 - C$74 - C$19)</f>
        <v>25</v>
      </c>
      <c r="D186" s="63">
        <f xml:space="preserve"> (Mecanisms!$D$44 - D$74 - D$19)</f>
        <v>24</v>
      </c>
      <c r="E186" s="63">
        <f xml:space="preserve"> (Mecanisms!$D$44 - E$74 - E$19)</f>
        <v>24</v>
      </c>
      <c r="F186" s="63">
        <f xml:space="preserve"> (Mecanisms!$D$44 - F$74 - F$19)</f>
        <v>24</v>
      </c>
      <c r="G186" s="63">
        <f xml:space="preserve"> (Mecanisms!$D$44 - G$74 - G$19)</f>
        <v>7</v>
      </c>
      <c r="H186" s="63">
        <f xml:space="preserve"> (Mecanisms!$D$44 - H$74 - H$19)</f>
        <v>6</v>
      </c>
      <c r="I186" s="63">
        <f xml:space="preserve"> (Mecanisms!$D$44 - I$74 - I$19)</f>
        <v>5</v>
      </c>
      <c r="J186" s="63">
        <f xml:space="preserve"> (Mecanisms!$D$44 - J$74 - J$19)</f>
        <v>3</v>
      </c>
      <c r="K186" s="63">
        <f xml:space="preserve"> (Mecanisms!$D$44 - K$74 - K$19)</f>
        <v>2</v>
      </c>
      <c r="L186" s="63">
        <f xml:space="preserve"> (Mecanisms!$D$44 - L$74 - L$19)</f>
        <v>1</v>
      </c>
      <c r="M186" s="63">
        <f xml:space="preserve"> (Mecanisms!$D$44 - M$74 - M$19)</f>
        <v>4</v>
      </c>
      <c r="N186" s="63">
        <f xml:space="preserve"> (Mecanisms!$D$44 - N$74 - N$19)</f>
        <v>4</v>
      </c>
      <c r="O186" s="63">
        <f xml:space="preserve"> (Mecanisms!$D$44 - O$74 - O$19)</f>
        <v>4</v>
      </c>
      <c r="P186" s="63">
        <f xml:space="preserve"> (Mecanisms!$D$44 - P$74 - P$19)</f>
        <v>3</v>
      </c>
      <c r="Q186" s="63">
        <f xml:space="preserve"> (Mecanisms!$D$44 - Q$74 - Q$19)</f>
        <v>3</v>
      </c>
      <c r="R186" s="63">
        <f xml:space="preserve"> (Mecanisms!$D$44 - R$74 - R$19)</f>
        <v>3</v>
      </c>
      <c r="S186" s="63">
        <f xml:space="preserve"> (Mecanisms!$D$44 - S$74 - S$19)</f>
        <v>2</v>
      </c>
      <c r="T186" s="63">
        <f xml:space="preserve"> (Mecanisms!$D$44 - T$74 - T$19)</f>
        <v>2</v>
      </c>
      <c r="U186" s="63">
        <f xml:space="preserve"> (Mecanisms!$D$44 - U$74 - U$19)</f>
        <v>2</v>
      </c>
    </row>
    <row r="187" spans="1:21">
      <c r="A187" s="63" t="s">
        <v>64</v>
      </c>
      <c r="B187" s="63">
        <f xml:space="preserve"> (Mecanisms!$D$44 - B$73 - B$19)</f>
        <v>23</v>
      </c>
      <c r="C187" s="63">
        <f xml:space="preserve"> (Mecanisms!$D$44 - C$73 - C$19)</f>
        <v>22</v>
      </c>
      <c r="D187" s="63">
        <f xml:space="preserve"> (Mecanisms!$D$44 - D$73 - D$19)</f>
        <v>22</v>
      </c>
      <c r="E187" s="63">
        <f xml:space="preserve"> (Mecanisms!$D$44 - E$73 - E$19)</f>
        <v>21</v>
      </c>
      <c r="F187" s="63">
        <f xml:space="preserve"> (Mecanisms!$D$44 - F$73 - F$19)</f>
        <v>21</v>
      </c>
      <c r="G187" s="63">
        <f xml:space="preserve"> (Mecanisms!$D$44 - G$73 - G$19)</f>
        <v>6</v>
      </c>
      <c r="H187" s="63">
        <f xml:space="preserve"> (Mecanisms!$D$44 - H$73 - H$19)</f>
        <v>5</v>
      </c>
      <c r="I187" s="63">
        <f xml:space="preserve"> (Mecanisms!$D$44 - I$73 - I$19)</f>
        <v>3</v>
      </c>
      <c r="J187" s="63">
        <f xml:space="preserve"> (Mecanisms!$D$44 - J$73 - J$19)</f>
        <v>2</v>
      </c>
      <c r="K187" s="63">
        <f xml:space="preserve"> (Mecanisms!$D$44 - K$73 - K$19)</f>
        <v>0</v>
      </c>
      <c r="L187" s="63">
        <f xml:space="preserve"> (Mecanisms!$D$44 - L$73 - L$19)</f>
        <v>-1</v>
      </c>
      <c r="M187" s="63">
        <f xml:space="preserve"> (Mecanisms!$D$44 - M$73 - M$19)</f>
        <v>2</v>
      </c>
      <c r="N187" s="63">
        <f xml:space="preserve"> (Mecanisms!$D$44 - N$73 - N$19)</f>
        <v>2</v>
      </c>
      <c r="O187" s="63">
        <f xml:space="preserve"> (Mecanisms!$D$44 - O$73 - O$19)</f>
        <v>1</v>
      </c>
      <c r="P187" s="63">
        <f xml:space="preserve"> (Mecanisms!$D$44 - P$73 - P$19)</f>
        <v>1</v>
      </c>
      <c r="Q187" s="63">
        <f xml:space="preserve"> (Mecanisms!$D$44 - Q$73 - Q$19)</f>
        <v>0</v>
      </c>
      <c r="R187" s="63">
        <f xml:space="preserve"> (Mecanisms!$D$44 - R$73 - R$19)</f>
        <v>0</v>
      </c>
      <c r="S187" s="63">
        <f xml:space="preserve"> (Mecanisms!$D$44 - S$73 - S$19)</f>
        <v>-1</v>
      </c>
      <c r="T187" s="63">
        <f xml:space="preserve"> (Mecanisms!$D$44 - T$73 - T$19)</f>
        <v>-1</v>
      </c>
      <c r="U187" s="63">
        <f xml:space="preserve"> (Mecanisms!$D$44 - U$73 - U$19)</f>
        <v>-2</v>
      </c>
    </row>
    <row r="188" spans="1:21">
      <c r="A188" s="63" t="s">
        <v>65</v>
      </c>
      <c r="B188" s="63">
        <f xml:space="preserve"> (Mecanisms!$D$44 - B$73 - B$19)</f>
        <v>23</v>
      </c>
      <c r="C188" s="63">
        <f xml:space="preserve"> (Mecanisms!$D$44 - C$73 - C$19)</f>
        <v>22</v>
      </c>
      <c r="D188" s="63">
        <f xml:space="preserve"> (Mecanisms!$D$44 - D$73 - D$19)</f>
        <v>22</v>
      </c>
      <c r="E188" s="63">
        <f xml:space="preserve"> (Mecanisms!$D$44 - E$73 - E$19)</f>
        <v>21</v>
      </c>
      <c r="F188" s="63">
        <f xml:space="preserve"> (Mecanisms!$D$44 - F$73 - F$19)</f>
        <v>21</v>
      </c>
      <c r="G188" s="63">
        <f xml:space="preserve"> (Mecanisms!$D$44 - G$73 - G$19)</f>
        <v>6</v>
      </c>
      <c r="H188" s="63">
        <f xml:space="preserve"> (Mecanisms!$D$44 - H$73 - H$19)</f>
        <v>5</v>
      </c>
      <c r="I188" s="63">
        <f xml:space="preserve"> (Mecanisms!$D$44 - I$73 - I$19)</f>
        <v>3</v>
      </c>
      <c r="J188" s="63">
        <f xml:space="preserve"> (Mecanisms!$D$44 - J$73 - J$19)</f>
        <v>2</v>
      </c>
      <c r="K188" s="63">
        <f xml:space="preserve"> (Mecanisms!$D$44 - K$73 - K$19)</f>
        <v>0</v>
      </c>
      <c r="L188" s="63">
        <f xml:space="preserve"> (Mecanisms!$D$44 - L$73 - L$19)</f>
        <v>-1</v>
      </c>
      <c r="M188" s="63">
        <f xml:space="preserve"> (Mecanisms!$D$44 - M$73 - M$19)</f>
        <v>2</v>
      </c>
      <c r="N188" s="63">
        <f xml:space="preserve"> (Mecanisms!$D$44 - N$73 - N$19)</f>
        <v>2</v>
      </c>
      <c r="O188" s="63">
        <f xml:space="preserve"> (Mecanisms!$D$44 - O$73 - O$19)</f>
        <v>1</v>
      </c>
      <c r="P188" s="63">
        <f xml:space="preserve"> (Mecanisms!$D$44 - P$73 - P$19)</f>
        <v>1</v>
      </c>
      <c r="Q188" s="63">
        <f xml:space="preserve"> (Mecanisms!$D$44 - Q$73 - Q$19)</f>
        <v>0</v>
      </c>
      <c r="R188" s="63">
        <f xml:space="preserve"> (Mecanisms!$D$44 - R$73 - R$19)</f>
        <v>0</v>
      </c>
      <c r="S188" s="63">
        <f xml:space="preserve"> (Mecanisms!$D$44 - S$73 - S$19)</f>
        <v>-1</v>
      </c>
      <c r="T188" s="63">
        <f xml:space="preserve"> (Mecanisms!$D$44 - T$73 - T$19)</f>
        <v>-1</v>
      </c>
      <c r="U188" s="63">
        <f xml:space="preserve"> (Mecanisms!$D$44 - U$73 - U$19)</f>
        <v>-2</v>
      </c>
    </row>
    <row r="189" spans="1:21">
      <c r="A189" s="63" t="s">
        <v>66</v>
      </c>
      <c r="B189" s="63">
        <f xml:space="preserve"> (Mecanisms!$D$44 - B$72 - B$19)</f>
        <v>25</v>
      </c>
      <c r="C189" s="63">
        <f xml:space="preserve"> (Mecanisms!$D$44 - C$72 - C$19)</f>
        <v>25</v>
      </c>
      <c r="D189" s="63">
        <f xml:space="preserve"> (Mecanisms!$D$44 - D$72 - D$19)</f>
        <v>24</v>
      </c>
      <c r="E189" s="63">
        <f xml:space="preserve"> (Mecanisms!$D$44 - E$72 - E$19)</f>
        <v>24</v>
      </c>
      <c r="F189" s="63">
        <f xml:space="preserve"> (Mecanisms!$D$44 - F$72 - F$19)</f>
        <v>24</v>
      </c>
      <c r="G189" s="63">
        <f xml:space="preserve"> (Mecanisms!$D$44 - G$72 - G$19)</f>
        <v>7</v>
      </c>
      <c r="H189" s="63">
        <f xml:space="preserve"> (Mecanisms!$D$44 - H$72 - H$19)</f>
        <v>6</v>
      </c>
      <c r="I189" s="63">
        <f xml:space="preserve"> (Mecanisms!$D$44 - I$72 - I$19)</f>
        <v>5</v>
      </c>
      <c r="J189" s="63">
        <f xml:space="preserve"> (Mecanisms!$D$44 - J$72 - J$19)</f>
        <v>3</v>
      </c>
      <c r="K189" s="63">
        <f xml:space="preserve"> (Mecanisms!$D$44 - K$72 - K$19)</f>
        <v>2</v>
      </c>
      <c r="L189" s="63">
        <f xml:space="preserve"> (Mecanisms!$D$44 - L$72 - L$19)</f>
        <v>1</v>
      </c>
      <c r="M189" s="63">
        <f xml:space="preserve"> (Mecanisms!$D$44 - M$72 - M$19)</f>
        <v>4</v>
      </c>
      <c r="N189" s="63">
        <f xml:space="preserve"> (Mecanisms!$D$44 - N$72 - N$19)</f>
        <v>4</v>
      </c>
      <c r="O189" s="63">
        <f xml:space="preserve"> (Mecanisms!$D$44 - O$72 - O$19)</f>
        <v>4</v>
      </c>
      <c r="P189" s="63">
        <f xml:space="preserve"> (Mecanisms!$D$44 - P$72 - P$19)</f>
        <v>3</v>
      </c>
      <c r="Q189" s="63">
        <f xml:space="preserve"> (Mecanisms!$D$44 - Q$72 - Q$19)</f>
        <v>3</v>
      </c>
      <c r="R189" s="63">
        <f xml:space="preserve"> (Mecanisms!$D$44 - R$72 - R$19)</f>
        <v>3</v>
      </c>
      <c r="S189" s="63">
        <f xml:space="preserve"> (Mecanisms!$D$44 - S$72 - S$19)</f>
        <v>2</v>
      </c>
      <c r="T189" s="63">
        <f xml:space="preserve"> (Mecanisms!$D$44 - T$72 - T$19)</f>
        <v>2</v>
      </c>
      <c r="U189" s="63">
        <f xml:space="preserve"> (Mecanisms!$D$44 - U$72 - U$19)</f>
        <v>2</v>
      </c>
    </row>
    <row r="190" spans="1:21">
      <c r="A190" s="228" t="s">
        <v>49</v>
      </c>
      <c r="B190" s="201"/>
      <c r="C190" s="201"/>
      <c r="D190" s="201"/>
      <c r="E190" s="201"/>
      <c r="F190" s="201"/>
      <c r="G190" s="201"/>
      <c r="H190" s="201"/>
      <c r="I190" s="201"/>
      <c r="J190" s="201"/>
      <c r="K190" s="201"/>
      <c r="L190" s="201"/>
      <c r="M190" s="201"/>
      <c r="N190" s="201"/>
      <c r="O190" s="201"/>
      <c r="P190" s="201"/>
      <c r="Q190" s="201"/>
      <c r="R190" s="201"/>
      <c r="S190" s="201"/>
      <c r="T190" s="201"/>
      <c r="U190" s="201"/>
    </row>
    <row r="191" spans="1:21">
      <c r="A191" s="63" t="s">
        <v>57</v>
      </c>
      <c r="B191" s="63">
        <f xml:space="preserve"> (Mecanisms!$D$45 - B$74 - B$19)</f>
        <v>30</v>
      </c>
      <c r="C191" s="63">
        <f xml:space="preserve"> (Mecanisms!$D$45 - C$74 - C$19)</f>
        <v>30</v>
      </c>
      <c r="D191" s="63">
        <f xml:space="preserve"> (Mecanisms!$D$45 - D$74 - D$19)</f>
        <v>29</v>
      </c>
      <c r="E191" s="63">
        <f xml:space="preserve"> (Mecanisms!$D$45 - E$74 - E$19)</f>
        <v>29</v>
      </c>
      <c r="F191" s="63">
        <f xml:space="preserve"> (Mecanisms!$D$45 - F$74 - F$19)</f>
        <v>29</v>
      </c>
      <c r="G191" s="63">
        <f xml:space="preserve"> (Mecanisms!$D$45 - G$74 - G$19)</f>
        <v>12</v>
      </c>
      <c r="H191" s="63">
        <f xml:space="preserve"> (Mecanisms!$D$45 - H$74 - H$19)</f>
        <v>11</v>
      </c>
      <c r="I191" s="63">
        <f xml:space="preserve"> (Mecanisms!$D$45 - I$74 - I$19)</f>
        <v>10</v>
      </c>
      <c r="J191" s="63">
        <f xml:space="preserve"> (Mecanisms!$D$45 - J$74 - J$19)</f>
        <v>8</v>
      </c>
      <c r="K191" s="63">
        <f xml:space="preserve"> (Mecanisms!$D$45 - K$74 - K$19)</f>
        <v>7</v>
      </c>
      <c r="L191" s="63">
        <f xml:space="preserve"> (Mecanisms!$D$45 - L$74 - L$19)</f>
        <v>6</v>
      </c>
      <c r="M191" s="63">
        <f xml:space="preserve"> (Mecanisms!$D$45 - M$74 - M$19)</f>
        <v>9</v>
      </c>
      <c r="N191" s="63">
        <f xml:space="preserve"> (Mecanisms!$D$45 - N$74 - N$19)</f>
        <v>9</v>
      </c>
      <c r="O191" s="63">
        <f xml:space="preserve"> (Mecanisms!$D$45 - O$74 - O$19)</f>
        <v>9</v>
      </c>
      <c r="P191" s="63">
        <f xml:space="preserve"> (Mecanisms!$D$45 - P$74 - P$19)</f>
        <v>8</v>
      </c>
      <c r="Q191" s="63">
        <f xml:space="preserve"> (Mecanisms!$D$45 - Q$74 - Q$19)</f>
        <v>8</v>
      </c>
      <c r="R191" s="63">
        <f xml:space="preserve"> (Mecanisms!$D$45 - R$74 - R$19)</f>
        <v>8</v>
      </c>
      <c r="S191" s="63">
        <f xml:space="preserve"> (Mecanisms!$D$45 - S$74 - S$19)</f>
        <v>7</v>
      </c>
      <c r="T191" s="63">
        <f xml:space="preserve"> (Mecanisms!$D$45 - T$74 - T$19)</f>
        <v>7</v>
      </c>
      <c r="U191" s="63">
        <f xml:space="preserve"> (Mecanisms!$D$45 - U$74 - U$19)</f>
        <v>7</v>
      </c>
    </row>
    <row r="192" spans="1:21">
      <c r="A192" s="63" t="s">
        <v>64</v>
      </c>
      <c r="B192" s="63">
        <f xml:space="preserve"> (Mecanisms!$D$45 - B$73 - B$19)</f>
        <v>28</v>
      </c>
      <c r="C192" s="63">
        <f xml:space="preserve"> (Mecanisms!$D$45 - C$73 - C$19)</f>
        <v>27</v>
      </c>
      <c r="D192" s="63">
        <f xml:space="preserve"> (Mecanisms!$D$45 - D$73 - D$19)</f>
        <v>27</v>
      </c>
      <c r="E192" s="63">
        <f xml:space="preserve"> (Mecanisms!$D$45 - E$73 - E$19)</f>
        <v>26</v>
      </c>
      <c r="F192" s="63">
        <f xml:space="preserve"> (Mecanisms!$D$45 - F$73 - F$19)</f>
        <v>26</v>
      </c>
      <c r="G192" s="63">
        <f xml:space="preserve"> (Mecanisms!$D$45 - G$73 - G$19)</f>
        <v>11</v>
      </c>
      <c r="H192" s="63">
        <f xml:space="preserve"> (Mecanisms!$D$45 - H$73 - H$19)</f>
        <v>10</v>
      </c>
      <c r="I192" s="63">
        <f xml:space="preserve"> (Mecanisms!$D$45 - I$73 - I$19)</f>
        <v>8</v>
      </c>
      <c r="J192" s="63">
        <f xml:space="preserve"> (Mecanisms!$D$45 - J$73 - J$19)</f>
        <v>7</v>
      </c>
      <c r="K192" s="63">
        <f xml:space="preserve"> (Mecanisms!$D$45 - K$73 - K$19)</f>
        <v>5</v>
      </c>
      <c r="L192" s="63">
        <f xml:space="preserve"> (Mecanisms!$D$45 - L$73 - L$19)</f>
        <v>4</v>
      </c>
      <c r="M192" s="63">
        <f xml:space="preserve"> (Mecanisms!$D$45 - M$73 - M$19)</f>
        <v>7</v>
      </c>
      <c r="N192" s="63">
        <f xml:space="preserve"> (Mecanisms!$D$45 - N$73 - N$19)</f>
        <v>7</v>
      </c>
      <c r="O192" s="63">
        <f xml:space="preserve"> (Mecanisms!$D$45 - O$73 - O$19)</f>
        <v>6</v>
      </c>
      <c r="P192" s="63">
        <f xml:space="preserve"> (Mecanisms!$D$45 - P$73 - P$19)</f>
        <v>6</v>
      </c>
      <c r="Q192" s="63">
        <f xml:space="preserve"> (Mecanisms!$D$45 - Q$73 - Q$19)</f>
        <v>5</v>
      </c>
      <c r="R192" s="63">
        <f xml:space="preserve"> (Mecanisms!$D$45 - R$73 - R$19)</f>
        <v>5</v>
      </c>
      <c r="S192" s="63">
        <f xml:space="preserve"> (Mecanisms!$D$45 - S$73 - S$19)</f>
        <v>4</v>
      </c>
      <c r="T192" s="63">
        <f xml:space="preserve"> (Mecanisms!$D$45 - T$73 - T$19)</f>
        <v>4</v>
      </c>
      <c r="U192" s="63">
        <f xml:space="preserve"> (Mecanisms!$D$45 - U$73 - U$19)</f>
        <v>3</v>
      </c>
    </row>
    <row r="193" spans="1:21">
      <c r="A193" s="63" t="s">
        <v>65</v>
      </c>
      <c r="B193" s="63">
        <f xml:space="preserve"> (Mecanisms!$D$45 - B$73 - B$19)</f>
        <v>28</v>
      </c>
      <c r="C193" s="63">
        <f xml:space="preserve"> (Mecanisms!$D$45 - C$73 - C$19)</f>
        <v>27</v>
      </c>
      <c r="D193" s="63">
        <f xml:space="preserve"> (Mecanisms!$D$45 - D$73 - D$19)</f>
        <v>27</v>
      </c>
      <c r="E193" s="63">
        <f xml:space="preserve"> (Mecanisms!$D$45 - E$73 - E$19)</f>
        <v>26</v>
      </c>
      <c r="F193" s="63">
        <f xml:space="preserve"> (Mecanisms!$D$45 - F$73 - F$19)</f>
        <v>26</v>
      </c>
      <c r="G193" s="63">
        <f xml:space="preserve"> (Mecanisms!$D$45 - G$73 - G$19)</f>
        <v>11</v>
      </c>
      <c r="H193" s="63">
        <f xml:space="preserve"> (Mecanisms!$D$45 - H$73 - H$19)</f>
        <v>10</v>
      </c>
      <c r="I193" s="63">
        <f xml:space="preserve"> (Mecanisms!$D$45 - I$73 - I$19)</f>
        <v>8</v>
      </c>
      <c r="J193" s="63">
        <f xml:space="preserve"> (Mecanisms!$D$45 - J$73 - J$19)</f>
        <v>7</v>
      </c>
      <c r="K193" s="63">
        <f xml:space="preserve"> (Mecanisms!$D$45 - K$73 - K$19)</f>
        <v>5</v>
      </c>
      <c r="L193" s="63">
        <f xml:space="preserve"> (Mecanisms!$D$45 - L$73 - L$19)</f>
        <v>4</v>
      </c>
      <c r="M193" s="63">
        <f xml:space="preserve"> (Mecanisms!$D$45 - M$73 - M$19)</f>
        <v>7</v>
      </c>
      <c r="N193" s="63">
        <f xml:space="preserve"> (Mecanisms!$D$45 - N$73 - N$19)</f>
        <v>7</v>
      </c>
      <c r="O193" s="63">
        <f xml:space="preserve"> (Mecanisms!$D$45 - O$73 - O$19)</f>
        <v>6</v>
      </c>
      <c r="P193" s="63">
        <f xml:space="preserve"> (Mecanisms!$D$45 - P$73 - P$19)</f>
        <v>6</v>
      </c>
      <c r="Q193" s="63">
        <f xml:space="preserve"> (Mecanisms!$D$45 - Q$73 - Q$19)</f>
        <v>5</v>
      </c>
      <c r="R193" s="63">
        <f xml:space="preserve"> (Mecanisms!$D$45 - R$73 - R$19)</f>
        <v>5</v>
      </c>
      <c r="S193" s="63">
        <f xml:space="preserve"> (Mecanisms!$D$45 - S$73 - S$19)</f>
        <v>4</v>
      </c>
      <c r="T193" s="63">
        <f xml:space="preserve"> (Mecanisms!$D$45 - T$73 - T$19)</f>
        <v>4</v>
      </c>
      <c r="U193" s="63">
        <f xml:space="preserve"> (Mecanisms!$D$45 - U$73 - U$19)</f>
        <v>3</v>
      </c>
    </row>
    <row r="194" spans="1:21">
      <c r="A194" s="63" t="s">
        <v>66</v>
      </c>
      <c r="B194" s="63">
        <f xml:space="preserve"> (Mecanisms!$D$45 - B$72 - B$19)</f>
        <v>30</v>
      </c>
      <c r="C194" s="63">
        <f xml:space="preserve"> (Mecanisms!$D$45 - C$72 - C$19)</f>
        <v>30</v>
      </c>
      <c r="D194" s="63">
        <f xml:space="preserve"> (Mecanisms!$D$45 - D$72 - D$19)</f>
        <v>29</v>
      </c>
      <c r="E194" s="63">
        <f xml:space="preserve"> (Mecanisms!$D$45 - E$72 - E$19)</f>
        <v>29</v>
      </c>
      <c r="F194" s="63">
        <f xml:space="preserve"> (Mecanisms!$D$45 - F$72 - F$19)</f>
        <v>29</v>
      </c>
      <c r="G194" s="63">
        <f xml:space="preserve"> (Mecanisms!$D$45 - G$72 - G$19)</f>
        <v>12</v>
      </c>
      <c r="H194" s="63">
        <f xml:space="preserve"> (Mecanisms!$D$45 - H$72 - H$19)</f>
        <v>11</v>
      </c>
      <c r="I194" s="63">
        <f xml:space="preserve"> (Mecanisms!$D$45 - I$72 - I$19)</f>
        <v>10</v>
      </c>
      <c r="J194" s="63">
        <f xml:space="preserve"> (Mecanisms!$D$45 - J$72 - J$19)</f>
        <v>8</v>
      </c>
      <c r="K194" s="63">
        <f xml:space="preserve"> (Mecanisms!$D$45 - K$72 - K$19)</f>
        <v>7</v>
      </c>
      <c r="L194" s="63">
        <f xml:space="preserve"> (Mecanisms!$D$45 - L$72 - L$19)</f>
        <v>6</v>
      </c>
      <c r="M194" s="63">
        <f xml:space="preserve"> (Mecanisms!$D$45 - M$72 - M$19)</f>
        <v>9</v>
      </c>
      <c r="N194" s="63">
        <f xml:space="preserve"> (Mecanisms!$D$45 - N$72 - N$19)</f>
        <v>9</v>
      </c>
      <c r="O194" s="63">
        <f xml:space="preserve"> (Mecanisms!$D$45 - O$72 - O$19)</f>
        <v>9</v>
      </c>
      <c r="P194" s="63">
        <f xml:space="preserve"> (Mecanisms!$D$45 - P$72 - P$19)</f>
        <v>8</v>
      </c>
      <c r="Q194" s="63">
        <f xml:space="preserve"> (Mecanisms!$D$45 - Q$72 - Q$19)</f>
        <v>8</v>
      </c>
      <c r="R194" s="63">
        <f xml:space="preserve"> (Mecanisms!$D$45 - R$72 - R$19)</f>
        <v>8</v>
      </c>
      <c r="S194" s="63">
        <f xml:space="preserve"> (Mecanisms!$D$45 - S$72 - S$19)</f>
        <v>7</v>
      </c>
      <c r="T194" s="63">
        <f xml:space="preserve"> (Mecanisms!$D$45 - T$72 - T$19)</f>
        <v>7</v>
      </c>
      <c r="U194" s="63">
        <f xml:space="preserve"> (Mecanisms!$D$45 - U$72 - U$19)</f>
        <v>7</v>
      </c>
    </row>
    <row r="195" spans="1:21">
      <c r="A195" s="228" t="s">
        <v>59</v>
      </c>
      <c r="B195" s="201"/>
      <c r="C195" s="201"/>
      <c r="D195" s="201"/>
      <c r="E195" s="201"/>
      <c r="F195" s="201"/>
      <c r="G195" s="201"/>
      <c r="H195" s="201"/>
      <c r="I195" s="201"/>
      <c r="J195" s="201"/>
      <c r="K195" s="201"/>
      <c r="L195" s="201"/>
      <c r="M195" s="201"/>
      <c r="N195" s="201"/>
      <c r="O195" s="201"/>
      <c r="P195" s="201"/>
      <c r="Q195" s="201"/>
      <c r="R195" s="201"/>
      <c r="S195" s="201"/>
      <c r="T195" s="201"/>
      <c r="U195" s="201"/>
    </row>
    <row r="196" spans="1:21">
      <c r="A196" s="63" t="s">
        <v>57</v>
      </c>
      <c r="B196" s="63">
        <f xml:space="preserve"> (Mecanisms!$D$46 - B$74 - B$19)</f>
        <v>35</v>
      </c>
      <c r="C196" s="63">
        <f xml:space="preserve"> (Mecanisms!$D$46 - C$74 - C$19)</f>
        <v>35</v>
      </c>
      <c r="D196" s="63">
        <f xml:space="preserve"> (Mecanisms!$D$46 - D$74 - D$19)</f>
        <v>34</v>
      </c>
      <c r="E196" s="63">
        <f xml:space="preserve"> (Mecanisms!$D$46 - E$74 - E$19)</f>
        <v>34</v>
      </c>
      <c r="F196" s="63">
        <f xml:space="preserve"> (Mecanisms!$D$46 - F$74 - F$19)</f>
        <v>34</v>
      </c>
      <c r="G196" s="63">
        <f xml:space="preserve"> (Mecanisms!$D$46 - G$74 - G$19)</f>
        <v>17</v>
      </c>
      <c r="H196" s="63">
        <f xml:space="preserve"> (Mecanisms!$D$46 - H$74 - H$19)</f>
        <v>16</v>
      </c>
      <c r="I196" s="63">
        <f xml:space="preserve"> (Mecanisms!$D$46 - I$74 - I$19)</f>
        <v>15</v>
      </c>
      <c r="J196" s="63">
        <f xml:space="preserve"> (Mecanisms!$D$46 - J$74 - J$19)</f>
        <v>13</v>
      </c>
      <c r="K196" s="63">
        <f xml:space="preserve"> (Mecanisms!$D$46 - K$74 - K$19)</f>
        <v>12</v>
      </c>
      <c r="L196" s="63">
        <f xml:space="preserve"> (Mecanisms!$D$46 - L$74 - L$19)</f>
        <v>11</v>
      </c>
      <c r="M196" s="63">
        <f xml:space="preserve"> (Mecanisms!$D$46 - M$74 - M$19)</f>
        <v>14</v>
      </c>
      <c r="N196" s="63">
        <f xml:space="preserve"> (Mecanisms!$D$46 - N$74 - N$19)</f>
        <v>14</v>
      </c>
      <c r="O196" s="63">
        <f xml:space="preserve"> (Mecanisms!$D$46 - O$74 - O$19)</f>
        <v>14</v>
      </c>
      <c r="P196" s="63">
        <f xml:space="preserve"> (Mecanisms!$D$46 - P$74 - P$19)</f>
        <v>13</v>
      </c>
      <c r="Q196" s="63">
        <f xml:space="preserve"> (Mecanisms!$D$46 - Q$74 - Q$19)</f>
        <v>13</v>
      </c>
      <c r="R196" s="63">
        <f xml:space="preserve"> (Mecanisms!$D$46 - R$74 - R$19)</f>
        <v>13</v>
      </c>
      <c r="S196" s="63">
        <f xml:space="preserve"> (Mecanisms!$D$46 - S$74 - S$19)</f>
        <v>12</v>
      </c>
      <c r="T196" s="63">
        <f xml:space="preserve"> (Mecanisms!$D$46 - T$74 - T$19)</f>
        <v>12</v>
      </c>
      <c r="U196" s="63">
        <f xml:space="preserve"> (Mecanisms!$D$46 - U$74 - U$19)</f>
        <v>12</v>
      </c>
    </row>
    <row r="197" spans="1:21">
      <c r="A197" s="63" t="s">
        <v>64</v>
      </c>
      <c r="B197" s="63">
        <f xml:space="preserve"> (Mecanisms!$D$46 - B$73 - B$19)</f>
        <v>33</v>
      </c>
      <c r="C197" s="63">
        <f xml:space="preserve"> (Mecanisms!$D$46 - C$73 - C$19)</f>
        <v>32</v>
      </c>
      <c r="D197" s="63">
        <f xml:space="preserve"> (Mecanisms!$D$46 - D$73 - D$19)</f>
        <v>32</v>
      </c>
      <c r="E197" s="63">
        <f xml:space="preserve"> (Mecanisms!$D$46 - E$73 - E$19)</f>
        <v>31</v>
      </c>
      <c r="F197" s="63">
        <f xml:space="preserve"> (Mecanisms!$D$46 - F$73 - F$19)</f>
        <v>31</v>
      </c>
      <c r="G197" s="63">
        <f xml:space="preserve"> (Mecanisms!$D$46 - G$73 - G$19)</f>
        <v>16</v>
      </c>
      <c r="H197" s="63">
        <f xml:space="preserve"> (Mecanisms!$D$46 - H$73 - H$19)</f>
        <v>15</v>
      </c>
      <c r="I197" s="63">
        <f xml:space="preserve"> (Mecanisms!$D$46 - I$73 - I$19)</f>
        <v>13</v>
      </c>
      <c r="J197" s="63">
        <f xml:space="preserve"> (Mecanisms!$D$46 - J$73 - J$19)</f>
        <v>12</v>
      </c>
      <c r="K197" s="63">
        <f xml:space="preserve"> (Mecanisms!$D$46 - K$73 - K$19)</f>
        <v>10</v>
      </c>
      <c r="L197" s="63">
        <f xml:space="preserve"> (Mecanisms!$D$46 - L$73 - L$19)</f>
        <v>9</v>
      </c>
      <c r="M197" s="63">
        <f xml:space="preserve"> (Mecanisms!$D$46 - M$73 - M$19)</f>
        <v>12</v>
      </c>
      <c r="N197" s="63">
        <f xml:space="preserve"> (Mecanisms!$D$46 - N$73 - N$19)</f>
        <v>12</v>
      </c>
      <c r="O197" s="63">
        <f xml:space="preserve"> (Mecanisms!$D$46 - O$73 - O$19)</f>
        <v>11</v>
      </c>
      <c r="P197" s="63">
        <f xml:space="preserve"> (Mecanisms!$D$46 - P$73 - P$19)</f>
        <v>11</v>
      </c>
      <c r="Q197" s="63">
        <f xml:space="preserve"> (Mecanisms!$D$46 - Q$73 - Q$19)</f>
        <v>10</v>
      </c>
      <c r="R197" s="63">
        <f xml:space="preserve"> (Mecanisms!$D$46 - R$73 - R$19)</f>
        <v>10</v>
      </c>
      <c r="S197" s="63">
        <f xml:space="preserve"> (Mecanisms!$D$46 - S$73 - S$19)</f>
        <v>9</v>
      </c>
      <c r="T197" s="63">
        <f xml:space="preserve"> (Mecanisms!$D$46 - T$73 - T$19)</f>
        <v>9</v>
      </c>
      <c r="U197" s="63">
        <f xml:space="preserve"> (Mecanisms!$D$46 - U$73 - U$19)</f>
        <v>8</v>
      </c>
    </row>
    <row r="198" spans="1:21">
      <c r="A198" s="63" t="s">
        <v>65</v>
      </c>
      <c r="B198" s="63">
        <f xml:space="preserve"> (Mecanisms!$D$46 - B$73 - B$19)</f>
        <v>33</v>
      </c>
      <c r="C198" s="63">
        <f xml:space="preserve"> (Mecanisms!$D$46 - C$73 - C$19)</f>
        <v>32</v>
      </c>
      <c r="D198" s="63">
        <f xml:space="preserve"> (Mecanisms!$D$46 - D$73 - D$19)</f>
        <v>32</v>
      </c>
      <c r="E198" s="63">
        <f xml:space="preserve"> (Mecanisms!$D$46 - E$73 - E$19)</f>
        <v>31</v>
      </c>
      <c r="F198" s="63">
        <f xml:space="preserve"> (Mecanisms!$D$46 - F$73 - F$19)</f>
        <v>31</v>
      </c>
      <c r="G198" s="63">
        <f xml:space="preserve"> (Mecanisms!$D$46 - G$73 - G$19)</f>
        <v>16</v>
      </c>
      <c r="H198" s="63">
        <f xml:space="preserve"> (Mecanisms!$D$46 - H$73 - H$19)</f>
        <v>15</v>
      </c>
      <c r="I198" s="63">
        <f xml:space="preserve"> (Mecanisms!$D$46 - I$73 - I$19)</f>
        <v>13</v>
      </c>
      <c r="J198" s="63">
        <f xml:space="preserve"> (Mecanisms!$D$46 - J$73 - J$19)</f>
        <v>12</v>
      </c>
      <c r="K198" s="63">
        <f xml:space="preserve"> (Mecanisms!$D$46 - K$73 - K$19)</f>
        <v>10</v>
      </c>
      <c r="L198" s="63">
        <f xml:space="preserve"> (Mecanisms!$D$46 - L$73 - L$19)</f>
        <v>9</v>
      </c>
      <c r="M198" s="63">
        <f xml:space="preserve"> (Mecanisms!$D$46 - M$73 - M$19)</f>
        <v>12</v>
      </c>
      <c r="N198" s="63">
        <f xml:space="preserve"> (Mecanisms!$D$46 - N$73 - N$19)</f>
        <v>12</v>
      </c>
      <c r="O198" s="63">
        <f xml:space="preserve"> (Mecanisms!$D$46 - O$73 - O$19)</f>
        <v>11</v>
      </c>
      <c r="P198" s="63">
        <f xml:space="preserve"> (Mecanisms!$D$46 - P$73 - P$19)</f>
        <v>11</v>
      </c>
      <c r="Q198" s="63">
        <f xml:space="preserve"> (Mecanisms!$D$46 - Q$73 - Q$19)</f>
        <v>10</v>
      </c>
      <c r="R198" s="63">
        <f xml:space="preserve"> (Mecanisms!$D$46 - R$73 - R$19)</f>
        <v>10</v>
      </c>
      <c r="S198" s="63">
        <f xml:space="preserve"> (Mecanisms!$D$46 - S$73 - S$19)</f>
        <v>9</v>
      </c>
      <c r="T198" s="63">
        <f xml:space="preserve"> (Mecanisms!$D$46 - T$73 - T$19)</f>
        <v>9</v>
      </c>
      <c r="U198" s="63">
        <f xml:space="preserve"> (Mecanisms!$D$46 - U$73 - U$19)</f>
        <v>8</v>
      </c>
    </row>
    <row r="199" spans="1:21">
      <c r="A199" s="63" t="s">
        <v>66</v>
      </c>
      <c r="B199" s="63">
        <f xml:space="preserve"> (Mecanisms!$D$46 - B$72 - B$19)</f>
        <v>35</v>
      </c>
      <c r="C199" s="63">
        <f xml:space="preserve"> (Mecanisms!$D$46 - C$72 - C$19)</f>
        <v>35</v>
      </c>
      <c r="D199" s="63">
        <f xml:space="preserve"> (Mecanisms!$D$46 - D$72 - D$19)</f>
        <v>34</v>
      </c>
      <c r="E199" s="63">
        <f xml:space="preserve"> (Mecanisms!$D$46 - E$72 - E$19)</f>
        <v>34</v>
      </c>
      <c r="F199" s="63">
        <f xml:space="preserve"> (Mecanisms!$D$46 - F$72 - F$19)</f>
        <v>34</v>
      </c>
      <c r="G199" s="63">
        <f xml:space="preserve"> (Mecanisms!$D$46 - G$72 - G$19)</f>
        <v>17</v>
      </c>
      <c r="H199" s="63">
        <f xml:space="preserve"> (Mecanisms!$D$46 - H$72 - H$19)</f>
        <v>16</v>
      </c>
      <c r="I199" s="63">
        <f xml:space="preserve"> (Mecanisms!$D$46 - I$72 - I$19)</f>
        <v>15</v>
      </c>
      <c r="J199" s="63">
        <f xml:space="preserve"> (Mecanisms!$D$46 - J$72 - J$19)</f>
        <v>13</v>
      </c>
      <c r="K199" s="63">
        <f xml:space="preserve"> (Mecanisms!$D$46 - K$72 - K$19)</f>
        <v>12</v>
      </c>
      <c r="L199" s="63">
        <f xml:space="preserve"> (Mecanisms!$D$46 - L$72 - L$19)</f>
        <v>11</v>
      </c>
      <c r="M199" s="63">
        <f xml:space="preserve"> (Mecanisms!$D$46 - M$72 - M$19)</f>
        <v>14</v>
      </c>
      <c r="N199" s="63">
        <f xml:space="preserve"> (Mecanisms!$D$46 - N$72 - N$19)</f>
        <v>14</v>
      </c>
      <c r="O199" s="63">
        <f xml:space="preserve"> (Mecanisms!$D$46 - O$72 - O$19)</f>
        <v>14</v>
      </c>
      <c r="P199" s="63">
        <f xml:space="preserve"> (Mecanisms!$D$46 - P$72 - P$19)</f>
        <v>13</v>
      </c>
      <c r="Q199" s="63">
        <f xml:space="preserve"> (Mecanisms!$D$46 - Q$72 - Q$19)</f>
        <v>13</v>
      </c>
      <c r="R199" s="63">
        <f xml:space="preserve"> (Mecanisms!$D$46 - R$72 - R$19)</f>
        <v>13</v>
      </c>
      <c r="S199" s="63">
        <f xml:space="preserve"> (Mecanisms!$D$46 - S$72 - S$19)</f>
        <v>12</v>
      </c>
      <c r="T199" s="63">
        <f xml:space="preserve"> (Mecanisms!$D$46 - T$72 - T$19)</f>
        <v>12</v>
      </c>
      <c r="U199" s="63">
        <f xml:space="preserve"> (Mecanisms!$D$46 - U$72 - U$19)</f>
        <v>12</v>
      </c>
    </row>
    <row r="201" spans="1:21">
      <c r="A201" s="58" t="s">
        <v>63</v>
      </c>
      <c r="B201" s="203"/>
      <c r="C201" s="203"/>
      <c r="D201" s="203"/>
      <c r="E201" s="203"/>
      <c r="F201" s="203"/>
      <c r="G201" s="203"/>
      <c r="H201" s="203"/>
      <c r="I201" s="203"/>
      <c r="J201" s="214"/>
      <c r="K201" s="227"/>
      <c r="L201" s="203"/>
      <c r="M201" s="203"/>
      <c r="N201" s="203"/>
      <c r="O201" s="203"/>
      <c r="P201" s="203"/>
      <c r="Q201" s="203"/>
      <c r="R201" s="203"/>
      <c r="S201" s="203"/>
      <c r="T201" s="203"/>
      <c r="U201" s="203"/>
    </row>
    <row r="202" spans="1:21">
      <c r="A202" s="228" t="s">
        <v>56</v>
      </c>
      <c r="B202" s="201"/>
      <c r="C202" s="201"/>
      <c r="D202" s="201"/>
      <c r="E202" s="201"/>
      <c r="F202" s="201"/>
      <c r="G202" s="201"/>
      <c r="H202" s="201"/>
      <c r="I202" s="201"/>
      <c r="J202" s="202"/>
      <c r="K202" s="229"/>
      <c r="L202" s="201"/>
      <c r="M202" s="201"/>
      <c r="N202" s="201"/>
      <c r="O202" s="201"/>
      <c r="P202" s="201"/>
      <c r="Q202" s="201"/>
      <c r="R202" s="201"/>
      <c r="S202" s="201"/>
      <c r="T202" s="201"/>
      <c r="U202" s="202"/>
    </row>
    <row r="203" spans="1:21">
      <c r="A203" s="63" t="s">
        <v>57</v>
      </c>
      <c r="B203" s="63">
        <f xml:space="preserve"> (Mecanisms!$E$44 - B$74 - B$19)</f>
        <v>35</v>
      </c>
      <c r="C203" s="63">
        <f xml:space="preserve"> (Mecanisms!$E$44 - C$74 - C$19)</f>
        <v>35</v>
      </c>
      <c r="D203" s="63">
        <f xml:space="preserve"> (Mecanisms!$E$44 - D$74 - D$19)</f>
        <v>34</v>
      </c>
      <c r="E203" s="63">
        <f xml:space="preserve"> (Mecanisms!$E$44 - E$74 - E$19)</f>
        <v>34</v>
      </c>
      <c r="F203" s="63">
        <f xml:space="preserve"> (Mecanisms!$E$44 - F$74 - F$19)</f>
        <v>34</v>
      </c>
      <c r="G203" s="63">
        <f xml:space="preserve"> (Mecanisms!$E$44 - G$74 - G$19)</f>
        <v>17</v>
      </c>
      <c r="H203" s="63">
        <f xml:space="preserve"> (Mecanisms!$E$44 - H$74 - H$19)</f>
        <v>16</v>
      </c>
      <c r="I203" s="63">
        <f xml:space="preserve"> (Mecanisms!$E$44 - I$74 - I$19)</f>
        <v>15</v>
      </c>
      <c r="J203" s="63">
        <f xml:space="preserve"> (Mecanisms!$E$44 - J$74 - J$19)</f>
        <v>13</v>
      </c>
      <c r="K203" s="63">
        <f xml:space="preserve"> (Mecanisms!$E$44 - K$74 - K$19)</f>
        <v>12</v>
      </c>
      <c r="L203" s="63">
        <f xml:space="preserve"> (Mecanisms!$E$44 - L$74 - L$19)</f>
        <v>11</v>
      </c>
      <c r="M203" s="63">
        <f xml:space="preserve"> (Mecanisms!$E$44 - M$74 - M$19)</f>
        <v>14</v>
      </c>
      <c r="N203" s="63">
        <f xml:space="preserve"> (Mecanisms!$E$44 - N$74 - N$19)</f>
        <v>14</v>
      </c>
      <c r="O203" s="63">
        <f xml:space="preserve"> (Mecanisms!$E$44 - O$74 - O$19)</f>
        <v>14</v>
      </c>
      <c r="P203" s="63">
        <f xml:space="preserve"> (Mecanisms!$E$44 - P$74 - P$19)</f>
        <v>13</v>
      </c>
      <c r="Q203" s="63">
        <f xml:space="preserve"> (Mecanisms!$E$44 - Q$74 - Q$19)</f>
        <v>13</v>
      </c>
      <c r="R203" s="63">
        <f xml:space="preserve"> (Mecanisms!$E$44 - R$74 - R$19)</f>
        <v>13</v>
      </c>
      <c r="S203" s="63">
        <f xml:space="preserve"> (Mecanisms!$E$44 - S$74 - S$19)</f>
        <v>12</v>
      </c>
      <c r="T203" s="63">
        <f xml:space="preserve"> (Mecanisms!$E$44 - T$74 - T$19)</f>
        <v>12</v>
      </c>
      <c r="U203" s="63">
        <f xml:space="preserve"> (Mecanisms!$E$44 - U$74 - U$19)</f>
        <v>12</v>
      </c>
    </row>
    <row r="204" spans="1:21">
      <c r="A204" s="63" t="s">
        <v>64</v>
      </c>
      <c r="B204" s="63">
        <f xml:space="preserve"> (Mecanisms!$E$44 - B$73 - B$19)</f>
        <v>33</v>
      </c>
      <c r="C204" s="63">
        <f xml:space="preserve"> (Mecanisms!$E$44 - C$73 - C$19)</f>
        <v>32</v>
      </c>
      <c r="D204" s="63">
        <f xml:space="preserve"> (Mecanisms!$E$44 - D$73 - D$19)</f>
        <v>32</v>
      </c>
      <c r="E204" s="63">
        <f xml:space="preserve"> (Mecanisms!$E$44 - E$73 - E$19)</f>
        <v>31</v>
      </c>
      <c r="F204" s="63">
        <f xml:space="preserve"> (Mecanisms!$E$44 - F$73 - F$19)</f>
        <v>31</v>
      </c>
      <c r="G204" s="63">
        <f xml:space="preserve"> (Mecanisms!$E$44 - G$73 - G$19)</f>
        <v>16</v>
      </c>
      <c r="H204" s="63">
        <f xml:space="preserve"> (Mecanisms!$E$44 - H$73 - H$19)</f>
        <v>15</v>
      </c>
      <c r="I204" s="63">
        <f xml:space="preserve"> (Mecanisms!$E$44 - I$73 - I$19)</f>
        <v>13</v>
      </c>
      <c r="J204" s="63">
        <f xml:space="preserve"> (Mecanisms!$E$44 - J$73 - J$19)</f>
        <v>12</v>
      </c>
      <c r="K204" s="63">
        <f xml:space="preserve"> (Mecanisms!$E$44 - K$73 - K$19)</f>
        <v>10</v>
      </c>
      <c r="L204" s="63">
        <f xml:space="preserve"> (Mecanisms!$E$44 - L$73 - L$19)</f>
        <v>9</v>
      </c>
      <c r="M204" s="63">
        <f xml:space="preserve"> (Mecanisms!$E$44 - M$73 - M$19)</f>
        <v>12</v>
      </c>
      <c r="N204" s="63">
        <f xml:space="preserve"> (Mecanisms!$E$44 - N$73 - N$19)</f>
        <v>12</v>
      </c>
      <c r="O204" s="63">
        <f xml:space="preserve"> (Mecanisms!$E$44 - O$73 - O$19)</f>
        <v>11</v>
      </c>
      <c r="P204" s="63">
        <f xml:space="preserve"> (Mecanisms!$E$44 - P$73 - P$19)</f>
        <v>11</v>
      </c>
      <c r="Q204" s="63">
        <f xml:space="preserve"> (Mecanisms!$E$44 - Q$73 - Q$19)</f>
        <v>10</v>
      </c>
      <c r="R204" s="63">
        <f xml:space="preserve"> (Mecanisms!$E$44 - R$73 - R$19)</f>
        <v>10</v>
      </c>
      <c r="S204" s="63">
        <f xml:space="preserve"> (Mecanisms!$E$44 - S$73 - S$19)</f>
        <v>9</v>
      </c>
      <c r="T204" s="63">
        <f xml:space="preserve"> (Mecanisms!$E$44 - T$73 - T$19)</f>
        <v>9</v>
      </c>
      <c r="U204" s="63">
        <f xml:space="preserve"> (Mecanisms!$E$44 - U$73 - U$19)</f>
        <v>8</v>
      </c>
    </row>
    <row r="205" spans="1:21">
      <c r="A205" s="63" t="s">
        <v>65</v>
      </c>
      <c r="B205" s="63">
        <f xml:space="preserve"> (Mecanisms!$E$44 - B$73 - B$19)</f>
        <v>33</v>
      </c>
      <c r="C205" s="63">
        <f xml:space="preserve"> (Mecanisms!$E$44 - C$73 - C$19)</f>
        <v>32</v>
      </c>
      <c r="D205" s="63">
        <f xml:space="preserve"> (Mecanisms!$E$44 - D$73 - D$19)</f>
        <v>32</v>
      </c>
      <c r="E205" s="63">
        <f xml:space="preserve"> (Mecanisms!$E$44 - E$73 - E$19)</f>
        <v>31</v>
      </c>
      <c r="F205" s="63">
        <f xml:space="preserve"> (Mecanisms!$E$44 - F$73 - F$19)</f>
        <v>31</v>
      </c>
      <c r="G205" s="63">
        <f xml:space="preserve"> (Mecanisms!$E$44 - G$73 - G$19)</f>
        <v>16</v>
      </c>
      <c r="H205" s="63">
        <f xml:space="preserve"> (Mecanisms!$E$44 - H$73 - H$19)</f>
        <v>15</v>
      </c>
      <c r="I205" s="63">
        <f xml:space="preserve"> (Mecanisms!$E$44 - I$73 - I$19)</f>
        <v>13</v>
      </c>
      <c r="J205" s="63">
        <f xml:space="preserve"> (Mecanisms!$E$44 - J$73 - J$19)</f>
        <v>12</v>
      </c>
      <c r="K205" s="63">
        <f xml:space="preserve"> (Mecanisms!$E$44 - K$73 - K$19)</f>
        <v>10</v>
      </c>
      <c r="L205" s="63">
        <f xml:space="preserve"> (Mecanisms!$E$44 - L$73 - L$19)</f>
        <v>9</v>
      </c>
      <c r="M205" s="63">
        <f xml:space="preserve"> (Mecanisms!$E$44 - M$73 - M$19)</f>
        <v>12</v>
      </c>
      <c r="N205" s="63">
        <f xml:space="preserve"> (Mecanisms!$E$44 - N$73 - N$19)</f>
        <v>12</v>
      </c>
      <c r="O205" s="63">
        <f xml:space="preserve"> (Mecanisms!$E$44 - O$73 - O$19)</f>
        <v>11</v>
      </c>
      <c r="P205" s="63">
        <f xml:space="preserve"> (Mecanisms!$E$44 - P$73 - P$19)</f>
        <v>11</v>
      </c>
      <c r="Q205" s="63">
        <f xml:space="preserve"> (Mecanisms!$E$44 - Q$73 - Q$19)</f>
        <v>10</v>
      </c>
      <c r="R205" s="63">
        <f xml:space="preserve"> (Mecanisms!$E$44 - R$73 - R$19)</f>
        <v>10</v>
      </c>
      <c r="S205" s="63">
        <f xml:space="preserve"> (Mecanisms!$E$44 - S$73 - S$19)</f>
        <v>9</v>
      </c>
      <c r="T205" s="63">
        <f xml:space="preserve"> (Mecanisms!$E$44 - T$73 - T$19)</f>
        <v>9</v>
      </c>
      <c r="U205" s="63">
        <f xml:space="preserve"> (Mecanisms!$E$44 - U$73 - U$19)</f>
        <v>8</v>
      </c>
    </row>
    <row r="206" spans="1:21">
      <c r="A206" s="63" t="s">
        <v>66</v>
      </c>
      <c r="B206" s="63">
        <f xml:space="preserve"> (Mecanisms!$E$44 - B$72 - B$19)</f>
        <v>35</v>
      </c>
      <c r="C206" s="63">
        <f xml:space="preserve"> (Mecanisms!$E$44 - C$72 - C$19)</f>
        <v>35</v>
      </c>
      <c r="D206" s="63">
        <f xml:space="preserve"> (Mecanisms!$E$44 - D$72 - D$19)</f>
        <v>34</v>
      </c>
      <c r="E206" s="63">
        <f xml:space="preserve"> (Mecanisms!$E$44 - E$72 - E$19)</f>
        <v>34</v>
      </c>
      <c r="F206" s="63">
        <f xml:space="preserve"> (Mecanisms!$E$44 - F$72 - F$19)</f>
        <v>34</v>
      </c>
      <c r="G206" s="63">
        <f xml:space="preserve"> (Mecanisms!$E$44 - G$72 - G$19)</f>
        <v>17</v>
      </c>
      <c r="H206" s="63">
        <f xml:space="preserve"> (Mecanisms!$E$44 - H$72 - H$19)</f>
        <v>16</v>
      </c>
      <c r="I206" s="63">
        <f xml:space="preserve"> (Mecanisms!$E$44 - I$72 - I$19)</f>
        <v>15</v>
      </c>
      <c r="J206" s="63">
        <f xml:space="preserve"> (Mecanisms!$E$44 - J$72 - J$19)</f>
        <v>13</v>
      </c>
      <c r="K206" s="63">
        <f xml:space="preserve"> (Mecanisms!$E$44 - K$72 - K$19)</f>
        <v>12</v>
      </c>
      <c r="L206" s="63">
        <f xml:space="preserve"> (Mecanisms!$E$44 - L$72 - L$19)</f>
        <v>11</v>
      </c>
      <c r="M206" s="63">
        <f xml:space="preserve"> (Mecanisms!$E$44 - M$72 - M$19)</f>
        <v>14</v>
      </c>
      <c r="N206" s="63">
        <f xml:space="preserve"> (Mecanisms!$E$44 - N$72 - N$19)</f>
        <v>14</v>
      </c>
      <c r="O206" s="63">
        <f xml:space="preserve"> (Mecanisms!$E$44 - O$72 - O$19)</f>
        <v>14</v>
      </c>
      <c r="P206" s="63">
        <f xml:space="preserve"> (Mecanisms!$E$44 - P$72 - P$19)</f>
        <v>13</v>
      </c>
      <c r="Q206" s="63">
        <f xml:space="preserve"> (Mecanisms!$E$44 - Q$72 - Q$19)</f>
        <v>13</v>
      </c>
      <c r="R206" s="63">
        <f xml:space="preserve"> (Mecanisms!$E$44 - R$72 - R$19)</f>
        <v>13</v>
      </c>
      <c r="S206" s="63">
        <f xml:space="preserve"> (Mecanisms!$E$44 - S$72 - S$19)</f>
        <v>12</v>
      </c>
      <c r="T206" s="63">
        <f xml:space="preserve"> (Mecanisms!$E$44 - T$72 - T$19)</f>
        <v>12</v>
      </c>
      <c r="U206" s="63">
        <f xml:space="preserve"> (Mecanisms!$E$44 - U$72 - U$19)</f>
        <v>12</v>
      </c>
    </row>
    <row r="207" spans="1:21">
      <c r="A207" s="228" t="s">
        <v>49</v>
      </c>
      <c r="B207" s="201"/>
      <c r="C207" s="201"/>
      <c r="D207" s="201"/>
      <c r="E207" s="201"/>
      <c r="F207" s="201"/>
      <c r="G207" s="201"/>
      <c r="H207" s="201"/>
      <c r="I207" s="201"/>
      <c r="J207" s="201"/>
      <c r="K207" s="201"/>
      <c r="L207" s="201"/>
      <c r="M207" s="201"/>
      <c r="N207" s="201"/>
      <c r="O207" s="201"/>
      <c r="P207" s="201"/>
      <c r="Q207" s="201"/>
      <c r="R207" s="201"/>
      <c r="S207" s="201"/>
      <c r="T207" s="201"/>
      <c r="U207" s="201"/>
    </row>
    <row r="208" spans="1:21">
      <c r="A208" s="63" t="s">
        <v>57</v>
      </c>
      <c r="B208" s="63">
        <f xml:space="preserve"> (Mecanisms!$E$45 - B$74 - B$19)</f>
        <v>40</v>
      </c>
      <c r="C208" s="63">
        <f xml:space="preserve"> (Mecanisms!$E$45 - C$74 - C$19)</f>
        <v>40</v>
      </c>
      <c r="D208" s="63">
        <f xml:space="preserve"> (Mecanisms!$E$45 - D$74 - D$19)</f>
        <v>39</v>
      </c>
      <c r="E208" s="63">
        <f xml:space="preserve"> (Mecanisms!$E$45 - E$74 - E$19)</f>
        <v>39</v>
      </c>
      <c r="F208" s="63">
        <f xml:space="preserve"> (Mecanisms!$E$45 - F$74 - F$19)</f>
        <v>39</v>
      </c>
      <c r="G208" s="63">
        <f xml:space="preserve"> (Mecanisms!$E$45 - G$74 - G$19)</f>
        <v>22</v>
      </c>
      <c r="H208" s="63">
        <f xml:space="preserve"> (Mecanisms!$E$45 - H$74 - H$19)</f>
        <v>21</v>
      </c>
      <c r="I208" s="63">
        <f xml:space="preserve"> (Mecanisms!$E$45 - I$74 - I$19)</f>
        <v>20</v>
      </c>
      <c r="J208" s="63">
        <f xml:space="preserve"> (Mecanisms!$E$45 - J$74 - J$19)</f>
        <v>18</v>
      </c>
      <c r="K208" s="63">
        <f xml:space="preserve"> (Mecanisms!$E$45 - K$74 - K$19)</f>
        <v>17</v>
      </c>
      <c r="L208" s="63">
        <f xml:space="preserve"> (Mecanisms!$E$45 - L$74 - L$19)</f>
        <v>16</v>
      </c>
      <c r="M208" s="63">
        <f xml:space="preserve"> (Mecanisms!$E$45 - M$74 - M$19)</f>
        <v>19</v>
      </c>
      <c r="N208" s="63">
        <f xml:space="preserve"> (Mecanisms!$E$45 - N$74 - N$19)</f>
        <v>19</v>
      </c>
      <c r="O208" s="63">
        <f xml:space="preserve"> (Mecanisms!$E$45 - O$74 - O$19)</f>
        <v>19</v>
      </c>
      <c r="P208" s="63">
        <f xml:space="preserve"> (Mecanisms!$E$45 - P$74 - P$19)</f>
        <v>18</v>
      </c>
      <c r="Q208" s="63">
        <f xml:space="preserve"> (Mecanisms!$E$45 - Q$74 - Q$19)</f>
        <v>18</v>
      </c>
      <c r="R208" s="63">
        <f xml:space="preserve"> (Mecanisms!$E$45 - R$74 - R$19)</f>
        <v>18</v>
      </c>
      <c r="S208" s="63">
        <f xml:space="preserve"> (Mecanisms!$E$45 - S$74 - S$19)</f>
        <v>17</v>
      </c>
      <c r="T208" s="63">
        <f xml:space="preserve"> (Mecanisms!$E$45 - T$74 - T$19)</f>
        <v>17</v>
      </c>
      <c r="U208" s="63">
        <f xml:space="preserve"> (Mecanisms!$E$45 - U$74 - U$19)</f>
        <v>17</v>
      </c>
    </row>
    <row r="209" spans="1:21">
      <c r="A209" s="63" t="s">
        <v>64</v>
      </c>
      <c r="B209" s="63">
        <f xml:space="preserve"> (Mecanisms!$E$45 - B$73 - B$19)</f>
        <v>38</v>
      </c>
      <c r="C209" s="63">
        <f xml:space="preserve"> (Mecanisms!$E$45 - C$73 - C$19)</f>
        <v>37</v>
      </c>
      <c r="D209" s="63">
        <f xml:space="preserve"> (Mecanisms!$E$45 - D$73 - D$19)</f>
        <v>37</v>
      </c>
      <c r="E209" s="63">
        <f xml:space="preserve"> (Mecanisms!$E$45 - E$73 - E$19)</f>
        <v>36</v>
      </c>
      <c r="F209" s="63">
        <f xml:space="preserve"> (Mecanisms!$E$45 - F$73 - F$19)</f>
        <v>36</v>
      </c>
      <c r="G209" s="63">
        <f xml:space="preserve"> (Mecanisms!$E$45 - G$73 - G$19)</f>
        <v>21</v>
      </c>
      <c r="H209" s="63">
        <f xml:space="preserve"> (Mecanisms!$E$45 - H$73 - H$19)</f>
        <v>20</v>
      </c>
      <c r="I209" s="63">
        <f xml:space="preserve"> (Mecanisms!$E$45 - I$73 - I$19)</f>
        <v>18</v>
      </c>
      <c r="J209" s="63">
        <f xml:space="preserve"> (Mecanisms!$E$45 - J$73 - J$19)</f>
        <v>17</v>
      </c>
      <c r="K209" s="63">
        <f xml:space="preserve"> (Mecanisms!$E$45 - K$73 - K$19)</f>
        <v>15</v>
      </c>
      <c r="L209" s="63">
        <f xml:space="preserve"> (Mecanisms!$E$45 - L$73 - L$19)</f>
        <v>14</v>
      </c>
      <c r="M209" s="63">
        <f xml:space="preserve"> (Mecanisms!$E$45 - M$73 - M$19)</f>
        <v>17</v>
      </c>
      <c r="N209" s="63">
        <f xml:space="preserve"> (Mecanisms!$E$45 - N$73 - N$19)</f>
        <v>17</v>
      </c>
      <c r="O209" s="63">
        <f xml:space="preserve"> (Mecanisms!$E$45 - O$73 - O$19)</f>
        <v>16</v>
      </c>
      <c r="P209" s="63">
        <f xml:space="preserve"> (Mecanisms!$E$45 - P$73 - P$19)</f>
        <v>16</v>
      </c>
      <c r="Q209" s="63">
        <f xml:space="preserve"> (Mecanisms!$E$45 - Q$73 - Q$19)</f>
        <v>15</v>
      </c>
      <c r="R209" s="63">
        <f xml:space="preserve"> (Mecanisms!$E$45 - R$73 - R$19)</f>
        <v>15</v>
      </c>
      <c r="S209" s="63">
        <f xml:space="preserve"> (Mecanisms!$E$45 - S$73 - S$19)</f>
        <v>14</v>
      </c>
      <c r="T209" s="63">
        <f xml:space="preserve"> (Mecanisms!$E$45 - T$73 - T$19)</f>
        <v>14</v>
      </c>
      <c r="U209" s="63">
        <f xml:space="preserve"> (Mecanisms!$E$45 - U$73 - U$19)</f>
        <v>13</v>
      </c>
    </row>
    <row r="210" spans="1:21">
      <c r="A210" s="63" t="s">
        <v>65</v>
      </c>
      <c r="B210" s="63">
        <f xml:space="preserve"> (Mecanisms!$E$45 - B$73 - B$19)</f>
        <v>38</v>
      </c>
      <c r="C210" s="63">
        <f xml:space="preserve"> (Mecanisms!$E$45 - C$73 - C$19)</f>
        <v>37</v>
      </c>
      <c r="D210" s="63">
        <f xml:space="preserve"> (Mecanisms!$E$45 - D$73 - D$19)</f>
        <v>37</v>
      </c>
      <c r="E210" s="63">
        <f xml:space="preserve"> (Mecanisms!$E$45 - E$73 - E$19)</f>
        <v>36</v>
      </c>
      <c r="F210" s="63">
        <f xml:space="preserve"> (Mecanisms!$E$45 - F$73 - F$19)</f>
        <v>36</v>
      </c>
      <c r="G210" s="63">
        <f xml:space="preserve"> (Mecanisms!$E$45 - G$73 - G$19)</f>
        <v>21</v>
      </c>
      <c r="H210" s="63">
        <f xml:space="preserve"> (Mecanisms!$E$45 - H$73 - H$19)</f>
        <v>20</v>
      </c>
      <c r="I210" s="63">
        <f xml:space="preserve"> (Mecanisms!$E$45 - I$73 - I$19)</f>
        <v>18</v>
      </c>
      <c r="J210" s="63">
        <f xml:space="preserve"> (Mecanisms!$E$45 - J$73 - J$19)</f>
        <v>17</v>
      </c>
      <c r="K210" s="63">
        <f xml:space="preserve"> (Mecanisms!$E$45 - K$73 - K$19)</f>
        <v>15</v>
      </c>
      <c r="L210" s="63">
        <f xml:space="preserve"> (Mecanisms!$E$45 - L$73 - L$19)</f>
        <v>14</v>
      </c>
      <c r="M210" s="63">
        <f xml:space="preserve"> (Mecanisms!$E$45 - M$73 - M$19)</f>
        <v>17</v>
      </c>
      <c r="N210" s="63">
        <f xml:space="preserve"> (Mecanisms!$E$45 - N$73 - N$19)</f>
        <v>17</v>
      </c>
      <c r="O210" s="63">
        <f xml:space="preserve"> (Mecanisms!$E$45 - O$73 - O$19)</f>
        <v>16</v>
      </c>
      <c r="P210" s="63">
        <f xml:space="preserve"> (Mecanisms!$E$45 - P$73 - P$19)</f>
        <v>16</v>
      </c>
      <c r="Q210" s="63">
        <f xml:space="preserve"> (Mecanisms!$E$45 - Q$73 - Q$19)</f>
        <v>15</v>
      </c>
      <c r="R210" s="63">
        <f xml:space="preserve"> (Mecanisms!$E$45 - R$73 - R$19)</f>
        <v>15</v>
      </c>
      <c r="S210" s="63">
        <f xml:space="preserve"> (Mecanisms!$E$45 - S$73 - S$19)</f>
        <v>14</v>
      </c>
      <c r="T210" s="63">
        <f xml:space="preserve"> (Mecanisms!$E$45 - T$73 - T$19)</f>
        <v>14</v>
      </c>
      <c r="U210" s="63">
        <f xml:space="preserve"> (Mecanisms!$E$45 - U$73 - U$19)</f>
        <v>13</v>
      </c>
    </row>
    <row r="211" spans="1:21">
      <c r="A211" s="63" t="s">
        <v>66</v>
      </c>
      <c r="B211" s="63">
        <f xml:space="preserve"> (Mecanisms!$E$45 - B$72 - B$19)</f>
        <v>40</v>
      </c>
      <c r="C211" s="63">
        <f xml:space="preserve"> (Mecanisms!$E$45 - C$72 - C$19)</f>
        <v>40</v>
      </c>
      <c r="D211" s="63">
        <f xml:space="preserve"> (Mecanisms!$E$45 - D$72 - D$19)</f>
        <v>39</v>
      </c>
      <c r="E211" s="63">
        <f xml:space="preserve"> (Mecanisms!$E$45 - E$72 - E$19)</f>
        <v>39</v>
      </c>
      <c r="F211" s="63">
        <f xml:space="preserve"> (Mecanisms!$E$45 - F$72 - F$19)</f>
        <v>39</v>
      </c>
      <c r="G211" s="63">
        <f xml:space="preserve"> (Mecanisms!$E$45 - G$72 - G$19)</f>
        <v>22</v>
      </c>
      <c r="H211" s="63">
        <f xml:space="preserve"> (Mecanisms!$E$45 - H$72 - H$19)</f>
        <v>21</v>
      </c>
      <c r="I211" s="63">
        <f xml:space="preserve"> (Mecanisms!$E$45 - I$72 - I$19)</f>
        <v>20</v>
      </c>
      <c r="J211" s="63">
        <f xml:space="preserve"> (Mecanisms!$E$45 - J$72 - J$19)</f>
        <v>18</v>
      </c>
      <c r="K211" s="63">
        <f xml:space="preserve"> (Mecanisms!$E$45 - K$72 - K$19)</f>
        <v>17</v>
      </c>
      <c r="L211" s="63">
        <f xml:space="preserve"> (Mecanisms!$E$45 - L$72 - L$19)</f>
        <v>16</v>
      </c>
      <c r="M211" s="63">
        <f xml:space="preserve"> (Mecanisms!$E$45 - M$72 - M$19)</f>
        <v>19</v>
      </c>
      <c r="N211" s="63">
        <f xml:space="preserve"> (Mecanisms!$E$45 - N$72 - N$19)</f>
        <v>19</v>
      </c>
      <c r="O211" s="63">
        <f xml:space="preserve"> (Mecanisms!$E$45 - O$72 - O$19)</f>
        <v>19</v>
      </c>
      <c r="P211" s="63">
        <f xml:space="preserve"> (Mecanisms!$E$45 - P$72 - P$19)</f>
        <v>18</v>
      </c>
      <c r="Q211" s="63">
        <f xml:space="preserve"> (Mecanisms!$E$45 - Q$72 - Q$19)</f>
        <v>18</v>
      </c>
      <c r="R211" s="63">
        <f xml:space="preserve"> (Mecanisms!$E$45 - R$72 - R$19)</f>
        <v>18</v>
      </c>
      <c r="S211" s="63">
        <f xml:space="preserve"> (Mecanisms!$E$45 - S$72 - S$19)</f>
        <v>17</v>
      </c>
      <c r="T211" s="63">
        <f xml:space="preserve"> (Mecanisms!$E$45 - T$72 - T$19)</f>
        <v>17</v>
      </c>
      <c r="U211" s="63">
        <f xml:space="preserve"> (Mecanisms!$E$45 - U$72 - U$19)</f>
        <v>17</v>
      </c>
    </row>
    <row r="212" spans="1:21">
      <c r="A212" s="228" t="s">
        <v>59</v>
      </c>
      <c r="B212" s="201"/>
      <c r="C212" s="201"/>
      <c r="D212" s="201"/>
      <c r="E212" s="201"/>
      <c r="F212" s="201"/>
      <c r="G212" s="201"/>
      <c r="H212" s="201"/>
      <c r="I212" s="201"/>
      <c r="J212" s="201"/>
      <c r="K212" s="201"/>
      <c r="L212" s="201"/>
      <c r="M212" s="201"/>
      <c r="N212" s="201"/>
      <c r="O212" s="201"/>
      <c r="P212" s="201"/>
      <c r="Q212" s="201"/>
      <c r="R212" s="201"/>
      <c r="S212" s="201"/>
      <c r="T212" s="201"/>
      <c r="U212" s="201"/>
    </row>
    <row r="213" spans="1:21">
      <c r="A213" s="63" t="s">
        <v>57</v>
      </c>
      <c r="B213" s="63">
        <f xml:space="preserve"> (Mecanisms!$E$46 - B$74 - B$19)</f>
        <v>45</v>
      </c>
      <c r="C213" s="63">
        <f xml:space="preserve"> (Mecanisms!$E$46 - C$74 - C$19)</f>
        <v>45</v>
      </c>
      <c r="D213" s="63">
        <f xml:space="preserve"> (Mecanisms!$E$46 - D$74 - D$19)</f>
        <v>44</v>
      </c>
      <c r="E213" s="63">
        <f xml:space="preserve"> (Mecanisms!$E$46 - E$74 - E$19)</f>
        <v>44</v>
      </c>
      <c r="F213" s="63">
        <f xml:space="preserve"> (Mecanisms!$E$46 - F$74 - F$19)</f>
        <v>44</v>
      </c>
      <c r="G213" s="63">
        <f xml:space="preserve"> (Mecanisms!$E$46 - G$74 - G$19)</f>
        <v>27</v>
      </c>
      <c r="H213" s="63">
        <f xml:space="preserve"> (Mecanisms!$E$46 - H$74 - H$19)</f>
        <v>26</v>
      </c>
      <c r="I213" s="63">
        <f xml:space="preserve"> (Mecanisms!$E$46 - I$74 - I$19)</f>
        <v>25</v>
      </c>
      <c r="J213" s="63">
        <f xml:space="preserve"> (Mecanisms!$E$46 - J$74 - J$19)</f>
        <v>23</v>
      </c>
      <c r="K213" s="63">
        <f xml:space="preserve"> (Mecanisms!$E$46 - K$74 - K$19)</f>
        <v>22</v>
      </c>
      <c r="L213" s="63">
        <f xml:space="preserve"> (Mecanisms!$E$46 - L$74 - L$19)</f>
        <v>21</v>
      </c>
      <c r="M213" s="63">
        <f xml:space="preserve"> (Mecanisms!$E$46 - M$74 - M$19)</f>
        <v>24</v>
      </c>
      <c r="N213" s="63">
        <f xml:space="preserve"> (Mecanisms!$E$46 - N$74 - N$19)</f>
        <v>24</v>
      </c>
      <c r="O213" s="63">
        <f xml:space="preserve"> (Mecanisms!$E$46 - O$74 - O$19)</f>
        <v>24</v>
      </c>
      <c r="P213" s="63">
        <f xml:space="preserve"> (Mecanisms!$E$46 - P$74 - P$19)</f>
        <v>23</v>
      </c>
      <c r="Q213" s="63">
        <f xml:space="preserve"> (Mecanisms!$E$46 - Q$74 - Q$19)</f>
        <v>23</v>
      </c>
      <c r="R213" s="63">
        <f xml:space="preserve"> (Mecanisms!$E$46 - R$74 - R$19)</f>
        <v>23</v>
      </c>
      <c r="S213" s="63">
        <f xml:space="preserve"> (Mecanisms!$E$46 - S$74 - S$19)</f>
        <v>22</v>
      </c>
      <c r="T213" s="63">
        <f xml:space="preserve"> (Mecanisms!$E$46 - T$74 - T$19)</f>
        <v>22</v>
      </c>
      <c r="U213" s="63">
        <f xml:space="preserve"> (Mecanisms!$E$46 - U$74 - U$19)</f>
        <v>22</v>
      </c>
    </row>
    <row r="214" spans="1:21">
      <c r="A214" s="63" t="s">
        <v>64</v>
      </c>
      <c r="B214" s="63">
        <f xml:space="preserve"> (Mecanisms!$E$46 - B$73 - B$19)</f>
        <v>43</v>
      </c>
      <c r="C214" s="63">
        <f xml:space="preserve"> (Mecanisms!$E$46 - C$73 - C$19)</f>
        <v>42</v>
      </c>
      <c r="D214" s="63">
        <f xml:space="preserve"> (Mecanisms!$E$46 - D$73 - D$19)</f>
        <v>42</v>
      </c>
      <c r="E214" s="63">
        <f xml:space="preserve"> (Mecanisms!$E$46 - E$73 - E$19)</f>
        <v>41</v>
      </c>
      <c r="F214" s="63">
        <f xml:space="preserve"> (Mecanisms!$E$46 - F$73 - F$19)</f>
        <v>41</v>
      </c>
      <c r="G214" s="63">
        <f xml:space="preserve"> (Mecanisms!$E$46 - G$73 - G$19)</f>
        <v>26</v>
      </c>
      <c r="H214" s="63">
        <f xml:space="preserve"> (Mecanisms!$E$46 - H$73 - H$19)</f>
        <v>25</v>
      </c>
      <c r="I214" s="63">
        <f xml:space="preserve"> (Mecanisms!$E$46 - I$73 - I$19)</f>
        <v>23</v>
      </c>
      <c r="J214" s="63">
        <f xml:space="preserve"> (Mecanisms!$E$46 - J$73 - J$19)</f>
        <v>22</v>
      </c>
      <c r="K214" s="63">
        <f xml:space="preserve"> (Mecanisms!$E$46 - K$73 - K$19)</f>
        <v>20</v>
      </c>
      <c r="L214" s="63">
        <f xml:space="preserve"> (Mecanisms!$E$46 - L$73 - L$19)</f>
        <v>19</v>
      </c>
      <c r="M214" s="63">
        <f xml:space="preserve"> (Mecanisms!$E$46 - M$73 - M$19)</f>
        <v>22</v>
      </c>
      <c r="N214" s="63">
        <f xml:space="preserve"> (Mecanisms!$E$46 - N$73 - N$19)</f>
        <v>22</v>
      </c>
      <c r="O214" s="63">
        <f xml:space="preserve"> (Mecanisms!$E$46 - O$73 - O$19)</f>
        <v>21</v>
      </c>
      <c r="P214" s="63">
        <f xml:space="preserve"> (Mecanisms!$E$46 - P$73 - P$19)</f>
        <v>21</v>
      </c>
      <c r="Q214" s="63">
        <f xml:space="preserve"> (Mecanisms!$E$46 - Q$73 - Q$19)</f>
        <v>20</v>
      </c>
      <c r="R214" s="63">
        <f xml:space="preserve"> (Mecanisms!$E$46 - R$73 - R$19)</f>
        <v>20</v>
      </c>
      <c r="S214" s="63">
        <f xml:space="preserve"> (Mecanisms!$E$46 - S$73 - S$19)</f>
        <v>19</v>
      </c>
      <c r="T214" s="63">
        <f xml:space="preserve"> (Mecanisms!$E$46 - T$73 - T$19)</f>
        <v>19</v>
      </c>
      <c r="U214" s="63">
        <f xml:space="preserve"> (Mecanisms!$E$46 - U$73 - U$19)</f>
        <v>18</v>
      </c>
    </row>
    <row r="215" spans="1:21">
      <c r="A215" s="63" t="s">
        <v>65</v>
      </c>
      <c r="B215" s="63">
        <f xml:space="preserve"> (Mecanisms!$E$46 - B$73 - B$19)</f>
        <v>43</v>
      </c>
      <c r="C215" s="63">
        <f xml:space="preserve"> (Mecanisms!$E$46 - C$73 - C$19)</f>
        <v>42</v>
      </c>
      <c r="D215" s="63">
        <f xml:space="preserve"> (Mecanisms!$E$46 - D$73 - D$19)</f>
        <v>42</v>
      </c>
      <c r="E215" s="63">
        <f xml:space="preserve"> (Mecanisms!$E$46 - E$73 - E$19)</f>
        <v>41</v>
      </c>
      <c r="F215" s="63">
        <f xml:space="preserve"> (Mecanisms!$E$46 - F$73 - F$19)</f>
        <v>41</v>
      </c>
      <c r="G215" s="63">
        <f xml:space="preserve"> (Mecanisms!$E$46 - G$73 - G$19)</f>
        <v>26</v>
      </c>
      <c r="H215" s="63">
        <f xml:space="preserve"> (Mecanisms!$E$46 - H$73 - H$19)</f>
        <v>25</v>
      </c>
      <c r="I215" s="63">
        <f xml:space="preserve"> (Mecanisms!$E$46 - I$73 - I$19)</f>
        <v>23</v>
      </c>
      <c r="J215" s="63">
        <f xml:space="preserve"> (Mecanisms!$E$46 - J$73 - J$19)</f>
        <v>22</v>
      </c>
      <c r="K215" s="63">
        <f xml:space="preserve"> (Mecanisms!$E$46 - K$73 - K$19)</f>
        <v>20</v>
      </c>
      <c r="L215" s="63">
        <f xml:space="preserve"> (Mecanisms!$E$46 - L$73 - L$19)</f>
        <v>19</v>
      </c>
      <c r="M215" s="63">
        <f xml:space="preserve"> (Mecanisms!$E$46 - M$73 - M$19)</f>
        <v>22</v>
      </c>
      <c r="N215" s="63">
        <f xml:space="preserve"> (Mecanisms!$E$46 - N$73 - N$19)</f>
        <v>22</v>
      </c>
      <c r="O215" s="63">
        <f xml:space="preserve"> (Mecanisms!$E$46 - O$73 - O$19)</f>
        <v>21</v>
      </c>
      <c r="P215" s="63">
        <f xml:space="preserve"> (Mecanisms!$E$46 - P$73 - P$19)</f>
        <v>21</v>
      </c>
      <c r="Q215" s="63">
        <f xml:space="preserve"> (Mecanisms!$E$46 - Q$73 - Q$19)</f>
        <v>20</v>
      </c>
      <c r="R215" s="63">
        <f xml:space="preserve"> (Mecanisms!$E$46 - R$73 - R$19)</f>
        <v>20</v>
      </c>
      <c r="S215" s="63">
        <f xml:space="preserve"> (Mecanisms!$E$46 - S$73 - S$19)</f>
        <v>19</v>
      </c>
      <c r="T215" s="63">
        <f xml:space="preserve"> (Mecanisms!$E$46 - T$73 - T$19)</f>
        <v>19</v>
      </c>
      <c r="U215" s="63">
        <f xml:space="preserve"> (Mecanisms!$E$46 - U$73 - U$19)</f>
        <v>18</v>
      </c>
    </row>
    <row r="216" spans="1:21">
      <c r="A216" s="63" t="s">
        <v>66</v>
      </c>
      <c r="B216" s="63">
        <f xml:space="preserve"> (Mecanisms!$E$46 - B$72 - B$19)</f>
        <v>45</v>
      </c>
      <c r="C216" s="63">
        <f xml:space="preserve"> (Mecanisms!$E$46 - C$72 - C$19)</f>
        <v>45</v>
      </c>
      <c r="D216" s="63">
        <f xml:space="preserve"> (Mecanisms!$E$46 - D$72 - D$19)</f>
        <v>44</v>
      </c>
      <c r="E216" s="63">
        <f xml:space="preserve"> (Mecanisms!$E$46 - E$72 - E$19)</f>
        <v>44</v>
      </c>
      <c r="F216" s="63">
        <f xml:space="preserve"> (Mecanisms!$E$46 - F$72 - F$19)</f>
        <v>44</v>
      </c>
      <c r="G216" s="63">
        <f xml:space="preserve"> (Mecanisms!$E$46 - G$72 - G$19)</f>
        <v>27</v>
      </c>
      <c r="H216" s="63">
        <f xml:space="preserve"> (Mecanisms!$E$46 - H$72 - H$19)</f>
        <v>26</v>
      </c>
      <c r="I216" s="63">
        <f xml:space="preserve"> (Mecanisms!$E$46 - I$72 - I$19)</f>
        <v>25</v>
      </c>
      <c r="J216" s="63">
        <f xml:space="preserve"> (Mecanisms!$E$46 - J$72 - J$19)</f>
        <v>23</v>
      </c>
      <c r="K216" s="63">
        <f xml:space="preserve"> (Mecanisms!$E$46 - K$72 - K$19)</f>
        <v>22</v>
      </c>
      <c r="L216" s="63">
        <f xml:space="preserve"> (Mecanisms!$E$46 - L$72 - L$19)</f>
        <v>21</v>
      </c>
      <c r="M216" s="63">
        <f xml:space="preserve"> (Mecanisms!$E$46 - M$72 - M$19)</f>
        <v>24</v>
      </c>
      <c r="N216" s="63">
        <f xml:space="preserve"> (Mecanisms!$E$46 - N$72 - N$19)</f>
        <v>24</v>
      </c>
      <c r="O216" s="63">
        <f xml:space="preserve"> (Mecanisms!$E$46 - O$72 - O$19)</f>
        <v>24</v>
      </c>
      <c r="P216" s="63">
        <f xml:space="preserve"> (Mecanisms!$E$46 - P$72 - P$19)</f>
        <v>23</v>
      </c>
      <c r="Q216" s="63">
        <f xml:space="preserve"> (Mecanisms!$E$46 - Q$72 - Q$19)</f>
        <v>23</v>
      </c>
      <c r="R216" s="63">
        <f xml:space="preserve"> (Mecanisms!$E$46 - R$72 - R$19)</f>
        <v>23</v>
      </c>
      <c r="S216" s="63">
        <f xml:space="preserve"> (Mecanisms!$E$46 - S$72 - S$19)</f>
        <v>22</v>
      </c>
      <c r="T216" s="63">
        <f xml:space="preserve"> (Mecanisms!$E$46 - T$72 - T$19)</f>
        <v>22</v>
      </c>
      <c r="U216" s="63">
        <f xml:space="preserve"> (Mecanisms!$E$46 - U$72 - U$19)</f>
        <v>22</v>
      </c>
    </row>
  </sheetData>
  <conditionalFormatting sqref="B81:U84">
    <cfRule type="colorScale" priority="3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86:U89 B91:U95 B97:U101 B103:U112 B114:U118 B120:U129 B131:U135 B137:U146 B148:U151">
    <cfRule type="colorScale" priority="2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9:U61">
    <cfRule type="colorScale" priority="1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5EE2D-B187-D94B-ADA5-2C34DDEBB155}">
  <dimension ref="A1:AI216"/>
  <sheetViews>
    <sheetView zoomScale="68" workbookViewId="0">
      <selection activeCell="L30" sqref="L30"/>
    </sheetView>
  </sheetViews>
  <sheetFormatPr baseColWidth="10" defaultRowHeight="16"/>
  <cols>
    <col min="1" max="1" width="29.1640625" bestFit="1" customWidth="1"/>
    <col min="2" max="2" width="11.1640625" customWidth="1"/>
    <col min="3" max="3" width="11.33203125" bestFit="1" customWidth="1"/>
    <col min="10" max="10" width="12" style="41" customWidth="1"/>
    <col min="11" max="11" width="10.83203125" style="40"/>
  </cols>
  <sheetData>
    <row r="1" spans="1:34" ht="40" customHeight="1">
      <c r="A1" s="1" t="s">
        <v>84</v>
      </c>
      <c r="J1" s="25"/>
      <c r="K1" s="25"/>
    </row>
    <row r="2" spans="1:34" ht="139" customHeight="1">
      <c r="A2" s="12"/>
      <c r="J2" s="25"/>
      <c r="K2" s="25"/>
    </row>
    <row r="3" spans="1:34" ht="24">
      <c r="A3" s="69" t="s">
        <v>17</v>
      </c>
      <c r="B3" s="51" t="s">
        <v>32</v>
      </c>
      <c r="C3" s="50"/>
      <c r="D3" s="50"/>
      <c r="E3" s="50"/>
      <c r="F3" s="50"/>
      <c r="G3" s="50"/>
      <c r="H3" s="50"/>
      <c r="I3" s="50"/>
      <c r="J3" s="50"/>
      <c r="K3" s="101"/>
      <c r="L3" s="50"/>
      <c r="M3" s="50"/>
      <c r="N3" s="50"/>
      <c r="O3" s="50"/>
      <c r="P3" s="50"/>
      <c r="Q3" s="50"/>
      <c r="R3" s="50"/>
      <c r="S3" s="50"/>
      <c r="T3" s="50"/>
      <c r="U3" s="31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</row>
    <row r="4" spans="1:34">
      <c r="A4" s="67" t="s">
        <v>45</v>
      </c>
      <c r="B4" s="68">
        <v>2</v>
      </c>
      <c r="C4" s="68">
        <v>2</v>
      </c>
      <c r="D4" s="68">
        <v>2</v>
      </c>
      <c r="E4" s="68">
        <v>2</v>
      </c>
      <c r="F4" s="68">
        <v>2</v>
      </c>
      <c r="G4" s="68">
        <v>2</v>
      </c>
      <c r="H4" s="68">
        <v>2</v>
      </c>
      <c r="I4" s="68">
        <v>2</v>
      </c>
      <c r="J4" s="68">
        <v>2</v>
      </c>
      <c r="K4" s="68">
        <v>2</v>
      </c>
      <c r="L4" s="68">
        <v>2</v>
      </c>
      <c r="M4" s="68">
        <v>2</v>
      </c>
      <c r="N4" s="68">
        <v>2</v>
      </c>
      <c r="O4" s="68">
        <v>2</v>
      </c>
      <c r="P4" s="68">
        <v>2</v>
      </c>
      <c r="Q4" s="68">
        <v>2</v>
      </c>
      <c r="R4" s="68">
        <v>2</v>
      </c>
      <c r="S4" s="68">
        <v>2</v>
      </c>
      <c r="T4" s="68">
        <v>2</v>
      </c>
      <c r="U4" s="68">
        <v>2</v>
      </c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pans="1:34">
      <c r="J5" s="25"/>
      <c r="K5" s="25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</row>
    <row r="6" spans="1:34">
      <c r="J6" s="25"/>
      <c r="K6" s="25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</row>
    <row r="7" spans="1:34">
      <c r="J7" s="25"/>
      <c r="K7" s="25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</row>
    <row r="8" spans="1:34">
      <c r="J8" s="25"/>
      <c r="K8" s="25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</row>
    <row r="9" spans="1:34" s="15" customFormat="1" ht="24">
      <c r="A9" s="87" t="s">
        <v>0</v>
      </c>
      <c r="B9" s="83">
        <v>1</v>
      </c>
      <c r="C9" s="83">
        <f>B9+1</f>
        <v>2</v>
      </c>
      <c r="D9" s="83">
        <f t="shared" ref="D9:U9" si="0">C9+1</f>
        <v>3</v>
      </c>
      <c r="E9" s="83">
        <f t="shared" si="0"/>
        <v>4</v>
      </c>
      <c r="F9" s="83">
        <f t="shared" si="0"/>
        <v>5</v>
      </c>
      <c r="G9" s="83">
        <f t="shared" si="0"/>
        <v>6</v>
      </c>
      <c r="H9" s="83">
        <f t="shared" si="0"/>
        <v>7</v>
      </c>
      <c r="I9" s="83">
        <f t="shared" si="0"/>
        <v>8</v>
      </c>
      <c r="J9" s="83">
        <f t="shared" si="0"/>
        <v>9</v>
      </c>
      <c r="K9" s="83">
        <f t="shared" si="0"/>
        <v>10</v>
      </c>
      <c r="L9" s="83">
        <f t="shared" si="0"/>
        <v>11</v>
      </c>
      <c r="M9" s="83">
        <f t="shared" si="0"/>
        <v>12</v>
      </c>
      <c r="N9" s="83">
        <f t="shared" si="0"/>
        <v>13</v>
      </c>
      <c r="O9" s="83">
        <f t="shared" si="0"/>
        <v>14</v>
      </c>
      <c r="P9" s="83">
        <f t="shared" si="0"/>
        <v>15</v>
      </c>
      <c r="Q9" s="83">
        <f t="shared" si="0"/>
        <v>16</v>
      </c>
      <c r="R9" s="83">
        <f t="shared" si="0"/>
        <v>17</v>
      </c>
      <c r="S9" s="83">
        <f t="shared" si="0"/>
        <v>18</v>
      </c>
      <c r="T9" s="83">
        <f t="shared" si="0"/>
        <v>19</v>
      </c>
      <c r="U9" s="83">
        <f t="shared" si="0"/>
        <v>20</v>
      </c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</row>
    <row r="10" spans="1:34" s="2" customFormat="1" ht="19">
      <c r="A10" s="14" t="s">
        <v>2</v>
      </c>
      <c r="B10" s="13">
        <v>78</v>
      </c>
      <c r="C10" s="13"/>
      <c r="D10" s="13"/>
      <c r="E10" s="13">
        <v>1</v>
      </c>
      <c r="F10" s="13"/>
      <c r="G10" s="13"/>
      <c r="H10" s="13"/>
      <c r="I10" s="13">
        <v>1</v>
      </c>
      <c r="J10" s="13"/>
      <c r="K10" s="13"/>
      <c r="L10" s="13"/>
      <c r="M10" s="13">
        <v>1</v>
      </c>
      <c r="N10" s="13"/>
      <c r="O10" s="13"/>
      <c r="P10" s="13"/>
      <c r="Q10" s="13">
        <v>1</v>
      </c>
      <c r="R10" s="13"/>
      <c r="S10" s="13"/>
      <c r="T10" s="13"/>
      <c r="U10" s="57">
        <v>1</v>
      </c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</row>
    <row r="11" spans="1:34">
      <c r="A11" s="88" t="s">
        <v>1</v>
      </c>
      <c r="B11" s="106"/>
      <c r="C11" s="106"/>
      <c r="D11" s="115">
        <v>12</v>
      </c>
      <c r="E11" s="115">
        <v>12</v>
      </c>
      <c r="F11" s="115">
        <v>12</v>
      </c>
      <c r="G11" s="115">
        <v>12</v>
      </c>
      <c r="H11" s="115">
        <v>12</v>
      </c>
      <c r="I11" s="115">
        <v>12</v>
      </c>
      <c r="J11" s="115">
        <v>12</v>
      </c>
      <c r="K11" s="115">
        <v>12</v>
      </c>
      <c r="L11" s="115">
        <v>12</v>
      </c>
      <c r="M11" s="115">
        <v>12</v>
      </c>
      <c r="N11" s="115">
        <v>12</v>
      </c>
      <c r="O11" s="115">
        <v>12</v>
      </c>
      <c r="P11" s="115">
        <v>12</v>
      </c>
      <c r="Q11" s="115">
        <v>12</v>
      </c>
      <c r="R11" s="115">
        <v>12</v>
      </c>
      <c r="S11" s="115">
        <v>12</v>
      </c>
      <c r="T11" s="115">
        <v>12</v>
      </c>
      <c r="U11" s="115">
        <v>12</v>
      </c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</row>
    <row r="12" spans="1:34">
      <c r="A12" s="6" t="s">
        <v>3</v>
      </c>
      <c r="B12" s="107"/>
      <c r="C12" s="107"/>
      <c r="D12" s="28">
        <v>18</v>
      </c>
      <c r="E12" s="28">
        <v>18</v>
      </c>
      <c r="F12" s="28">
        <v>18</v>
      </c>
      <c r="G12" s="28">
        <v>18</v>
      </c>
      <c r="H12" s="28">
        <v>18</v>
      </c>
      <c r="I12" s="28">
        <v>18</v>
      </c>
      <c r="J12" s="28">
        <v>18</v>
      </c>
      <c r="K12" s="28">
        <v>18</v>
      </c>
      <c r="L12" s="28">
        <v>18</v>
      </c>
      <c r="M12" s="28">
        <v>18</v>
      </c>
      <c r="N12" s="28">
        <v>18</v>
      </c>
      <c r="O12" s="28">
        <v>18</v>
      </c>
      <c r="P12" s="28">
        <v>18</v>
      </c>
      <c r="Q12" s="28">
        <v>18</v>
      </c>
      <c r="R12" s="28">
        <v>18</v>
      </c>
      <c r="S12" s="28">
        <v>18</v>
      </c>
      <c r="T12" s="28">
        <v>18</v>
      </c>
      <c r="U12" s="28">
        <v>18</v>
      </c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</row>
    <row r="13" spans="1:34">
      <c r="A13" s="6" t="s">
        <v>4</v>
      </c>
      <c r="B13" s="107"/>
      <c r="C13" s="107"/>
      <c r="D13" s="28">
        <v>12</v>
      </c>
      <c r="E13" s="28">
        <v>12</v>
      </c>
      <c r="F13" s="28">
        <v>12</v>
      </c>
      <c r="G13" s="28">
        <v>12</v>
      </c>
      <c r="H13" s="28">
        <v>12</v>
      </c>
      <c r="I13" s="28">
        <v>12</v>
      </c>
      <c r="J13" s="28">
        <v>12</v>
      </c>
      <c r="K13" s="28">
        <v>12</v>
      </c>
      <c r="L13" s="28">
        <v>12</v>
      </c>
      <c r="M13" s="28">
        <v>12</v>
      </c>
      <c r="N13" s="28">
        <v>12</v>
      </c>
      <c r="O13" s="28">
        <v>12</v>
      </c>
      <c r="P13" s="28">
        <v>12</v>
      </c>
      <c r="Q13" s="28">
        <v>12</v>
      </c>
      <c r="R13" s="28">
        <v>12</v>
      </c>
      <c r="S13" s="28">
        <v>12</v>
      </c>
      <c r="T13" s="28">
        <v>12</v>
      </c>
      <c r="U13" s="28">
        <v>12</v>
      </c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</row>
    <row r="14" spans="1:34">
      <c r="A14" s="6" t="s">
        <v>5</v>
      </c>
      <c r="B14" s="107"/>
      <c r="C14" s="107"/>
      <c r="D14" s="28">
        <v>10</v>
      </c>
      <c r="E14" s="28">
        <v>10</v>
      </c>
      <c r="F14" s="28">
        <v>10</v>
      </c>
      <c r="G14" s="28">
        <v>10</v>
      </c>
      <c r="H14" s="28">
        <v>10</v>
      </c>
      <c r="I14" s="28">
        <v>10</v>
      </c>
      <c r="J14" s="28">
        <v>10</v>
      </c>
      <c r="K14" s="28">
        <v>10</v>
      </c>
      <c r="L14" s="28">
        <v>10</v>
      </c>
      <c r="M14" s="28">
        <v>10</v>
      </c>
      <c r="N14" s="28">
        <v>10</v>
      </c>
      <c r="O14" s="28">
        <v>10</v>
      </c>
      <c r="P14" s="28">
        <v>10</v>
      </c>
      <c r="Q14" s="28">
        <v>10</v>
      </c>
      <c r="R14" s="28">
        <v>10</v>
      </c>
      <c r="S14" s="28">
        <v>10</v>
      </c>
      <c r="T14" s="28">
        <v>10</v>
      </c>
      <c r="U14" s="28">
        <v>10</v>
      </c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</row>
    <row r="15" spans="1:34">
      <c r="A15" s="6" t="s">
        <v>6</v>
      </c>
      <c r="B15" s="107"/>
      <c r="C15" s="107"/>
      <c r="D15" s="28">
        <v>12</v>
      </c>
      <c r="E15" s="18">
        <v>13</v>
      </c>
      <c r="F15" s="28">
        <v>13</v>
      </c>
      <c r="G15" s="28">
        <v>13</v>
      </c>
      <c r="H15" s="28">
        <v>13</v>
      </c>
      <c r="I15" s="18">
        <v>14</v>
      </c>
      <c r="J15" s="28">
        <v>14</v>
      </c>
      <c r="K15" s="28">
        <v>14</v>
      </c>
      <c r="L15" s="28">
        <v>14</v>
      </c>
      <c r="M15" s="28">
        <v>14</v>
      </c>
      <c r="N15" s="28">
        <v>14</v>
      </c>
      <c r="O15" s="28">
        <v>14</v>
      </c>
      <c r="P15" s="28">
        <v>14</v>
      </c>
      <c r="Q15" s="28">
        <v>14</v>
      </c>
      <c r="R15" s="28">
        <v>14</v>
      </c>
      <c r="S15" s="28">
        <v>14</v>
      </c>
      <c r="T15" s="28">
        <v>14</v>
      </c>
      <c r="U15" s="28">
        <v>14</v>
      </c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</row>
    <row r="16" spans="1:34">
      <c r="A16" s="86" t="s">
        <v>7</v>
      </c>
      <c r="B16" s="108"/>
      <c r="C16" s="108"/>
      <c r="D16" s="84">
        <v>15</v>
      </c>
      <c r="E16" s="84">
        <v>15</v>
      </c>
      <c r="F16" s="84">
        <v>15</v>
      </c>
      <c r="G16" s="84">
        <v>15</v>
      </c>
      <c r="H16" s="84">
        <v>15</v>
      </c>
      <c r="I16" s="84">
        <v>15</v>
      </c>
      <c r="J16" s="84">
        <v>15</v>
      </c>
      <c r="K16" s="84">
        <v>15</v>
      </c>
      <c r="L16" s="84">
        <v>15</v>
      </c>
      <c r="M16" s="84">
        <v>15</v>
      </c>
      <c r="N16" s="84">
        <v>15</v>
      </c>
      <c r="O16" s="84">
        <v>15</v>
      </c>
      <c r="P16" s="84">
        <v>15</v>
      </c>
      <c r="Q16" s="84">
        <v>15</v>
      </c>
      <c r="R16" s="84">
        <v>15</v>
      </c>
      <c r="S16" s="84">
        <v>15</v>
      </c>
      <c r="T16" s="84">
        <v>15</v>
      </c>
      <c r="U16" s="84">
        <v>15</v>
      </c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</row>
    <row r="17" spans="1:35" s="13" customFormat="1" ht="19">
      <c r="A17" s="14" t="s">
        <v>8</v>
      </c>
      <c r="E17" s="13">
        <f t="shared" ref="E17:J17" si="1">SUM(E18:E25) - SUM(D18:D25)</f>
        <v>2</v>
      </c>
      <c r="F17" s="13">
        <f t="shared" si="1"/>
        <v>2</v>
      </c>
      <c r="G17" s="13">
        <f t="shared" si="1"/>
        <v>2</v>
      </c>
      <c r="H17" s="13">
        <f t="shared" si="1"/>
        <v>2</v>
      </c>
      <c r="I17" s="13">
        <f t="shared" si="1"/>
        <v>2</v>
      </c>
      <c r="J17" s="13">
        <f t="shared" si="1"/>
        <v>2</v>
      </c>
      <c r="K17" s="13">
        <f t="shared" ref="K17" si="2">SUM(K18:K25) - SUM(J18:J25)</f>
        <v>2</v>
      </c>
      <c r="L17" s="13">
        <f t="shared" ref="L17:U17" si="3">SUM(L18:L25) - SUM(K18:K25)</f>
        <v>2</v>
      </c>
      <c r="M17" s="13">
        <f t="shared" si="3"/>
        <v>-16</v>
      </c>
      <c r="N17" s="13">
        <f t="shared" si="3"/>
        <v>0</v>
      </c>
      <c r="O17" s="13">
        <f t="shared" si="3"/>
        <v>0</v>
      </c>
      <c r="P17" s="13">
        <f t="shared" si="3"/>
        <v>0</v>
      </c>
      <c r="Q17" s="13">
        <f t="shared" si="3"/>
        <v>0</v>
      </c>
      <c r="R17" s="13">
        <f t="shared" si="3"/>
        <v>0</v>
      </c>
      <c r="S17" s="13">
        <f t="shared" si="3"/>
        <v>0</v>
      </c>
      <c r="T17" s="13">
        <f t="shared" si="3"/>
        <v>0</v>
      </c>
      <c r="U17" s="57">
        <f t="shared" si="3"/>
        <v>0</v>
      </c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</row>
    <row r="18" spans="1:35" s="10" customFormat="1">
      <c r="A18" s="89" t="s">
        <v>9</v>
      </c>
      <c r="B18" s="104"/>
      <c r="C18" s="104"/>
      <c r="D18" s="85">
        <v>0</v>
      </c>
      <c r="E18" s="85">
        <v>0</v>
      </c>
      <c r="F18" s="85">
        <v>0</v>
      </c>
      <c r="G18" s="85">
        <v>0</v>
      </c>
      <c r="H18" s="85">
        <v>0</v>
      </c>
      <c r="I18" s="85">
        <v>0</v>
      </c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</v>
      </c>
      <c r="P18" s="85">
        <v>0</v>
      </c>
      <c r="Q18" s="85">
        <v>0</v>
      </c>
      <c r="R18" s="85">
        <v>0</v>
      </c>
      <c r="S18" s="85">
        <v>0</v>
      </c>
      <c r="T18" s="85">
        <v>0</v>
      </c>
      <c r="U18" s="85">
        <v>0</v>
      </c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0"/>
    </row>
    <row r="19" spans="1:35" s="10" customFormat="1">
      <c r="A19" s="90" t="s">
        <v>10</v>
      </c>
      <c r="B19" s="103"/>
      <c r="C19" s="103"/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0</v>
      </c>
      <c r="L19" s="24">
        <v>0</v>
      </c>
      <c r="M19" s="24">
        <v>0</v>
      </c>
      <c r="N19" s="24">
        <v>0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T19" s="24">
        <v>0</v>
      </c>
      <c r="U19" s="24">
        <v>0</v>
      </c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0"/>
    </row>
    <row r="20" spans="1:35" s="7" customFormat="1">
      <c r="A20" s="90" t="s">
        <v>11</v>
      </c>
      <c r="B20" s="103"/>
      <c r="C20" s="103"/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1"/>
    </row>
    <row r="21" spans="1:35" s="10" customFormat="1">
      <c r="A21" s="9" t="s">
        <v>12</v>
      </c>
      <c r="B21" s="103"/>
      <c r="C21" s="103"/>
      <c r="D21" s="17">
        <v>4</v>
      </c>
      <c r="E21" s="16">
        <v>5</v>
      </c>
      <c r="F21" s="16">
        <v>6</v>
      </c>
      <c r="G21" s="16">
        <v>7</v>
      </c>
      <c r="H21" s="16">
        <v>8</v>
      </c>
      <c r="I21" s="16">
        <v>9</v>
      </c>
      <c r="J21" s="16">
        <v>10</v>
      </c>
      <c r="K21" s="16">
        <v>11</v>
      </c>
      <c r="L21" s="16">
        <v>12</v>
      </c>
      <c r="M21" s="17">
        <v>4</v>
      </c>
      <c r="N21" s="17">
        <v>4</v>
      </c>
      <c r="O21" s="17">
        <v>4</v>
      </c>
      <c r="P21" s="17">
        <v>4</v>
      </c>
      <c r="Q21" s="17">
        <v>4</v>
      </c>
      <c r="R21" s="17">
        <v>4</v>
      </c>
      <c r="S21" s="17">
        <v>4</v>
      </c>
      <c r="T21" s="17">
        <v>4</v>
      </c>
      <c r="U21" s="17">
        <v>4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0"/>
    </row>
    <row r="22" spans="1:35" s="11" customFormat="1">
      <c r="A22" s="102" t="s">
        <v>22</v>
      </c>
      <c r="B22" s="103"/>
      <c r="C22" s="103"/>
      <c r="D22" s="103">
        <v>0</v>
      </c>
      <c r="E22" s="103">
        <v>0</v>
      </c>
      <c r="F22" s="103">
        <v>0</v>
      </c>
      <c r="G22" s="103">
        <v>0</v>
      </c>
      <c r="H22" s="103">
        <v>0</v>
      </c>
      <c r="I22" s="103">
        <v>0</v>
      </c>
      <c r="J22" s="103">
        <v>0</v>
      </c>
      <c r="K22" s="103">
        <v>0</v>
      </c>
      <c r="L22" s="103">
        <v>0</v>
      </c>
      <c r="M22" s="103">
        <v>0</v>
      </c>
      <c r="N22" s="103">
        <v>0</v>
      </c>
      <c r="O22" s="103">
        <v>0</v>
      </c>
      <c r="P22" s="103">
        <v>0</v>
      </c>
      <c r="Q22" s="103">
        <v>0</v>
      </c>
      <c r="R22" s="103">
        <v>0</v>
      </c>
      <c r="S22" s="103">
        <v>0</v>
      </c>
      <c r="T22" s="103">
        <v>0</v>
      </c>
      <c r="U22" s="103">
        <v>0</v>
      </c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2"/>
    </row>
    <row r="23" spans="1:35" s="10" customFormat="1">
      <c r="A23" s="90" t="s">
        <v>13</v>
      </c>
      <c r="B23" s="103"/>
      <c r="C23" s="103"/>
      <c r="D23" s="24">
        <v>0</v>
      </c>
      <c r="E23" s="24">
        <v>0</v>
      </c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0"/>
    </row>
    <row r="24" spans="1:35" s="7" customFormat="1">
      <c r="A24" s="90" t="s">
        <v>14</v>
      </c>
      <c r="B24" s="103"/>
      <c r="C24" s="103"/>
      <c r="D24" s="24">
        <v>0</v>
      </c>
      <c r="E24" s="24">
        <v>0</v>
      </c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1"/>
    </row>
    <row r="25" spans="1:35" s="10" customFormat="1">
      <c r="A25" s="81" t="s">
        <v>15</v>
      </c>
      <c r="B25" s="105"/>
      <c r="C25" s="105"/>
      <c r="D25" s="80">
        <v>4</v>
      </c>
      <c r="E25" s="82">
        <v>5</v>
      </c>
      <c r="F25" s="82">
        <v>6</v>
      </c>
      <c r="G25" s="82">
        <v>7</v>
      </c>
      <c r="H25" s="82">
        <v>8</v>
      </c>
      <c r="I25" s="82">
        <v>9</v>
      </c>
      <c r="J25" s="82">
        <v>10</v>
      </c>
      <c r="K25" s="82">
        <v>11</v>
      </c>
      <c r="L25" s="82">
        <v>12</v>
      </c>
      <c r="M25" s="80">
        <v>4</v>
      </c>
      <c r="N25" s="80">
        <v>4</v>
      </c>
      <c r="O25" s="80">
        <v>4</v>
      </c>
      <c r="P25" s="80">
        <v>4</v>
      </c>
      <c r="Q25" s="80">
        <v>4</v>
      </c>
      <c r="R25" s="80">
        <v>4</v>
      </c>
      <c r="S25" s="80">
        <v>4</v>
      </c>
      <c r="T25" s="80">
        <v>4</v>
      </c>
      <c r="U25" s="80">
        <v>4</v>
      </c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0"/>
    </row>
    <row r="26" spans="1:35" s="13" customFormat="1" ht="19">
      <c r="A26" s="92" t="s">
        <v>16</v>
      </c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</row>
    <row r="27" spans="1:35" s="19" customFormat="1">
      <c r="A27" s="94"/>
      <c r="B27" s="95"/>
      <c r="C27" s="95"/>
      <c r="D27" s="95"/>
      <c r="E27" s="96"/>
      <c r="F27" s="95"/>
      <c r="G27" s="98" t="s">
        <v>34</v>
      </c>
      <c r="H27" s="96"/>
      <c r="I27" s="95"/>
      <c r="J27" s="97" t="s">
        <v>104</v>
      </c>
      <c r="K27" s="95"/>
      <c r="L27" s="95"/>
      <c r="M27" s="97"/>
      <c r="N27" s="95"/>
      <c r="O27" s="95"/>
      <c r="P27" s="97"/>
      <c r="Q27" s="95"/>
      <c r="R27" s="95"/>
      <c r="S27" s="97"/>
      <c r="T27" s="95"/>
      <c r="U27" s="9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</row>
    <row r="28" spans="1:35" s="13" customFormat="1" ht="19">
      <c r="A28" s="14" t="s">
        <v>33</v>
      </c>
      <c r="U28" s="57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</row>
    <row r="29" spans="1:35" s="22" customFormat="1">
      <c r="A29" s="23"/>
      <c r="B29" s="27"/>
      <c r="C29" s="27"/>
      <c r="D29" s="27"/>
      <c r="E29" s="22" t="s">
        <v>105</v>
      </c>
      <c r="F29" s="116" t="s">
        <v>81</v>
      </c>
      <c r="G29" s="22" t="s">
        <v>82</v>
      </c>
      <c r="H29" s="22" t="s">
        <v>83</v>
      </c>
      <c r="I29" s="22" t="s">
        <v>103</v>
      </c>
      <c r="J29" s="22" t="s">
        <v>106</v>
      </c>
      <c r="K29" s="22" t="s">
        <v>107</v>
      </c>
      <c r="L29" s="22" t="s">
        <v>95</v>
      </c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</row>
    <row r="30" spans="1:35">
      <c r="J30" s="25"/>
      <c r="K30" s="25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</row>
    <row r="31" spans="1:35" s="15" customFormat="1" ht="24">
      <c r="A31" s="74" t="s">
        <v>69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6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</row>
    <row r="32" spans="1:35" s="2" customFormat="1">
      <c r="A32" t="s">
        <v>68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</row>
    <row r="33" spans="1:34">
      <c r="A33" t="s">
        <v>79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J33" s="25"/>
      <c r="K33" s="25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spans="1:34">
      <c r="J34" s="25"/>
      <c r="K34" s="25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</row>
    <row r="35" spans="1:34">
      <c r="J35" s="25"/>
      <c r="K35" s="25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</row>
    <row r="36" spans="1:34" ht="24">
      <c r="A36" s="70" t="s">
        <v>0</v>
      </c>
      <c r="B36" s="71">
        <v>1</v>
      </c>
      <c r="C36" s="71">
        <f>B36+1</f>
        <v>2</v>
      </c>
      <c r="D36" s="71">
        <f t="shared" ref="D36:U36" si="4">C36+1</f>
        <v>3</v>
      </c>
      <c r="E36" s="71">
        <f t="shared" si="4"/>
        <v>4</v>
      </c>
      <c r="F36" s="71">
        <f t="shared" si="4"/>
        <v>5</v>
      </c>
      <c r="G36" s="71">
        <f t="shared" si="4"/>
        <v>6</v>
      </c>
      <c r="H36" s="71">
        <f t="shared" si="4"/>
        <v>7</v>
      </c>
      <c r="I36" s="71">
        <f t="shared" si="4"/>
        <v>8</v>
      </c>
      <c r="J36" s="71">
        <f t="shared" si="4"/>
        <v>9</v>
      </c>
      <c r="K36" s="100">
        <f t="shared" si="4"/>
        <v>10</v>
      </c>
      <c r="L36" s="71">
        <f t="shared" si="4"/>
        <v>11</v>
      </c>
      <c r="M36" s="71">
        <f t="shared" si="4"/>
        <v>12</v>
      </c>
      <c r="N36" s="71">
        <f t="shared" si="4"/>
        <v>13</v>
      </c>
      <c r="O36" s="71">
        <f t="shared" si="4"/>
        <v>14</v>
      </c>
      <c r="P36" s="71">
        <f t="shared" si="4"/>
        <v>15</v>
      </c>
      <c r="Q36" s="71">
        <f t="shared" si="4"/>
        <v>16</v>
      </c>
      <c r="R36" s="71">
        <f t="shared" si="4"/>
        <v>17</v>
      </c>
      <c r="S36" s="71">
        <f t="shared" si="4"/>
        <v>18</v>
      </c>
      <c r="T36" s="71">
        <f t="shared" si="4"/>
        <v>19</v>
      </c>
      <c r="U36" s="71">
        <f t="shared" si="4"/>
        <v>20</v>
      </c>
      <c r="V36" s="34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</row>
    <row r="37" spans="1:34" ht="19">
      <c r="A37" s="38" t="s">
        <v>25</v>
      </c>
      <c r="B37" s="37">
        <v>78</v>
      </c>
      <c r="C37" s="37"/>
      <c r="D37" s="37"/>
      <c r="E37" s="37">
        <v>1</v>
      </c>
      <c r="F37" s="37"/>
      <c r="G37" s="37"/>
      <c r="H37" s="37"/>
      <c r="I37" s="37">
        <v>1</v>
      </c>
      <c r="J37" s="37"/>
      <c r="K37" s="91"/>
      <c r="L37" s="37"/>
      <c r="M37" s="37">
        <v>1</v>
      </c>
      <c r="N37" s="37"/>
      <c r="O37" s="37"/>
      <c r="P37" s="37"/>
      <c r="Q37" s="37">
        <v>1</v>
      </c>
      <c r="R37" s="37"/>
      <c r="S37" s="37"/>
      <c r="T37" s="37"/>
      <c r="U37" s="39">
        <v>1</v>
      </c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</row>
    <row r="38" spans="1:34">
      <c r="A38" s="40" t="s">
        <v>1</v>
      </c>
      <c r="B38" s="109">
        <f t="shared" ref="B38:U43" si="5" xml:space="preserve"> INT((B11-10)/2)</f>
        <v>-5</v>
      </c>
      <c r="C38" s="109">
        <f t="shared" si="5"/>
        <v>-5</v>
      </c>
      <c r="D38" s="25">
        <f t="shared" si="5"/>
        <v>1</v>
      </c>
      <c r="E38" s="25">
        <f t="shared" si="5"/>
        <v>1</v>
      </c>
      <c r="F38" s="25">
        <f t="shared" si="5"/>
        <v>1</v>
      </c>
      <c r="G38" s="25">
        <f t="shared" si="5"/>
        <v>1</v>
      </c>
      <c r="H38" s="25">
        <f t="shared" si="5"/>
        <v>1</v>
      </c>
      <c r="I38" s="25">
        <f t="shared" si="5"/>
        <v>1</v>
      </c>
      <c r="J38" s="25">
        <f t="shared" si="5"/>
        <v>1</v>
      </c>
      <c r="K38" s="25">
        <f t="shared" si="5"/>
        <v>1</v>
      </c>
      <c r="L38" s="25">
        <f t="shared" si="5"/>
        <v>1</v>
      </c>
      <c r="M38" s="25">
        <f t="shared" si="5"/>
        <v>1</v>
      </c>
      <c r="N38" s="25">
        <f t="shared" si="5"/>
        <v>1</v>
      </c>
      <c r="O38" s="25">
        <f t="shared" si="5"/>
        <v>1</v>
      </c>
      <c r="P38" s="25">
        <f t="shared" si="5"/>
        <v>1</v>
      </c>
      <c r="Q38" s="25">
        <f t="shared" si="5"/>
        <v>1</v>
      </c>
      <c r="R38" s="25">
        <f t="shared" si="5"/>
        <v>1</v>
      </c>
      <c r="S38" s="25">
        <f t="shared" si="5"/>
        <v>1</v>
      </c>
      <c r="T38" s="25">
        <f t="shared" si="5"/>
        <v>1</v>
      </c>
      <c r="U38" s="41">
        <f t="shared" si="5"/>
        <v>1</v>
      </c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</row>
    <row r="39" spans="1:34" s="2" customFormat="1">
      <c r="A39" s="42" t="s">
        <v>3</v>
      </c>
      <c r="B39" s="109">
        <f t="shared" si="5"/>
        <v>-5</v>
      </c>
      <c r="C39" s="109">
        <f t="shared" si="5"/>
        <v>-5</v>
      </c>
      <c r="D39" s="25">
        <f t="shared" si="5"/>
        <v>4</v>
      </c>
      <c r="E39" s="25">
        <f t="shared" si="5"/>
        <v>4</v>
      </c>
      <c r="F39" s="25">
        <f t="shared" si="5"/>
        <v>4</v>
      </c>
      <c r="G39" s="25">
        <f t="shared" si="5"/>
        <v>4</v>
      </c>
      <c r="H39" s="25">
        <f t="shared" si="5"/>
        <v>4</v>
      </c>
      <c r="I39" s="25">
        <f t="shared" si="5"/>
        <v>4</v>
      </c>
      <c r="J39" s="25">
        <f t="shared" si="5"/>
        <v>4</v>
      </c>
      <c r="K39" s="25">
        <f t="shared" si="5"/>
        <v>4</v>
      </c>
      <c r="L39" s="25">
        <f t="shared" si="5"/>
        <v>4</v>
      </c>
      <c r="M39" s="25">
        <f t="shared" si="5"/>
        <v>4</v>
      </c>
      <c r="N39" s="25">
        <f t="shared" si="5"/>
        <v>4</v>
      </c>
      <c r="O39" s="25">
        <f t="shared" si="5"/>
        <v>4</v>
      </c>
      <c r="P39" s="25">
        <f t="shared" si="5"/>
        <v>4</v>
      </c>
      <c r="Q39" s="25">
        <f t="shared" si="5"/>
        <v>4</v>
      </c>
      <c r="R39" s="25">
        <f t="shared" si="5"/>
        <v>4</v>
      </c>
      <c r="S39" s="25">
        <f t="shared" si="5"/>
        <v>4</v>
      </c>
      <c r="T39" s="25">
        <f t="shared" si="5"/>
        <v>4</v>
      </c>
      <c r="U39" s="41">
        <f t="shared" si="5"/>
        <v>4</v>
      </c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</row>
    <row r="40" spans="1:34" s="2" customFormat="1">
      <c r="A40" s="42" t="s">
        <v>4</v>
      </c>
      <c r="B40" s="109">
        <f t="shared" si="5"/>
        <v>-5</v>
      </c>
      <c r="C40" s="109">
        <f t="shared" si="5"/>
        <v>-5</v>
      </c>
      <c r="D40" s="25">
        <f t="shared" si="5"/>
        <v>1</v>
      </c>
      <c r="E40" s="25">
        <f t="shared" si="5"/>
        <v>1</v>
      </c>
      <c r="F40" s="25">
        <f t="shared" si="5"/>
        <v>1</v>
      </c>
      <c r="G40" s="25">
        <f t="shared" si="5"/>
        <v>1</v>
      </c>
      <c r="H40" s="25">
        <f t="shared" si="5"/>
        <v>1</v>
      </c>
      <c r="I40" s="25">
        <f t="shared" si="5"/>
        <v>1</v>
      </c>
      <c r="J40" s="25">
        <f t="shared" si="5"/>
        <v>1</v>
      </c>
      <c r="K40" s="25">
        <f t="shared" si="5"/>
        <v>1</v>
      </c>
      <c r="L40" s="25">
        <f t="shared" si="5"/>
        <v>1</v>
      </c>
      <c r="M40" s="25">
        <f t="shared" si="5"/>
        <v>1</v>
      </c>
      <c r="N40" s="25">
        <f t="shared" si="5"/>
        <v>1</v>
      </c>
      <c r="O40" s="25">
        <f t="shared" si="5"/>
        <v>1</v>
      </c>
      <c r="P40" s="25">
        <f t="shared" si="5"/>
        <v>1</v>
      </c>
      <c r="Q40" s="25">
        <f t="shared" si="5"/>
        <v>1</v>
      </c>
      <c r="R40" s="25">
        <f t="shared" si="5"/>
        <v>1</v>
      </c>
      <c r="S40" s="25">
        <f t="shared" si="5"/>
        <v>1</v>
      </c>
      <c r="T40" s="25">
        <f t="shared" si="5"/>
        <v>1</v>
      </c>
      <c r="U40" s="41">
        <f t="shared" si="5"/>
        <v>1</v>
      </c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</row>
    <row r="41" spans="1:34" s="2" customFormat="1">
      <c r="A41" s="42" t="s">
        <v>5</v>
      </c>
      <c r="B41" s="109">
        <f t="shared" si="5"/>
        <v>-5</v>
      </c>
      <c r="C41" s="109">
        <f t="shared" si="5"/>
        <v>-5</v>
      </c>
      <c r="D41" s="25">
        <f t="shared" si="5"/>
        <v>0</v>
      </c>
      <c r="E41" s="25">
        <f t="shared" si="5"/>
        <v>0</v>
      </c>
      <c r="F41" s="25">
        <f t="shared" si="5"/>
        <v>0</v>
      </c>
      <c r="G41" s="25">
        <f t="shared" si="5"/>
        <v>0</v>
      </c>
      <c r="H41" s="25">
        <f t="shared" si="5"/>
        <v>0</v>
      </c>
      <c r="I41" s="25">
        <f t="shared" si="5"/>
        <v>0</v>
      </c>
      <c r="J41" s="25">
        <f t="shared" si="5"/>
        <v>0</v>
      </c>
      <c r="K41" s="25">
        <f t="shared" si="5"/>
        <v>0</v>
      </c>
      <c r="L41" s="25">
        <f t="shared" si="5"/>
        <v>0</v>
      </c>
      <c r="M41" s="25">
        <f t="shared" si="5"/>
        <v>0</v>
      </c>
      <c r="N41" s="25">
        <f t="shared" si="5"/>
        <v>0</v>
      </c>
      <c r="O41" s="25">
        <f t="shared" si="5"/>
        <v>0</v>
      </c>
      <c r="P41" s="25">
        <f t="shared" si="5"/>
        <v>0</v>
      </c>
      <c r="Q41" s="25">
        <f t="shared" si="5"/>
        <v>0</v>
      </c>
      <c r="R41" s="25">
        <f t="shared" si="5"/>
        <v>0</v>
      </c>
      <c r="S41" s="25">
        <f t="shared" si="5"/>
        <v>0</v>
      </c>
      <c r="T41" s="25">
        <f t="shared" si="5"/>
        <v>0</v>
      </c>
      <c r="U41" s="41">
        <f t="shared" si="5"/>
        <v>0</v>
      </c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</row>
    <row r="42" spans="1:34">
      <c r="A42" s="42" t="s">
        <v>6</v>
      </c>
      <c r="B42" s="109">
        <f t="shared" si="5"/>
        <v>-5</v>
      </c>
      <c r="C42" s="109">
        <f t="shared" si="5"/>
        <v>-5</v>
      </c>
      <c r="D42" s="25">
        <f t="shared" si="5"/>
        <v>1</v>
      </c>
      <c r="E42" s="25">
        <f t="shared" si="5"/>
        <v>1</v>
      </c>
      <c r="F42" s="25">
        <f t="shared" si="5"/>
        <v>1</v>
      </c>
      <c r="G42" s="25">
        <f t="shared" si="5"/>
        <v>1</v>
      </c>
      <c r="H42" s="25">
        <f t="shared" si="5"/>
        <v>1</v>
      </c>
      <c r="I42" s="25">
        <f t="shared" si="5"/>
        <v>2</v>
      </c>
      <c r="J42" s="25">
        <f t="shared" si="5"/>
        <v>2</v>
      </c>
      <c r="K42" s="25">
        <f t="shared" si="5"/>
        <v>2</v>
      </c>
      <c r="L42" s="25">
        <f t="shared" si="5"/>
        <v>2</v>
      </c>
      <c r="M42" s="25">
        <f t="shared" si="5"/>
        <v>2</v>
      </c>
      <c r="N42" s="25">
        <f t="shared" si="5"/>
        <v>2</v>
      </c>
      <c r="O42" s="25">
        <f t="shared" si="5"/>
        <v>2</v>
      </c>
      <c r="P42" s="25">
        <f t="shared" si="5"/>
        <v>2</v>
      </c>
      <c r="Q42" s="25">
        <f t="shared" si="5"/>
        <v>2</v>
      </c>
      <c r="R42" s="25">
        <f t="shared" si="5"/>
        <v>2</v>
      </c>
      <c r="S42" s="25">
        <f t="shared" si="5"/>
        <v>2</v>
      </c>
      <c r="T42" s="25">
        <f t="shared" si="5"/>
        <v>2</v>
      </c>
      <c r="U42" s="41">
        <f t="shared" si="5"/>
        <v>2</v>
      </c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</row>
    <row r="43" spans="1:34">
      <c r="A43" s="42" t="s">
        <v>7</v>
      </c>
      <c r="B43" s="109">
        <f t="shared" si="5"/>
        <v>-5</v>
      </c>
      <c r="C43" s="109">
        <f t="shared" si="5"/>
        <v>-5</v>
      </c>
      <c r="D43" s="25">
        <f t="shared" si="5"/>
        <v>2</v>
      </c>
      <c r="E43" s="25">
        <f t="shared" si="5"/>
        <v>2</v>
      </c>
      <c r="F43" s="25">
        <f t="shared" si="5"/>
        <v>2</v>
      </c>
      <c r="G43" s="25">
        <f t="shared" si="5"/>
        <v>2</v>
      </c>
      <c r="H43" s="25">
        <f t="shared" si="5"/>
        <v>2</v>
      </c>
      <c r="I43" s="25">
        <f t="shared" si="5"/>
        <v>2</v>
      </c>
      <c r="J43" s="25">
        <f t="shared" si="5"/>
        <v>2</v>
      </c>
      <c r="K43" s="25">
        <f t="shared" si="5"/>
        <v>2</v>
      </c>
      <c r="L43" s="25">
        <f t="shared" si="5"/>
        <v>2</v>
      </c>
      <c r="M43" s="25">
        <f t="shared" si="5"/>
        <v>2</v>
      </c>
      <c r="N43" s="25">
        <f t="shared" si="5"/>
        <v>2</v>
      </c>
      <c r="O43" s="25">
        <f t="shared" si="5"/>
        <v>2</v>
      </c>
      <c r="P43" s="25">
        <f t="shared" si="5"/>
        <v>2</v>
      </c>
      <c r="Q43" s="25">
        <f t="shared" si="5"/>
        <v>2</v>
      </c>
      <c r="R43" s="25">
        <f t="shared" si="5"/>
        <v>2</v>
      </c>
      <c r="S43" s="25">
        <f t="shared" si="5"/>
        <v>2</v>
      </c>
      <c r="T43" s="25">
        <f t="shared" si="5"/>
        <v>2</v>
      </c>
      <c r="U43" s="41">
        <f t="shared" si="5"/>
        <v>2</v>
      </c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</row>
    <row r="44" spans="1:34" ht="19">
      <c r="A44" s="43" t="s">
        <v>26</v>
      </c>
      <c r="B44" s="44">
        <f t="shared" ref="B44:Q44" si="6" xml:space="preserve"> B4 + INT(B41/2)</f>
        <v>-1</v>
      </c>
      <c r="C44" s="44">
        <f t="shared" si="6"/>
        <v>-1</v>
      </c>
      <c r="D44" s="44">
        <f t="shared" si="6"/>
        <v>2</v>
      </c>
      <c r="E44" s="44">
        <f t="shared" si="6"/>
        <v>2</v>
      </c>
      <c r="F44" s="44">
        <f t="shared" si="6"/>
        <v>2</v>
      </c>
      <c r="G44" s="44">
        <f t="shared" si="6"/>
        <v>2</v>
      </c>
      <c r="H44" s="44">
        <f t="shared" si="6"/>
        <v>2</v>
      </c>
      <c r="I44" s="44">
        <f t="shared" si="6"/>
        <v>2</v>
      </c>
      <c r="J44" s="44">
        <f t="shared" si="6"/>
        <v>2</v>
      </c>
      <c r="K44" s="44">
        <f t="shared" si="6"/>
        <v>2</v>
      </c>
      <c r="L44" s="44">
        <f t="shared" si="6"/>
        <v>2</v>
      </c>
      <c r="M44" s="44">
        <f t="shared" si="6"/>
        <v>2</v>
      </c>
      <c r="N44" s="44">
        <f t="shared" si="6"/>
        <v>2</v>
      </c>
      <c r="O44" s="44">
        <f t="shared" si="6"/>
        <v>2</v>
      </c>
      <c r="P44" s="44">
        <f t="shared" si="6"/>
        <v>2</v>
      </c>
      <c r="Q44" s="44">
        <f t="shared" si="6"/>
        <v>2</v>
      </c>
      <c r="R44" s="44">
        <f xml:space="preserve"> S3 + INT(R41/2)</f>
        <v>0</v>
      </c>
      <c r="S44" s="44">
        <f xml:space="preserve"> T3 + INT(S41/2)</f>
        <v>0</v>
      </c>
      <c r="T44" s="44">
        <f xml:space="preserve"> U3 + INT(T41/2)</f>
        <v>0</v>
      </c>
      <c r="U44" s="45">
        <f xml:space="preserve"> V3 + INT(U41/2)</f>
        <v>0</v>
      </c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</row>
    <row r="45" spans="1:34" s="2" customFormat="1">
      <c r="A45" s="21"/>
      <c r="B45" s="21"/>
      <c r="C45" s="21"/>
      <c r="D45" s="21"/>
      <c r="E45" s="21"/>
      <c r="F45" s="21"/>
      <c r="G45" s="21"/>
      <c r="H45" s="21"/>
      <c r="I45" s="21"/>
      <c r="J45" s="33"/>
      <c r="K45" s="33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</row>
    <row r="46" spans="1:34" s="2" customFormat="1">
      <c r="A46" s="21"/>
      <c r="B46" s="21"/>
      <c r="C46" s="21"/>
      <c r="D46" s="21"/>
      <c r="E46" s="21"/>
      <c r="F46" s="21"/>
      <c r="G46" s="21"/>
      <c r="H46" s="21"/>
      <c r="I46" s="21"/>
      <c r="J46" s="33"/>
      <c r="K46" s="33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</row>
    <row r="47" spans="1:34" s="2" customFormat="1" ht="19">
      <c r="A47" s="26" t="s">
        <v>38</v>
      </c>
      <c r="B47" s="8">
        <f t="shared" ref="B47:U47" si="7" xml:space="preserve"> B18 + B41</f>
        <v>-5</v>
      </c>
      <c r="C47" s="8">
        <f t="shared" si="7"/>
        <v>-5</v>
      </c>
      <c r="D47" s="8">
        <f t="shared" si="7"/>
        <v>0</v>
      </c>
      <c r="E47" s="8">
        <f t="shared" si="7"/>
        <v>0</v>
      </c>
      <c r="F47" s="8">
        <f t="shared" si="7"/>
        <v>0</v>
      </c>
      <c r="G47" s="8">
        <f t="shared" si="7"/>
        <v>0</v>
      </c>
      <c r="H47" s="8">
        <f t="shared" si="7"/>
        <v>0</v>
      </c>
      <c r="I47" s="8">
        <f t="shared" si="7"/>
        <v>0</v>
      </c>
      <c r="J47" s="8">
        <f t="shared" si="7"/>
        <v>0</v>
      </c>
      <c r="K47" s="8">
        <f t="shared" si="7"/>
        <v>0</v>
      </c>
      <c r="L47" s="8">
        <f t="shared" si="7"/>
        <v>0</v>
      </c>
      <c r="M47" s="8">
        <f t="shared" si="7"/>
        <v>0</v>
      </c>
      <c r="N47" s="8">
        <f t="shared" si="7"/>
        <v>0</v>
      </c>
      <c r="O47" s="8">
        <f t="shared" si="7"/>
        <v>0</v>
      </c>
      <c r="P47" s="8">
        <f t="shared" si="7"/>
        <v>0</v>
      </c>
      <c r="Q47" s="8">
        <f t="shared" si="7"/>
        <v>0</v>
      </c>
      <c r="R47" s="8">
        <f t="shared" si="7"/>
        <v>0</v>
      </c>
      <c r="S47" s="8">
        <f t="shared" si="7"/>
        <v>0</v>
      </c>
      <c r="T47" s="8">
        <f t="shared" si="7"/>
        <v>0</v>
      </c>
      <c r="U47" s="8">
        <f t="shared" si="7"/>
        <v>0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</row>
    <row r="48" spans="1:34" s="2" customFormat="1" ht="19">
      <c r="A48" s="26" t="s">
        <v>39</v>
      </c>
      <c r="B48" s="46">
        <f xml:space="preserve"> INT(B47/4)</f>
        <v>-2</v>
      </c>
      <c r="C48" s="46">
        <f t="shared" ref="C48:M48" si="8" xml:space="preserve"> INT(C47/4)</f>
        <v>-2</v>
      </c>
      <c r="D48" s="46">
        <f t="shared" si="8"/>
        <v>0</v>
      </c>
      <c r="E48" s="46">
        <f t="shared" si="8"/>
        <v>0</v>
      </c>
      <c r="F48" s="46">
        <f t="shared" si="8"/>
        <v>0</v>
      </c>
      <c r="G48" s="46">
        <f t="shared" si="8"/>
        <v>0</v>
      </c>
      <c r="H48" s="46">
        <f t="shared" si="8"/>
        <v>0</v>
      </c>
      <c r="I48" s="46">
        <f t="shared" si="8"/>
        <v>0</v>
      </c>
      <c r="J48" s="46">
        <f t="shared" si="8"/>
        <v>0</v>
      </c>
      <c r="K48" s="46">
        <f t="shared" si="8"/>
        <v>0</v>
      </c>
      <c r="L48" s="46">
        <f t="shared" si="8"/>
        <v>0</v>
      </c>
      <c r="M48" s="46">
        <f t="shared" si="8"/>
        <v>0</v>
      </c>
      <c r="N48" s="46">
        <f xml:space="preserve"> INT(N47/4)</f>
        <v>0</v>
      </c>
      <c r="O48" s="46">
        <f t="shared" ref="O48:U48" si="9" xml:space="preserve"> INT(O47/4)</f>
        <v>0</v>
      </c>
      <c r="P48" s="46">
        <f t="shared" si="9"/>
        <v>0</v>
      </c>
      <c r="Q48" s="46">
        <f t="shared" si="9"/>
        <v>0</v>
      </c>
      <c r="R48" s="46">
        <f t="shared" si="9"/>
        <v>0</v>
      </c>
      <c r="S48" s="46">
        <f t="shared" si="9"/>
        <v>0</v>
      </c>
      <c r="T48" s="46">
        <f t="shared" si="9"/>
        <v>0</v>
      </c>
      <c r="U48" s="46">
        <f t="shared" si="9"/>
        <v>0</v>
      </c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</row>
    <row r="49" spans="1:34" s="2" customFormat="1">
      <c r="A49"/>
      <c r="B49"/>
      <c r="C49"/>
      <c r="D49"/>
      <c r="E49"/>
      <c r="F49"/>
      <c r="G49"/>
      <c r="H49"/>
      <c r="I49"/>
      <c r="J49" s="25"/>
      <c r="K49" s="25"/>
      <c r="L49"/>
      <c r="M49"/>
      <c r="N49"/>
      <c r="O49"/>
      <c r="P49"/>
      <c r="Q49"/>
      <c r="R49"/>
      <c r="S49"/>
      <c r="T49"/>
      <c r="U49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</row>
    <row r="50" spans="1:34" ht="19">
      <c r="A50" s="26" t="s">
        <v>40</v>
      </c>
      <c r="B50" s="8">
        <f t="shared" ref="B50:U50" si="10" xml:space="preserve"> B19 + B41</f>
        <v>-5</v>
      </c>
      <c r="C50" s="8">
        <f t="shared" si="10"/>
        <v>-5</v>
      </c>
      <c r="D50" s="8">
        <f t="shared" si="10"/>
        <v>0</v>
      </c>
      <c r="E50" s="8">
        <f t="shared" si="10"/>
        <v>0</v>
      </c>
      <c r="F50" s="8">
        <f t="shared" si="10"/>
        <v>0</v>
      </c>
      <c r="G50" s="8">
        <f t="shared" si="10"/>
        <v>0</v>
      </c>
      <c r="H50" s="8">
        <f t="shared" si="10"/>
        <v>0</v>
      </c>
      <c r="I50" s="8">
        <f t="shared" si="10"/>
        <v>0</v>
      </c>
      <c r="J50" s="8">
        <f t="shared" si="10"/>
        <v>0</v>
      </c>
      <c r="K50" s="8">
        <f t="shared" si="10"/>
        <v>0</v>
      </c>
      <c r="L50" s="8">
        <f t="shared" si="10"/>
        <v>0</v>
      </c>
      <c r="M50" s="8">
        <f t="shared" si="10"/>
        <v>0</v>
      </c>
      <c r="N50" s="8">
        <f t="shared" si="10"/>
        <v>0</v>
      </c>
      <c r="O50" s="8">
        <f t="shared" si="10"/>
        <v>0</v>
      </c>
      <c r="P50" s="8">
        <f t="shared" si="10"/>
        <v>0</v>
      </c>
      <c r="Q50" s="8">
        <f t="shared" si="10"/>
        <v>0</v>
      </c>
      <c r="R50" s="8">
        <f t="shared" si="10"/>
        <v>0</v>
      </c>
      <c r="S50" s="8">
        <f t="shared" si="10"/>
        <v>0</v>
      </c>
      <c r="T50" s="8">
        <f t="shared" si="10"/>
        <v>0</v>
      </c>
      <c r="U50" s="8">
        <f t="shared" si="10"/>
        <v>0</v>
      </c>
      <c r="V50" s="33"/>
    </row>
    <row r="51" spans="1:34">
      <c r="J51" s="25"/>
      <c r="K51" s="25"/>
      <c r="V51" s="33"/>
    </row>
    <row r="52" spans="1:34" ht="19">
      <c r="A52" s="26" t="s">
        <v>41</v>
      </c>
      <c r="B52" s="8">
        <f t="shared" ref="B52:U52" si="11" xml:space="preserve"> B20 + B39</f>
        <v>-5</v>
      </c>
      <c r="C52" s="8">
        <f t="shared" si="11"/>
        <v>-5</v>
      </c>
      <c r="D52" s="8">
        <f t="shared" si="11"/>
        <v>4</v>
      </c>
      <c r="E52" s="8">
        <f t="shared" si="11"/>
        <v>4</v>
      </c>
      <c r="F52" s="8">
        <f t="shared" si="11"/>
        <v>4</v>
      </c>
      <c r="G52" s="8">
        <f t="shared" si="11"/>
        <v>4</v>
      </c>
      <c r="H52" s="8">
        <f t="shared" si="11"/>
        <v>4</v>
      </c>
      <c r="I52" s="8">
        <f t="shared" si="11"/>
        <v>4</v>
      </c>
      <c r="J52" s="8">
        <f t="shared" si="11"/>
        <v>4</v>
      </c>
      <c r="K52" s="8">
        <f t="shared" si="11"/>
        <v>4</v>
      </c>
      <c r="L52" s="8">
        <f t="shared" si="11"/>
        <v>4</v>
      </c>
      <c r="M52" s="8">
        <f t="shared" si="11"/>
        <v>4</v>
      </c>
      <c r="N52" s="8">
        <f t="shared" si="11"/>
        <v>4</v>
      </c>
      <c r="O52" s="8">
        <f t="shared" si="11"/>
        <v>4</v>
      </c>
      <c r="P52" s="8">
        <f t="shared" si="11"/>
        <v>4</v>
      </c>
      <c r="Q52" s="8">
        <f t="shared" si="11"/>
        <v>4</v>
      </c>
      <c r="R52" s="8">
        <f t="shared" si="11"/>
        <v>4</v>
      </c>
      <c r="S52" s="8">
        <f t="shared" si="11"/>
        <v>4</v>
      </c>
      <c r="T52" s="8">
        <f t="shared" si="11"/>
        <v>4</v>
      </c>
      <c r="U52" s="8">
        <f t="shared" si="11"/>
        <v>4</v>
      </c>
      <c r="V52" s="33"/>
    </row>
    <row r="53" spans="1:34">
      <c r="J53" s="25"/>
      <c r="K53" s="25"/>
      <c r="V53" s="33"/>
    </row>
    <row r="54" spans="1:34" ht="19">
      <c r="A54" s="26" t="s">
        <v>42</v>
      </c>
      <c r="B54" s="8">
        <f t="shared" ref="B54:U54" si="12" xml:space="preserve"> B21 + B42</f>
        <v>-5</v>
      </c>
      <c r="C54" s="8">
        <f t="shared" si="12"/>
        <v>-5</v>
      </c>
      <c r="D54" s="8">
        <f t="shared" si="12"/>
        <v>5</v>
      </c>
      <c r="E54" s="8">
        <f t="shared" si="12"/>
        <v>6</v>
      </c>
      <c r="F54" s="8">
        <f t="shared" si="12"/>
        <v>7</v>
      </c>
      <c r="G54" s="8">
        <f t="shared" si="12"/>
        <v>8</v>
      </c>
      <c r="H54" s="8">
        <f t="shared" si="12"/>
        <v>9</v>
      </c>
      <c r="I54" s="8">
        <f t="shared" si="12"/>
        <v>11</v>
      </c>
      <c r="J54" s="8">
        <f t="shared" si="12"/>
        <v>12</v>
      </c>
      <c r="K54" s="8">
        <f t="shared" si="12"/>
        <v>13</v>
      </c>
      <c r="L54" s="8">
        <f t="shared" si="12"/>
        <v>14</v>
      </c>
      <c r="M54" s="8">
        <f t="shared" si="12"/>
        <v>6</v>
      </c>
      <c r="N54" s="8">
        <f t="shared" si="12"/>
        <v>6</v>
      </c>
      <c r="O54" s="8">
        <f t="shared" si="12"/>
        <v>6</v>
      </c>
      <c r="P54" s="8">
        <f t="shared" si="12"/>
        <v>6</v>
      </c>
      <c r="Q54" s="8">
        <f t="shared" si="12"/>
        <v>6</v>
      </c>
      <c r="R54" s="8">
        <f t="shared" si="12"/>
        <v>6</v>
      </c>
      <c r="S54" s="8">
        <f t="shared" si="12"/>
        <v>6</v>
      </c>
      <c r="T54" s="8">
        <f t="shared" si="12"/>
        <v>6</v>
      </c>
      <c r="U54" s="8">
        <f t="shared" si="12"/>
        <v>6</v>
      </c>
      <c r="V54" s="33"/>
    </row>
    <row r="55" spans="1:34">
      <c r="J55" s="25"/>
      <c r="K55" s="25"/>
    </row>
    <row r="56" spans="1:34">
      <c r="J56" s="25"/>
      <c r="K56" s="25"/>
    </row>
    <row r="57" spans="1:34" ht="19">
      <c r="A57" s="26" t="s">
        <v>28</v>
      </c>
      <c r="B57" s="8">
        <f t="shared" ref="B57:U57" si="13" xml:space="preserve"> B43 + B22 + B32</f>
        <v>-5</v>
      </c>
      <c r="C57" s="8">
        <f t="shared" si="13"/>
        <v>-5</v>
      </c>
      <c r="D57" s="8">
        <f t="shared" si="13"/>
        <v>2</v>
      </c>
      <c r="E57" s="8">
        <f t="shared" si="13"/>
        <v>2</v>
      </c>
      <c r="F57" s="8">
        <f t="shared" si="13"/>
        <v>2</v>
      </c>
      <c r="G57" s="8">
        <f t="shared" si="13"/>
        <v>2</v>
      </c>
      <c r="H57" s="8">
        <f t="shared" si="13"/>
        <v>2</v>
      </c>
      <c r="I57" s="8">
        <f t="shared" si="13"/>
        <v>2</v>
      </c>
      <c r="J57" s="8">
        <f t="shared" si="13"/>
        <v>2</v>
      </c>
      <c r="K57" s="8">
        <f t="shared" si="13"/>
        <v>2</v>
      </c>
      <c r="L57" s="8">
        <f t="shared" si="13"/>
        <v>2</v>
      </c>
      <c r="M57" s="8">
        <f t="shared" si="13"/>
        <v>2</v>
      </c>
      <c r="N57" s="8">
        <f t="shared" si="13"/>
        <v>2</v>
      </c>
      <c r="O57" s="8">
        <f t="shared" si="13"/>
        <v>2</v>
      </c>
      <c r="P57" s="8">
        <f t="shared" si="13"/>
        <v>2</v>
      </c>
      <c r="Q57" s="8">
        <f t="shared" si="13"/>
        <v>2</v>
      </c>
      <c r="R57" s="8">
        <f t="shared" si="13"/>
        <v>2</v>
      </c>
      <c r="S57" s="8">
        <f t="shared" si="13"/>
        <v>2</v>
      </c>
      <c r="T57" s="8">
        <f t="shared" si="13"/>
        <v>2</v>
      </c>
      <c r="U57" s="8">
        <f t="shared" si="13"/>
        <v>2</v>
      </c>
    </row>
    <row r="58" spans="1:34" ht="19">
      <c r="A58" s="26" t="s">
        <v>27</v>
      </c>
      <c r="B58" s="8">
        <f t="shared" ref="B58:U58" si="14" xml:space="preserve"> B57/(B36+5)</f>
        <v>-0.83333333333333337</v>
      </c>
      <c r="C58" s="8">
        <f t="shared" si="14"/>
        <v>-0.7142857142857143</v>
      </c>
      <c r="D58" s="8">
        <f t="shared" si="14"/>
        <v>0.25</v>
      </c>
      <c r="E58" s="8">
        <f t="shared" si="14"/>
        <v>0.22222222222222221</v>
      </c>
      <c r="F58" s="8">
        <f t="shared" si="14"/>
        <v>0.2</v>
      </c>
      <c r="G58" s="8">
        <f t="shared" si="14"/>
        <v>0.18181818181818182</v>
      </c>
      <c r="H58" s="8">
        <f t="shared" si="14"/>
        <v>0.16666666666666666</v>
      </c>
      <c r="I58" s="8">
        <f t="shared" si="14"/>
        <v>0.15384615384615385</v>
      </c>
      <c r="J58" s="8">
        <f t="shared" si="14"/>
        <v>0.14285714285714285</v>
      </c>
      <c r="K58" s="79">
        <f t="shared" si="14"/>
        <v>0.13333333333333333</v>
      </c>
      <c r="L58" s="8">
        <f t="shared" si="14"/>
        <v>0.125</v>
      </c>
      <c r="M58" s="8">
        <f t="shared" si="14"/>
        <v>0.11764705882352941</v>
      </c>
      <c r="N58" s="8">
        <f t="shared" si="14"/>
        <v>0.1111111111111111</v>
      </c>
      <c r="O58" s="8">
        <f t="shared" si="14"/>
        <v>0.10526315789473684</v>
      </c>
      <c r="P58" s="8">
        <f t="shared" si="14"/>
        <v>0.1</v>
      </c>
      <c r="Q58" s="8">
        <f t="shared" si="14"/>
        <v>9.5238095238095233E-2</v>
      </c>
      <c r="R58" s="8">
        <f t="shared" si="14"/>
        <v>9.0909090909090912E-2</v>
      </c>
      <c r="S58" s="8">
        <f t="shared" si="14"/>
        <v>8.6956521739130432E-2</v>
      </c>
      <c r="T58" s="8">
        <f t="shared" si="14"/>
        <v>8.3333333333333329E-2</v>
      </c>
      <c r="U58" s="8">
        <f t="shared" si="14"/>
        <v>0.08</v>
      </c>
    </row>
    <row r="59" spans="1:34" ht="19">
      <c r="A59" s="26" t="s">
        <v>29</v>
      </c>
      <c r="B59" s="46">
        <f xml:space="preserve"> 40 + IF(B58 &gt; 0.25,10,0) + IF(B58 &gt; 0.5,25,0) + IF(B58 &gt; 0.75,25,0)</f>
        <v>40</v>
      </c>
      <c r="C59" s="46">
        <f t="shared" ref="C59:U59" si="15" xml:space="preserve"> 40 + IF(C58 &gt; 0.25,10,0) + IF(C58 &gt; 0.5,25,0) + IF(C58 &gt; 0.75,25,0)</f>
        <v>40</v>
      </c>
      <c r="D59" s="46">
        <f t="shared" si="15"/>
        <v>40</v>
      </c>
      <c r="E59" s="46">
        <f t="shared" si="15"/>
        <v>40</v>
      </c>
      <c r="F59" s="46">
        <f t="shared" si="15"/>
        <v>40</v>
      </c>
      <c r="G59" s="46">
        <f t="shared" si="15"/>
        <v>40</v>
      </c>
      <c r="H59" s="46">
        <f t="shared" si="15"/>
        <v>40</v>
      </c>
      <c r="I59" s="46">
        <f t="shared" si="15"/>
        <v>40</v>
      </c>
      <c r="J59" s="46">
        <f t="shared" si="15"/>
        <v>40</v>
      </c>
      <c r="K59" s="46">
        <f t="shared" si="15"/>
        <v>40</v>
      </c>
      <c r="L59" s="46">
        <f t="shared" si="15"/>
        <v>40</v>
      </c>
      <c r="M59" s="46">
        <f t="shared" si="15"/>
        <v>40</v>
      </c>
      <c r="N59" s="46">
        <f t="shared" si="15"/>
        <v>40</v>
      </c>
      <c r="O59" s="46">
        <f t="shared" si="15"/>
        <v>40</v>
      </c>
      <c r="P59" s="46">
        <f t="shared" si="15"/>
        <v>40</v>
      </c>
      <c r="Q59" s="46">
        <f t="shared" si="15"/>
        <v>40</v>
      </c>
      <c r="R59" s="46">
        <f t="shared" si="15"/>
        <v>40</v>
      </c>
      <c r="S59" s="46">
        <f t="shared" si="15"/>
        <v>40</v>
      </c>
      <c r="T59" s="46">
        <f t="shared" si="15"/>
        <v>40</v>
      </c>
      <c r="U59" s="46">
        <f t="shared" si="15"/>
        <v>40</v>
      </c>
    </row>
    <row r="60" spans="1:34" s="2" customFormat="1" ht="19">
      <c r="A60" s="26" t="s">
        <v>30</v>
      </c>
      <c r="B60" s="46">
        <f t="shared" ref="B60:U60" si="16" xml:space="preserve"> IF(B$58 &gt; 0.25,25,0) + IF(B$58 &gt; 0.5,25,0) + IF(B$58 &gt; 0.75,25,0) + IF(B$58 &gt; 1,25,0)</f>
        <v>0</v>
      </c>
      <c r="C60" s="46">
        <f t="shared" si="16"/>
        <v>0</v>
      </c>
      <c r="D60" s="46">
        <f t="shared" si="16"/>
        <v>0</v>
      </c>
      <c r="E60" s="46">
        <f t="shared" si="16"/>
        <v>0</v>
      </c>
      <c r="F60" s="46">
        <f t="shared" si="16"/>
        <v>0</v>
      </c>
      <c r="G60" s="46">
        <f t="shared" si="16"/>
        <v>0</v>
      </c>
      <c r="H60" s="46">
        <f t="shared" si="16"/>
        <v>0</v>
      </c>
      <c r="I60" s="46">
        <f t="shared" si="16"/>
        <v>0</v>
      </c>
      <c r="J60" s="46">
        <f t="shared" si="16"/>
        <v>0</v>
      </c>
      <c r="K60" s="77">
        <f t="shared" si="16"/>
        <v>0</v>
      </c>
      <c r="L60" s="46">
        <f t="shared" si="16"/>
        <v>0</v>
      </c>
      <c r="M60" s="46">
        <f t="shared" si="16"/>
        <v>0</v>
      </c>
      <c r="N60" s="46">
        <f t="shared" si="16"/>
        <v>0</v>
      </c>
      <c r="O60" s="46">
        <f t="shared" si="16"/>
        <v>0</v>
      </c>
      <c r="P60" s="46">
        <f t="shared" si="16"/>
        <v>0</v>
      </c>
      <c r="Q60" s="46">
        <f t="shared" si="16"/>
        <v>0</v>
      </c>
      <c r="R60" s="46">
        <f t="shared" si="16"/>
        <v>0</v>
      </c>
      <c r="S60" s="46">
        <f t="shared" si="16"/>
        <v>0</v>
      </c>
      <c r="T60" s="46">
        <f t="shared" si="16"/>
        <v>0</v>
      </c>
      <c r="U60" s="46">
        <f t="shared" si="16"/>
        <v>0</v>
      </c>
      <c r="V60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</row>
    <row r="61" spans="1:34" ht="19">
      <c r="A61" s="26" t="s">
        <v>31</v>
      </c>
      <c r="B61" s="46">
        <f t="shared" ref="B61:U61" si="17" xml:space="preserve"> IF(B$58 &gt; 0.5,25,0) + IF(B$58 &gt; 0.75,50,0) + IF(B$58 &gt; 1,25,0)</f>
        <v>0</v>
      </c>
      <c r="C61" s="46">
        <f t="shared" si="17"/>
        <v>0</v>
      </c>
      <c r="D61" s="46">
        <f t="shared" si="17"/>
        <v>0</v>
      </c>
      <c r="E61" s="46">
        <f t="shared" si="17"/>
        <v>0</v>
      </c>
      <c r="F61" s="46">
        <f t="shared" si="17"/>
        <v>0</v>
      </c>
      <c r="G61" s="46">
        <f t="shared" si="17"/>
        <v>0</v>
      </c>
      <c r="H61" s="46">
        <f t="shared" si="17"/>
        <v>0</v>
      </c>
      <c r="I61" s="46">
        <f t="shared" si="17"/>
        <v>0</v>
      </c>
      <c r="J61" s="46">
        <f t="shared" si="17"/>
        <v>0</v>
      </c>
      <c r="K61" s="46">
        <f t="shared" si="17"/>
        <v>0</v>
      </c>
      <c r="L61" s="46">
        <f t="shared" si="17"/>
        <v>0</v>
      </c>
      <c r="M61" s="46">
        <f t="shared" si="17"/>
        <v>0</v>
      </c>
      <c r="N61" s="46">
        <f t="shared" si="17"/>
        <v>0</v>
      </c>
      <c r="O61" s="46">
        <f t="shared" si="17"/>
        <v>0</v>
      </c>
      <c r="P61" s="46">
        <f t="shared" si="17"/>
        <v>0</v>
      </c>
      <c r="Q61" s="46">
        <f t="shared" si="17"/>
        <v>0</v>
      </c>
      <c r="R61" s="46">
        <f t="shared" si="17"/>
        <v>0</v>
      </c>
      <c r="S61" s="46">
        <f t="shared" si="17"/>
        <v>0</v>
      </c>
      <c r="T61" s="46">
        <f t="shared" si="17"/>
        <v>0</v>
      </c>
      <c r="U61" s="46">
        <f t="shared" si="17"/>
        <v>0</v>
      </c>
    </row>
    <row r="62" spans="1:34" s="2" customFormat="1">
      <c r="A62"/>
      <c r="B62"/>
      <c r="C62"/>
      <c r="D62"/>
      <c r="E62"/>
      <c r="F62"/>
      <c r="G62"/>
      <c r="H62"/>
      <c r="I62"/>
      <c r="J62" s="25"/>
      <c r="K62" s="25"/>
      <c r="L62"/>
      <c r="M62"/>
      <c r="N62"/>
      <c r="O62"/>
      <c r="P62"/>
      <c r="Q62"/>
      <c r="R62"/>
      <c r="S62"/>
      <c r="T62"/>
      <c r="U62"/>
      <c r="V62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</row>
    <row r="63" spans="1:34" ht="19">
      <c r="A63" s="26" t="s">
        <v>37</v>
      </c>
      <c r="B63" s="8">
        <f t="shared" ref="B63:U63" si="18" xml:space="preserve"> B23 + B41</f>
        <v>-5</v>
      </c>
      <c r="C63" s="8">
        <f t="shared" si="18"/>
        <v>-5</v>
      </c>
      <c r="D63" s="8">
        <f t="shared" si="18"/>
        <v>0</v>
      </c>
      <c r="E63" s="8">
        <f t="shared" si="18"/>
        <v>0</v>
      </c>
      <c r="F63" s="8">
        <f t="shared" si="18"/>
        <v>0</v>
      </c>
      <c r="G63" s="8">
        <f t="shared" si="18"/>
        <v>0</v>
      </c>
      <c r="H63" s="8">
        <f t="shared" si="18"/>
        <v>0</v>
      </c>
      <c r="I63" s="8">
        <f t="shared" si="18"/>
        <v>0</v>
      </c>
      <c r="J63" s="8">
        <f t="shared" si="18"/>
        <v>0</v>
      </c>
      <c r="K63" s="8">
        <f t="shared" si="18"/>
        <v>0</v>
      </c>
      <c r="L63" s="8">
        <f t="shared" si="18"/>
        <v>0</v>
      </c>
      <c r="M63" s="8">
        <f t="shared" si="18"/>
        <v>0</v>
      </c>
      <c r="N63" s="8">
        <f t="shared" si="18"/>
        <v>0</v>
      </c>
      <c r="O63" s="8">
        <f t="shared" si="18"/>
        <v>0</v>
      </c>
      <c r="P63" s="8">
        <f t="shared" si="18"/>
        <v>0</v>
      </c>
      <c r="Q63" s="8">
        <f t="shared" si="18"/>
        <v>0</v>
      </c>
      <c r="R63" s="8">
        <f t="shared" si="18"/>
        <v>0</v>
      </c>
      <c r="S63" s="8">
        <f t="shared" si="18"/>
        <v>0</v>
      </c>
      <c r="T63" s="8">
        <f t="shared" si="18"/>
        <v>0</v>
      </c>
      <c r="U63" s="8">
        <f t="shared" si="18"/>
        <v>0</v>
      </c>
    </row>
    <row r="64" spans="1:34" ht="19">
      <c r="A64" s="26" t="s">
        <v>36</v>
      </c>
      <c r="B64" s="46">
        <f xml:space="preserve"> INT(B63/4)</f>
        <v>-2</v>
      </c>
      <c r="C64" s="46">
        <f t="shared" ref="C64:U64" si="19" xml:space="preserve"> INT(C63/4)</f>
        <v>-2</v>
      </c>
      <c r="D64" s="46">
        <f t="shared" si="19"/>
        <v>0</v>
      </c>
      <c r="E64" s="46">
        <f t="shared" si="19"/>
        <v>0</v>
      </c>
      <c r="F64" s="46">
        <f t="shared" si="19"/>
        <v>0</v>
      </c>
      <c r="G64" s="46">
        <f t="shared" si="19"/>
        <v>0</v>
      </c>
      <c r="H64" s="46">
        <f t="shared" si="19"/>
        <v>0</v>
      </c>
      <c r="I64" s="46">
        <f t="shared" si="19"/>
        <v>0</v>
      </c>
      <c r="J64" s="46">
        <f t="shared" si="19"/>
        <v>0</v>
      </c>
      <c r="K64" s="46">
        <f t="shared" si="19"/>
        <v>0</v>
      </c>
      <c r="L64" s="46">
        <f t="shared" si="19"/>
        <v>0</v>
      </c>
      <c r="M64" s="46">
        <f t="shared" si="19"/>
        <v>0</v>
      </c>
      <c r="N64" s="46">
        <f t="shared" si="19"/>
        <v>0</v>
      </c>
      <c r="O64" s="46">
        <f t="shared" si="19"/>
        <v>0</v>
      </c>
      <c r="P64" s="46">
        <f t="shared" si="19"/>
        <v>0</v>
      </c>
      <c r="Q64" s="46">
        <f t="shared" si="19"/>
        <v>0</v>
      </c>
      <c r="R64" s="46">
        <f t="shared" si="19"/>
        <v>0</v>
      </c>
      <c r="S64" s="46">
        <f t="shared" si="19"/>
        <v>0</v>
      </c>
      <c r="T64" s="46">
        <f t="shared" si="19"/>
        <v>0</v>
      </c>
      <c r="U64" s="46">
        <f t="shared" si="19"/>
        <v>0</v>
      </c>
    </row>
    <row r="65" spans="1:35" s="2" customFormat="1">
      <c r="A65"/>
      <c r="B65"/>
      <c r="C65"/>
      <c r="D65"/>
      <c r="E65"/>
      <c r="F65"/>
      <c r="G65"/>
      <c r="H65"/>
      <c r="I65"/>
      <c r="J65" s="25"/>
      <c r="K65" s="25"/>
      <c r="L65"/>
      <c r="M65"/>
      <c r="N65"/>
      <c r="O65"/>
      <c r="P65"/>
      <c r="Q65"/>
      <c r="R65"/>
      <c r="S65"/>
      <c r="T65"/>
      <c r="U65"/>
      <c r="V65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</row>
    <row r="66" spans="1:35" s="7" customFormat="1" ht="19">
      <c r="A66" s="26" t="s">
        <v>43</v>
      </c>
      <c r="B66" s="8">
        <f t="shared" ref="B66:U66" si="20" xml:space="preserve"> B24 + B42</f>
        <v>-5</v>
      </c>
      <c r="C66" s="8">
        <f t="shared" si="20"/>
        <v>-5</v>
      </c>
      <c r="D66" s="8">
        <f t="shared" si="20"/>
        <v>1</v>
      </c>
      <c r="E66" s="8">
        <f t="shared" si="20"/>
        <v>1</v>
      </c>
      <c r="F66" s="8">
        <f t="shared" si="20"/>
        <v>1</v>
      </c>
      <c r="G66" s="8">
        <f t="shared" si="20"/>
        <v>1</v>
      </c>
      <c r="H66" s="8">
        <f t="shared" si="20"/>
        <v>1</v>
      </c>
      <c r="I66" s="8">
        <f t="shared" si="20"/>
        <v>2</v>
      </c>
      <c r="J66" s="8">
        <f t="shared" si="20"/>
        <v>2</v>
      </c>
      <c r="K66" s="8">
        <f t="shared" si="20"/>
        <v>2</v>
      </c>
      <c r="L66" s="8">
        <f t="shared" si="20"/>
        <v>2</v>
      </c>
      <c r="M66" s="8">
        <f t="shared" si="20"/>
        <v>2</v>
      </c>
      <c r="N66" s="8">
        <f t="shared" si="20"/>
        <v>2</v>
      </c>
      <c r="O66" s="8">
        <f t="shared" si="20"/>
        <v>2</v>
      </c>
      <c r="P66" s="8">
        <f t="shared" si="20"/>
        <v>2</v>
      </c>
      <c r="Q66" s="8">
        <f t="shared" si="20"/>
        <v>2</v>
      </c>
      <c r="R66" s="8">
        <f t="shared" si="20"/>
        <v>2</v>
      </c>
      <c r="S66" s="8">
        <f t="shared" si="20"/>
        <v>2</v>
      </c>
      <c r="T66" s="8">
        <f t="shared" si="20"/>
        <v>2</v>
      </c>
      <c r="U66" s="8">
        <f t="shared" si="20"/>
        <v>2</v>
      </c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1"/>
    </row>
    <row r="67" spans="1:35" s="7" customFormat="1">
      <c r="A67"/>
      <c r="B67"/>
      <c r="C67"/>
      <c r="D67"/>
      <c r="E67"/>
      <c r="F67"/>
      <c r="G67"/>
      <c r="H67"/>
      <c r="I67"/>
      <c r="J67" s="25"/>
      <c r="K67" s="25"/>
      <c r="L67"/>
      <c r="M67"/>
      <c r="N67"/>
      <c r="O67"/>
      <c r="P67"/>
      <c r="Q67"/>
      <c r="R67"/>
      <c r="S67"/>
      <c r="T67"/>
      <c r="U67"/>
      <c r="V67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1"/>
    </row>
    <row r="68" spans="1:35" s="7" customFormat="1" ht="19">
      <c r="A68" s="26" t="s">
        <v>44</v>
      </c>
      <c r="B68" s="8">
        <f t="shared" ref="B68:U68" si="21" xml:space="preserve"> B25 + B42</f>
        <v>-5</v>
      </c>
      <c r="C68" s="8">
        <f t="shared" si="21"/>
        <v>-5</v>
      </c>
      <c r="D68" s="8">
        <f t="shared" si="21"/>
        <v>5</v>
      </c>
      <c r="E68" s="8">
        <f t="shared" si="21"/>
        <v>6</v>
      </c>
      <c r="F68" s="8">
        <f t="shared" si="21"/>
        <v>7</v>
      </c>
      <c r="G68" s="8">
        <f t="shared" si="21"/>
        <v>8</v>
      </c>
      <c r="H68" s="8">
        <f t="shared" si="21"/>
        <v>9</v>
      </c>
      <c r="I68" s="8">
        <f t="shared" si="21"/>
        <v>11</v>
      </c>
      <c r="J68" s="8">
        <f t="shared" si="21"/>
        <v>12</v>
      </c>
      <c r="K68" s="8">
        <f t="shared" si="21"/>
        <v>13</v>
      </c>
      <c r="L68" s="8">
        <f t="shared" si="21"/>
        <v>14</v>
      </c>
      <c r="M68" s="8">
        <f t="shared" si="21"/>
        <v>6</v>
      </c>
      <c r="N68" s="8">
        <f t="shared" si="21"/>
        <v>6</v>
      </c>
      <c r="O68" s="8">
        <f t="shared" si="21"/>
        <v>6</v>
      </c>
      <c r="P68" s="8">
        <f t="shared" si="21"/>
        <v>6</v>
      </c>
      <c r="Q68" s="8">
        <f t="shared" si="21"/>
        <v>6</v>
      </c>
      <c r="R68" s="8">
        <f t="shared" si="21"/>
        <v>6</v>
      </c>
      <c r="S68" s="8">
        <f t="shared" si="21"/>
        <v>6</v>
      </c>
      <c r="T68" s="8">
        <f t="shared" si="21"/>
        <v>6</v>
      </c>
      <c r="U68" s="8">
        <f t="shared" si="21"/>
        <v>6</v>
      </c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1"/>
    </row>
    <row r="69" spans="1:35">
      <c r="J69" s="25"/>
      <c r="K69" s="25"/>
    </row>
    <row r="70" spans="1:35">
      <c r="J70" s="25"/>
      <c r="K70" s="25"/>
    </row>
    <row r="71" spans="1:35" s="2" customFormat="1" ht="19">
      <c r="A71" s="47" t="s">
        <v>47</v>
      </c>
      <c r="J71" s="39"/>
      <c r="K71" s="55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</row>
    <row r="72" spans="1:35">
      <c r="A72" s="52" t="s">
        <v>51</v>
      </c>
      <c r="B72" s="7">
        <f xml:space="preserve"> B40 + INT(B$36/3)</f>
        <v>-5</v>
      </c>
      <c r="C72" s="7">
        <f t="shared" ref="C72:U72" si="22" xml:space="preserve"> C40 + INT(C$36/3)</f>
        <v>-5</v>
      </c>
      <c r="D72" s="7">
        <f t="shared" si="22"/>
        <v>2</v>
      </c>
      <c r="E72" s="7">
        <f t="shared" si="22"/>
        <v>2</v>
      </c>
      <c r="F72" s="7">
        <f t="shared" si="22"/>
        <v>2</v>
      </c>
      <c r="G72" s="7">
        <f t="shared" si="22"/>
        <v>3</v>
      </c>
      <c r="H72" s="7">
        <f t="shared" si="22"/>
        <v>3</v>
      </c>
      <c r="I72" s="7">
        <f t="shared" si="22"/>
        <v>3</v>
      </c>
      <c r="J72" s="7">
        <f t="shared" si="22"/>
        <v>4</v>
      </c>
      <c r="K72" s="7">
        <f t="shared" si="22"/>
        <v>4</v>
      </c>
      <c r="L72" s="7">
        <f t="shared" si="22"/>
        <v>4</v>
      </c>
      <c r="M72" s="7">
        <f t="shared" si="22"/>
        <v>5</v>
      </c>
      <c r="N72" s="7">
        <f t="shared" si="22"/>
        <v>5</v>
      </c>
      <c r="O72" s="7">
        <f t="shared" si="22"/>
        <v>5</v>
      </c>
      <c r="P72" s="7">
        <f t="shared" si="22"/>
        <v>6</v>
      </c>
      <c r="Q72" s="7">
        <f t="shared" si="22"/>
        <v>6</v>
      </c>
      <c r="R72" s="7">
        <f t="shared" si="22"/>
        <v>6</v>
      </c>
      <c r="S72" s="7">
        <f t="shared" si="22"/>
        <v>7</v>
      </c>
      <c r="T72" s="7">
        <f t="shared" si="22"/>
        <v>7</v>
      </c>
      <c r="U72" s="7">
        <f t="shared" si="22"/>
        <v>7</v>
      </c>
      <c r="V72" s="33"/>
    </row>
    <row r="73" spans="1:35">
      <c r="A73" s="52" t="s">
        <v>52</v>
      </c>
      <c r="B73" s="7">
        <f t="shared" ref="B73:U73" si="23" xml:space="preserve"> B39 + INT(2+ B$36/2)</f>
        <v>-3</v>
      </c>
      <c r="C73" s="7">
        <f t="shared" si="23"/>
        <v>-2</v>
      </c>
      <c r="D73" s="7">
        <f t="shared" si="23"/>
        <v>7</v>
      </c>
      <c r="E73" s="7">
        <f t="shared" si="23"/>
        <v>8</v>
      </c>
      <c r="F73" s="7">
        <f t="shared" si="23"/>
        <v>8</v>
      </c>
      <c r="G73" s="7">
        <f t="shared" si="23"/>
        <v>9</v>
      </c>
      <c r="H73" s="7">
        <f t="shared" si="23"/>
        <v>9</v>
      </c>
      <c r="I73" s="7">
        <f t="shared" si="23"/>
        <v>10</v>
      </c>
      <c r="J73" s="7">
        <f t="shared" si="23"/>
        <v>10</v>
      </c>
      <c r="K73" s="7">
        <f t="shared" si="23"/>
        <v>11</v>
      </c>
      <c r="L73" s="7">
        <f t="shared" si="23"/>
        <v>11</v>
      </c>
      <c r="M73" s="7">
        <f t="shared" si="23"/>
        <v>12</v>
      </c>
      <c r="N73" s="7">
        <f t="shared" si="23"/>
        <v>12</v>
      </c>
      <c r="O73" s="7">
        <f t="shared" si="23"/>
        <v>13</v>
      </c>
      <c r="P73" s="7">
        <f t="shared" si="23"/>
        <v>13</v>
      </c>
      <c r="Q73" s="7">
        <f t="shared" si="23"/>
        <v>14</v>
      </c>
      <c r="R73" s="7">
        <f t="shared" si="23"/>
        <v>14</v>
      </c>
      <c r="S73" s="7">
        <f t="shared" si="23"/>
        <v>15</v>
      </c>
      <c r="T73" s="7">
        <f t="shared" si="23"/>
        <v>15</v>
      </c>
      <c r="U73" s="7">
        <f t="shared" si="23"/>
        <v>16</v>
      </c>
      <c r="V73" s="33"/>
    </row>
    <row r="74" spans="1:35">
      <c r="A74" s="52" t="s">
        <v>53</v>
      </c>
      <c r="B74" s="7">
        <f xml:space="preserve"> B42 + INT(B$36/3)</f>
        <v>-5</v>
      </c>
      <c r="C74" s="7">
        <f t="shared" ref="C74:U74" si="24" xml:space="preserve"> C42 + INT(C$36/3)</f>
        <v>-5</v>
      </c>
      <c r="D74" s="7">
        <f t="shared" si="24"/>
        <v>2</v>
      </c>
      <c r="E74" s="7">
        <f t="shared" si="24"/>
        <v>2</v>
      </c>
      <c r="F74" s="7">
        <f t="shared" si="24"/>
        <v>2</v>
      </c>
      <c r="G74" s="7">
        <f t="shared" si="24"/>
        <v>3</v>
      </c>
      <c r="H74" s="7">
        <f t="shared" si="24"/>
        <v>3</v>
      </c>
      <c r="I74" s="7">
        <f t="shared" si="24"/>
        <v>4</v>
      </c>
      <c r="J74" s="7">
        <f t="shared" si="24"/>
        <v>5</v>
      </c>
      <c r="K74" s="7">
        <f t="shared" si="24"/>
        <v>5</v>
      </c>
      <c r="L74" s="7">
        <f t="shared" si="24"/>
        <v>5</v>
      </c>
      <c r="M74" s="7">
        <f t="shared" si="24"/>
        <v>6</v>
      </c>
      <c r="N74" s="7">
        <f t="shared" si="24"/>
        <v>6</v>
      </c>
      <c r="O74" s="7">
        <f t="shared" si="24"/>
        <v>6</v>
      </c>
      <c r="P74" s="7">
        <f t="shared" si="24"/>
        <v>7</v>
      </c>
      <c r="Q74" s="7">
        <f t="shared" si="24"/>
        <v>7</v>
      </c>
      <c r="R74" s="7">
        <f t="shared" si="24"/>
        <v>7</v>
      </c>
      <c r="S74" s="7">
        <f t="shared" si="24"/>
        <v>8</v>
      </c>
      <c r="T74" s="7">
        <f t="shared" si="24"/>
        <v>8</v>
      </c>
      <c r="U74" s="7">
        <f t="shared" si="24"/>
        <v>8</v>
      </c>
      <c r="V74" s="33"/>
    </row>
    <row r="75" spans="1:35">
      <c r="J75" s="25"/>
      <c r="K75" s="25"/>
    </row>
    <row r="76" spans="1:35">
      <c r="J76" s="25"/>
      <c r="K76" s="25"/>
    </row>
    <row r="77" spans="1:35" ht="19">
      <c r="A77" s="47" t="s">
        <v>54</v>
      </c>
      <c r="B77" s="2"/>
      <c r="C77" s="2"/>
      <c r="D77" s="2"/>
      <c r="E77" s="2"/>
      <c r="F77" s="2"/>
      <c r="G77" s="2"/>
      <c r="H77" s="2"/>
      <c r="I77" s="2"/>
      <c r="J77" s="39"/>
      <c r="K77" s="55"/>
      <c r="L77" s="2"/>
      <c r="M77" s="2"/>
      <c r="N77" s="2"/>
      <c r="O77" s="2"/>
      <c r="P77" s="2"/>
      <c r="Q77" s="2"/>
      <c r="R77" s="2"/>
      <c r="S77" s="2"/>
      <c r="T77" s="2"/>
      <c r="U77" s="2"/>
      <c r="V77" s="33"/>
    </row>
    <row r="78" spans="1:35">
      <c r="J78" s="25"/>
      <c r="K78" s="25"/>
    </row>
    <row r="79" spans="1:35">
      <c r="A79" s="58" t="s">
        <v>55</v>
      </c>
      <c r="B79" s="2"/>
      <c r="C79" s="2"/>
      <c r="D79" s="2"/>
      <c r="E79" s="2"/>
      <c r="F79" s="2"/>
      <c r="G79" s="2"/>
      <c r="H79" s="2"/>
      <c r="I79" s="2"/>
      <c r="J79" s="39"/>
      <c r="K79" s="55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35">
      <c r="A80" s="65" t="s">
        <v>56</v>
      </c>
      <c r="B80" s="13"/>
      <c r="C80" s="13"/>
      <c r="D80" s="13"/>
      <c r="E80" s="13"/>
      <c r="F80" s="13"/>
      <c r="G80" s="13"/>
      <c r="H80" s="13"/>
      <c r="I80" s="13"/>
      <c r="J80" s="57"/>
      <c r="K80" s="54"/>
      <c r="L80" s="13"/>
      <c r="M80" s="13"/>
      <c r="N80" s="13"/>
      <c r="O80" s="13"/>
      <c r="P80" s="13"/>
      <c r="Q80" s="13"/>
      <c r="R80" s="13"/>
      <c r="S80" s="13"/>
      <c r="T80" s="13"/>
      <c r="U80" s="57"/>
    </row>
    <row r="81" spans="1:21">
      <c r="A81" s="7" t="s">
        <v>57</v>
      </c>
      <c r="B81" s="7">
        <f xml:space="preserve"> IF((1 - (B152 - 1)/20)*100 &lt;= 100, IF((1 - (B152 - 1)/20)*100 &gt;= 0, (1 - (B152 - 1)/20)*100, 0), 100)</f>
        <v>0</v>
      </c>
      <c r="C81" s="7">
        <f t="shared" ref="C81:U84" si="25" xml:space="preserve"> IF((1 - (C152 - 1)/20)*100 &lt;= 100, IF((1 - (C152 - 1)/20)*100 &gt;= 0, (1 - (C152 - 1)/20)*100, 0), 100)</f>
        <v>0</v>
      </c>
      <c r="D81" s="7">
        <f t="shared" si="25"/>
        <v>35</v>
      </c>
      <c r="E81" s="7">
        <f t="shared" si="25"/>
        <v>40</v>
      </c>
      <c r="F81" s="7">
        <f t="shared" si="25"/>
        <v>44.999999999999993</v>
      </c>
      <c r="G81" s="7">
        <f t="shared" si="25"/>
        <v>55.000000000000007</v>
      </c>
      <c r="H81" s="7">
        <f t="shared" si="25"/>
        <v>60</v>
      </c>
      <c r="I81" s="7">
        <f t="shared" si="25"/>
        <v>70</v>
      </c>
      <c r="J81" s="7">
        <f t="shared" si="25"/>
        <v>80</v>
      </c>
      <c r="K81" s="7">
        <f t="shared" si="25"/>
        <v>85</v>
      </c>
      <c r="L81" s="7">
        <f t="shared" si="25"/>
        <v>90</v>
      </c>
      <c r="M81" s="7">
        <f t="shared" si="25"/>
        <v>55.000000000000007</v>
      </c>
      <c r="N81" s="7">
        <f t="shared" si="25"/>
        <v>55.000000000000007</v>
      </c>
      <c r="O81" s="7">
        <f t="shared" si="25"/>
        <v>55.000000000000007</v>
      </c>
      <c r="P81" s="7">
        <f t="shared" si="25"/>
        <v>60</v>
      </c>
      <c r="Q81" s="7">
        <f t="shared" si="25"/>
        <v>60</v>
      </c>
      <c r="R81" s="7">
        <f t="shared" si="25"/>
        <v>60</v>
      </c>
      <c r="S81" s="7">
        <f t="shared" si="25"/>
        <v>65</v>
      </c>
      <c r="T81" s="7">
        <f t="shared" si="25"/>
        <v>65</v>
      </c>
      <c r="U81" s="7">
        <f t="shared" si="25"/>
        <v>65</v>
      </c>
    </row>
    <row r="82" spans="1:21">
      <c r="A82" s="7" t="s">
        <v>64</v>
      </c>
      <c r="B82" s="7">
        <f t="shared" ref="B82:Q84" si="26" xml:space="preserve"> IF((1 - (B153 - 1)/20)*100 &lt;= 100, IF((1 - (B153 - 1)/20)*100 &gt;= 0, (1 - (B153 - 1)/20)*100, 0), 100)</f>
        <v>0</v>
      </c>
      <c r="C82" s="7">
        <f t="shared" si="26"/>
        <v>0</v>
      </c>
      <c r="D82" s="7">
        <f t="shared" si="26"/>
        <v>60</v>
      </c>
      <c r="E82" s="7">
        <f t="shared" si="26"/>
        <v>70</v>
      </c>
      <c r="F82" s="7">
        <f t="shared" si="26"/>
        <v>75</v>
      </c>
      <c r="G82" s="7">
        <f t="shared" si="26"/>
        <v>85</v>
      </c>
      <c r="H82" s="7">
        <f t="shared" si="26"/>
        <v>90</v>
      </c>
      <c r="I82" s="7">
        <f t="shared" si="26"/>
        <v>100</v>
      </c>
      <c r="J82" s="7">
        <f t="shared" si="26"/>
        <v>100</v>
      </c>
      <c r="K82" s="7">
        <f t="shared" si="26"/>
        <v>100</v>
      </c>
      <c r="L82" s="7">
        <f t="shared" si="26"/>
        <v>100</v>
      </c>
      <c r="M82" s="7">
        <f t="shared" si="26"/>
        <v>85</v>
      </c>
      <c r="N82" s="7">
        <f t="shared" si="26"/>
        <v>85</v>
      </c>
      <c r="O82" s="7">
        <f t="shared" si="26"/>
        <v>90</v>
      </c>
      <c r="P82" s="7">
        <f t="shared" si="26"/>
        <v>90</v>
      </c>
      <c r="Q82" s="7">
        <f t="shared" si="26"/>
        <v>95</v>
      </c>
      <c r="R82" s="7">
        <f t="shared" si="25"/>
        <v>95</v>
      </c>
      <c r="S82" s="7">
        <f t="shared" si="25"/>
        <v>100</v>
      </c>
      <c r="T82" s="7">
        <f t="shared" si="25"/>
        <v>100</v>
      </c>
      <c r="U82" s="7">
        <f t="shared" si="25"/>
        <v>100</v>
      </c>
    </row>
    <row r="83" spans="1:21">
      <c r="A83" s="7" t="s">
        <v>65</v>
      </c>
      <c r="B83" s="7">
        <f t="shared" si="26"/>
        <v>0</v>
      </c>
      <c r="C83" s="7">
        <f t="shared" si="25"/>
        <v>0</v>
      </c>
      <c r="D83" s="7">
        <f t="shared" si="25"/>
        <v>60</v>
      </c>
      <c r="E83" s="7">
        <f t="shared" si="25"/>
        <v>70</v>
      </c>
      <c r="F83" s="7">
        <f t="shared" si="25"/>
        <v>75</v>
      </c>
      <c r="G83" s="7">
        <f t="shared" si="25"/>
        <v>85</v>
      </c>
      <c r="H83" s="7">
        <f t="shared" si="25"/>
        <v>90</v>
      </c>
      <c r="I83" s="7">
        <f t="shared" si="25"/>
        <v>100</v>
      </c>
      <c r="J83" s="7">
        <f t="shared" si="25"/>
        <v>100</v>
      </c>
      <c r="K83" s="7">
        <f t="shared" si="25"/>
        <v>100</v>
      </c>
      <c r="L83" s="7">
        <f t="shared" si="25"/>
        <v>100</v>
      </c>
      <c r="M83" s="7">
        <f t="shared" si="25"/>
        <v>85</v>
      </c>
      <c r="N83" s="7">
        <f t="shared" si="25"/>
        <v>85</v>
      </c>
      <c r="O83" s="7">
        <f t="shared" si="25"/>
        <v>90</v>
      </c>
      <c r="P83" s="7">
        <f t="shared" si="25"/>
        <v>90</v>
      </c>
      <c r="Q83" s="7">
        <f t="shared" si="25"/>
        <v>95</v>
      </c>
      <c r="R83" s="7">
        <f t="shared" si="25"/>
        <v>95</v>
      </c>
      <c r="S83" s="7">
        <f t="shared" si="25"/>
        <v>100</v>
      </c>
      <c r="T83" s="7">
        <f t="shared" si="25"/>
        <v>100</v>
      </c>
      <c r="U83" s="7">
        <f t="shared" si="25"/>
        <v>100</v>
      </c>
    </row>
    <row r="84" spans="1:21">
      <c r="A84" s="7" t="s">
        <v>66</v>
      </c>
      <c r="B84" s="7">
        <f t="shared" si="26"/>
        <v>0</v>
      </c>
      <c r="C84" s="7">
        <f t="shared" si="25"/>
        <v>0</v>
      </c>
      <c r="D84" s="7">
        <f t="shared" si="25"/>
        <v>35</v>
      </c>
      <c r="E84" s="7">
        <f t="shared" si="25"/>
        <v>40</v>
      </c>
      <c r="F84" s="7">
        <f t="shared" si="25"/>
        <v>44.999999999999993</v>
      </c>
      <c r="G84" s="7">
        <f t="shared" si="25"/>
        <v>55.000000000000007</v>
      </c>
      <c r="H84" s="7">
        <f t="shared" si="25"/>
        <v>60</v>
      </c>
      <c r="I84" s="7">
        <f t="shared" si="25"/>
        <v>65</v>
      </c>
      <c r="J84" s="7">
        <f t="shared" si="25"/>
        <v>75</v>
      </c>
      <c r="K84" s="7">
        <f t="shared" si="25"/>
        <v>80</v>
      </c>
      <c r="L84" s="7">
        <f t="shared" si="25"/>
        <v>85</v>
      </c>
      <c r="M84" s="7">
        <f t="shared" si="25"/>
        <v>50</v>
      </c>
      <c r="N84" s="7">
        <f t="shared" si="25"/>
        <v>50</v>
      </c>
      <c r="O84" s="7">
        <f t="shared" si="25"/>
        <v>50</v>
      </c>
      <c r="P84" s="7">
        <f t="shared" si="25"/>
        <v>55.000000000000007</v>
      </c>
      <c r="Q84" s="7">
        <f t="shared" si="25"/>
        <v>55.000000000000007</v>
      </c>
      <c r="R84" s="7">
        <f t="shared" si="25"/>
        <v>55.000000000000007</v>
      </c>
      <c r="S84" s="7">
        <f t="shared" si="25"/>
        <v>60</v>
      </c>
      <c r="T84" s="7">
        <f t="shared" si="25"/>
        <v>60</v>
      </c>
      <c r="U84" s="7">
        <f t="shared" si="25"/>
        <v>60</v>
      </c>
    </row>
    <row r="85" spans="1:21">
      <c r="A85" s="65" t="s">
        <v>49</v>
      </c>
      <c r="B85" s="8"/>
      <c r="C85" s="13"/>
      <c r="D85" s="13"/>
      <c r="E85" s="13"/>
      <c r="F85" s="13"/>
      <c r="G85" s="13"/>
      <c r="H85" s="13"/>
      <c r="I85" s="13"/>
      <c r="J85" s="57"/>
      <c r="K85" s="54"/>
      <c r="L85" s="13"/>
      <c r="M85" s="13"/>
      <c r="N85" s="13"/>
      <c r="O85" s="13"/>
      <c r="P85" s="13"/>
      <c r="Q85" s="13"/>
      <c r="R85" s="13"/>
      <c r="S85" s="13"/>
      <c r="T85" s="13"/>
      <c r="U85" s="57"/>
    </row>
    <row r="86" spans="1:21">
      <c r="A86" s="7" t="s">
        <v>57</v>
      </c>
      <c r="B86" s="7">
        <f t="shared" ref="B86:U89" si="27" xml:space="preserve"> IF((1 - (B157 - 1)/20)*100 &lt;= 100, IF((1 - (B157 - 1)/20)*100 &gt;= 0, (1 - (B157 - 1)/20)*100, 0), 100)</f>
        <v>0</v>
      </c>
      <c r="C86" s="7">
        <f t="shared" si="27"/>
        <v>0</v>
      </c>
      <c r="D86" s="7">
        <f t="shared" si="27"/>
        <v>0</v>
      </c>
      <c r="E86" s="7">
        <f t="shared" si="27"/>
        <v>0</v>
      </c>
      <c r="F86" s="7">
        <f t="shared" si="27"/>
        <v>0</v>
      </c>
      <c r="G86" s="7">
        <f t="shared" si="27"/>
        <v>5.0000000000000044</v>
      </c>
      <c r="H86" s="7">
        <f t="shared" si="27"/>
        <v>9.9999999999999982</v>
      </c>
      <c r="I86" s="7">
        <f t="shared" si="27"/>
        <v>19.999999999999996</v>
      </c>
      <c r="J86" s="7">
        <f t="shared" si="27"/>
        <v>30.000000000000004</v>
      </c>
      <c r="K86" s="7">
        <f t="shared" si="27"/>
        <v>35</v>
      </c>
      <c r="L86" s="7">
        <f t="shared" si="27"/>
        <v>40</v>
      </c>
      <c r="M86" s="7">
        <f t="shared" si="27"/>
        <v>5.0000000000000044</v>
      </c>
      <c r="N86" s="7">
        <f t="shared" si="27"/>
        <v>5.0000000000000044</v>
      </c>
      <c r="O86" s="7">
        <f t="shared" si="27"/>
        <v>5.0000000000000044</v>
      </c>
      <c r="P86" s="7">
        <f t="shared" si="27"/>
        <v>9.9999999999999982</v>
      </c>
      <c r="Q86" s="7">
        <f t="shared" si="27"/>
        <v>9.9999999999999982</v>
      </c>
      <c r="R86" s="7">
        <f t="shared" si="27"/>
        <v>9.9999999999999982</v>
      </c>
      <c r="S86" s="7">
        <f t="shared" si="27"/>
        <v>15.000000000000002</v>
      </c>
      <c r="T86" s="7">
        <f t="shared" si="27"/>
        <v>15.000000000000002</v>
      </c>
      <c r="U86" s="7">
        <f t="shared" si="27"/>
        <v>15.000000000000002</v>
      </c>
    </row>
    <row r="87" spans="1:21">
      <c r="A87" s="7" t="s">
        <v>64</v>
      </c>
      <c r="B87" s="7">
        <f t="shared" si="27"/>
        <v>0</v>
      </c>
      <c r="C87" s="7">
        <f t="shared" si="27"/>
        <v>0</v>
      </c>
      <c r="D87" s="7">
        <f t="shared" si="27"/>
        <v>9.9999999999999982</v>
      </c>
      <c r="E87" s="7">
        <f t="shared" si="27"/>
        <v>19.999999999999996</v>
      </c>
      <c r="F87" s="7">
        <f t="shared" si="27"/>
        <v>25</v>
      </c>
      <c r="G87" s="7">
        <f t="shared" si="27"/>
        <v>35</v>
      </c>
      <c r="H87" s="7">
        <f t="shared" si="27"/>
        <v>40</v>
      </c>
      <c r="I87" s="7">
        <f t="shared" si="27"/>
        <v>50</v>
      </c>
      <c r="J87" s="7">
        <f t="shared" si="27"/>
        <v>55.000000000000007</v>
      </c>
      <c r="K87" s="7">
        <f t="shared" si="27"/>
        <v>65</v>
      </c>
      <c r="L87" s="7">
        <f t="shared" si="27"/>
        <v>70</v>
      </c>
      <c r="M87" s="7">
        <f t="shared" si="27"/>
        <v>35</v>
      </c>
      <c r="N87" s="7">
        <f t="shared" si="27"/>
        <v>35</v>
      </c>
      <c r="O87" s="7">
        <f t="shared" si="27"/>
        <v>40</v>
      </c>
      <c r="P87" s="7">
        <f t="shared" si="27"/>
        <v>40</v>
      </c>
      <c r="Q87" s="7">
        <f t="shared" si="27"/>
        <v>44.999999999999993</v>
      </c>
      <c r="R87" s="7">
        <f t="shared" si="27"/>
        <v>44.999999999999993</v>
      </c>
      <c r="S87" s="7">
        <f t="shared" si="27"/>
        <v>50</v>
      </c>
      <c r="T87" s="7">
        <f t="shared" si="27"/>
        <v>50</v>
      </c>
      <c r="U87" s="7">
        <f t="shared" si="27"/>
        <v>55.000000000000007</v>
      </c>
    </row>
    <row r="88" spans="1:21">
      <c r="A88" s="7" t="s">
        <v>65</v>
      </c>
      <c r="B88" s="7">
        <f t="shared" si="27"/>
        <v>0</v>
      </c>
      <c r="C88" s="7">
        <f t="shared" si="27"/>
        <v>0</v>
      </c>
      <c r="D88" s="7">
        <f t="shared" si="27"/>
        <v>9.9999999999999982</v>
      </c>
      <c r="E88" s="7">
        <f t="shared" si="27"/>
        <v>19.999999999999996</v>
      </c>
      <c r="F88" s="7">
        <f t="shared" si="27"/>
        <v>25</v>
      </c>
      <c r="G88" s="7">
        <f t="shared" si="27"/>
        <v>35</v>
      </c>
      <c r="H88" s="7">
        <f t="shared" si="27"/>
        <v>40</v>
      </c>
      <c r="I88" s="7">
        <f t="shared" si="27"/>
        <v>50</v>
      </c>
      <c r="J88" s="7">
        <f t="shared" si="27"/>
        <v>55.000000000000007</v>
      </c>
      <c r="K88" s="7">
        <f t="shared" si="27"/>
        <v>65</v>
      </c>
      <c r="L88" s="7">
        <f t="shared" si="27"/>
        <v>70</v>
      </c>
      <c r="M88" s="7">
        <f t="shared" si="27"/>
        <v>35</v>
      </c>
      <c r="N88" s="7">
        <f t="shared" si="27"/>
        <v>35</v>
      </c>
      <c r="O88" s="7">
        <f t="shared" si="27"/>
        <v>40</v>
      </c>
      <c r="P88" s="7">
        <f t="shared" si="27"/>
        <v>40</v>
      </c>
      <c r="Q88" s="7">
        <f t="shared" si="27"/>
        <v>44.999999999999993</v>
      </c>
      <c r="R88" s="7">
        <f t="shared" si="27"/>
        <v>44.999999999999993</v>
      </c>
      <c r="S88" s="7">
        <f t="shared" si="27"/>
        <v>50</v>
      </c>
      <c r="T88" s="7">
        <f t="shared" si="27"/>
        <v>50</v>
      </c>
      <c r="U88" s="7">
        <f t="shared" si="27"/>
        <v>55.000000000000007</v>
      </c>
    </row>
    <row r="89" spans="1:21">
      <c r="A89" s="7" t="s">
        <v>66</v>
      </c>
      <c r="B89" s="7">
        <f t="shared" si="27"/>
        <v>0</v>
      </c>
      <c r="C89" s="7">
        <f t="shared" si="27"/>
        <v>0</v>
      </c>
      <c r="D89" s="7">
        <f t="shared" si="27"/>
        <v>0</v>
      </c>
      <c r="E89" s="7">
        <f t="shared" si="27"/>
        <v>0</v>
      </c>
      <c r="F89" s="7">
        <f t="shared" si="27"/>
        <v>0</v>
      </c>
      <c r="G89" s="7">
        <f t="shared" si="27"/>
        <v>5.0000000000000044</v>
      </c>
      <c r="H89" s="7">
        <f t="shared" si="27"/>
        <v>9.9999999999999982</v>
      </c>
      <c r="I89" s="7">
        <f t="shared" si="27"/>
        <v>15.000000000000002</v>
      </c>
      <c r="J89" s="7">
        <f t="shared" si="27"/>
        <v>25</v>
      </c>
      <c r="K89" s="7">
        <f t="shared" si="27"/>
        <v>30.000000000000004</v>
      </c>
      <c r="L89" s="7">
        <f t="shared" si="27"/>
        <v>35</v>
      </c>
      <c r="M89" s="7">
        <f t="shared" si="27"/>
        <v>0</v>
      </c>
      <c r="N89" s="7">
        <f t="shared" si="27"/>
        <v>0</v>
      </c>
      <c r="O89" s="7">
        <f t="shared" si="27"/>
        <v>0</v>
      </c>
      <c r="P89" s="7">
        <f t="shared" si="27"/>
        <v>5.0000000000000044</v>
      </c>
      <c r="Q89" s="7">
        <f t="shared" si="27"/>
        <v>5.0000000000000044</v>
      </c>
      <c r="R89" s="7">
        <f t="shared" si="27"/>
        <v>5.0000000000000044</v>
      </c>
      <c r="S89" s="7">
        <f t="shared" si="27"/>
        <v>9.9999999999999982</v>
      </c>
      <c r="T89" s="7">
        <f t="shared" si="27"/>
        <v>9.9999999999999982</v>
      </c>
      <c r="U89" s="7">
        <f t="shared" si="27"/>
        <v>9.9999999999999982</v>
      </c>
    </row>
    <row r="90" spans="1:21">
      <c r="A90" s="65" t="s">
        <v>59</v>
      </c>
      <c r="B90" s="13"/>
      <c r="C90" s="13"/>
      <c r="D90" s="13"/>
      <c r="E90" s="13"/>
      <c r="F90" s="13"/>
      <c r="G90" s="13"/>
      <c r="H90" s="13"/>
      <c r="I90" s="13"/>
      <c r="J90" s="57"/>
      <c r="K90" s="54"/>
      <c r="L90" s="13"/>
      <c r="M90" s="13"/>
      <c r="N90" s="13"/>
      <c r="O90" s="13"/>
      <c r="P90" s="13"/>
      <c r="Q90" s="13"/>
      <c r="R90" s="13"/>
      <c r="S90" s="13"/>
      <c r="T90" s="13"/>
      <c r="U90" s="57"/>
    </row>
    <row r="91" spans="1:21">
      <c r="A91" s="7" t="s">
        <v>57</v>
      </c>
      <c r="B91" s="7">
        <f t="shared" ref="B91:U94" si="28" xml:space="preserve"> IF((1 - (B162 - 1)/20)*100 &lt;= 100, IF((1 - (B162 - 1)/20)*100 &gt;= 0, (1 - (B162 - 1)/20)*100, 0), 100)</f>
        <v>0</v>
      </c>
      <c r="C91" s="7">
        <f t="shared" si="28"/>
        <v>0</v>
      </c>
      <c r="D91" s="7">
        <f t="shared" si="28"/>
        <v>0</v>
      </c>
      <c r="E91" s="7">
        <f t="shared" si="28"/>
        <v>0</v>
      </c>
      <c r="F91" s="7">
        <f t="shared" si="28"/>
        <v>0</v>
      </c>
      <c r="G91" s="7">
        <f t="shared" si="28"/>
        <v>0</v>
      </c>
      <c r="H91" s="7">
        <f t="shared" si="28"/>
        <v>0</v>
      </c>
      <c r="I91" s="7">
        <f t="shared" si="28"/>
        <v>0</v>
      </c>
      <c r="J91" s="7">
        <f t="shared" si="28"/>
        <v>0</v>
      </c>
      <c r="K91" s="7">
        <f t="shared" si="28"/>
        <v>0</v>
      </c>
      <c r="L91" s="7">
        <f t="shared" si="28"/>
        <v>0</v>
      </c>
      <c r="M91" s="7">
        <f t="shared" si="28"/>
        <v>0</v>
      </c>
      <c r="N91" s="7">
        <f t="shared" si="28"/>
        <v>0</v>
      </c>
      <c r="O91" s="7">
        <f t="shared" si="28"/>
        <v>0</v>
      </c>
      <c r="P91" s="7">
        <f t="shared" si="28"/>
        <v>0</v>
      </c>
      <c r="Q91" s="7">
        <f t="shared" si="28"/>
        <v>0</v>
      </c>
      <c r="R91" s="7">
        <f t="shared" si="28"/>
        <v>0</v>
      </c>
      <c r="S91" s="7">
        <f t="shared" si="28"/>
        <v>0</v>
      </c>
      <c r="T91" s="7">
        <f t="shared" si="28"/>
        <v>0</v>
      </c>
      <c r="U91" s="7">
        <f t="shared" si="28"/>
        <v>0</v>
      </c>
    </row>
    <row r="92" spans="1:21">
      <c r="A92" s="7" t="s">
        <v>64</v>
      </c>
      <c r="B92" s="7">
        <f t="shared" si="28"/>
        <v>0</v>
      </c>
      <c r="C92" s="7">
        <f t="shared" si="28"/>
        <v>0</v>
      </c>
      <c r="D92" s="7">
        <f t="shared" si="28"/>
        <v>0</v>
      </c>
      <c r="E92" s="7">
        <f t="shared" si="28"/>
        <v>0</v>
      </c>
      <c r="F92" s="7">
        <f t="shared" si="28"/>
        <v>0</v>
      </c>
      <c r="G92" s="7">
        <f t="shared" si="28"/>
        <v>0</v>
      </c>
      <c r="H92" s="7">
        <f t="shared" si="28"/>
        <v>0</v>
      </c>
      <c r="I92" s="7">
        <f t="shared" si="28"/>
        <v>0</v>
      </c>
      <c r="J92" s="7">
        <f t="shared" si="28"/>
        <v>5.0000000000000044</v>
      </c>
      <c r="K92" s="7">
        <f t="shared" si="28"/>
        <v>15.000000000000002</v>
      </c>
      <c r="L92" s="7">
        <f t="shared" si="28"/>
        <v>19.999999999999996</v>
      </c>
      <c r="M92" s="7">
        <f t="shared" si="28"/>
        <v>0</v>
      </c>
      <c r="N92" s="7">
        <f t="shared" si="28"/>
        <v>0</v>
      </c>
      <c r="O92" s="7">
        <f t="shared" si="28"/>
        <v>0</v>
      </c>
      <c r="P92" s="7">
        <f t="shared" si="28"/>
        <v>0</v>
      </c>
      <c r="Q92" s="7">
        <f t="shared" si="28"/>
        <v>0</v>
      </c>
      <c r="R92" s="7">
        <f t="shared" si="28"/>
        <v>0</v>
      </c>
      <c r="S92" s="7">
        <f t="shared" si="28"/>
        <v>0</v>
      </c>
      <c r="T92" s="7">
        <f t="shared" si="28"/>
        <v>0</v>
      </c>
      <c r="U92" s="7">
        <f t="shared" si="28"/>
        <v>5.0000000000000044</v>
      </c>
    </row>
    <row r="93" spans="1:21">
      <c r="A93" s="7" t="s">
        <v>65</v>
      </c>
      <c r="B93" s="7">
        <f t="shared" si="28"/>
        <v>0</v>
      </c>
      <c r="C93" s="7">
        <f t="shared" si="28"/>
        <v>0</v>
      </c>
      <c r="D93" s="7">
        <f t="shared" si="28"/>
        <v>0</v>
      </c>
      <c r="E93" s="7">
        <f t="shared" si="28"/>
        <v>0</v>
      </c>
      <c r="F93" s="7">
        <f t="shared" si="28"/>
        <v>0</v>
      </c>
      <c r="G93" s="7">
        <f t="shared" si="28"/>
        <v>0</v>
      </c>
      <c r="H93" s="7">
        <f t="shared" si="28"/>
        <v>0</v>
      </c>
      <c r="I93" s="7">
        <f t="shared" si="28"/>
        <v>0</v>
      </c>
      <c r="J93" s="7">
        <f t="shared" si="28"/>
        <v>5.0000000000000044</v>
      </c>
      <c r="K93" s="7">
        <f t="shared" si="28"/>
        <v>15.000000000000002</v>
      </c>
      <c r="L93" s="7">
        <f t="shared" si="28"/>
        <v>19.999999999999996</v>
      </c>
      <c r="M93" s="7">
        <f t="shared" si="28"/>
        <v>0</v>
      </c>
      <c r="N93" s="7">
        <f t="shared" si="28"/>
        <v>0</v>
      </c>
      <c r="O93" s="7">
        <f t="shared" si="28"/>
        <v>0</v>
      </c>
      <c r="P93" s="7">
        <f t="shared" si="28"/>
        <v>0</v>
      </c>
      <c r="Q93" s="7">
        <f t="shared" si="28"/>
        <v>0</v>
      </c>
      <c r="R93" s="7">
        <f t="shared" si="28"/>
        <v>0</v>
      </c>
      <c r="S93" s="7">
        <f t="shared" si="28"/>
        <v>0</v>
      </c>
      <c r="T93" s="7">
        <f t="shared" si="28"/>
        <v>0</v>
      </c>
      <c r="U93" s="7">
        <f t="shared" si="28"/>
        <v>5.0000000000000044</v>
      </c>
    </row>
    <row r="94" spans="1:21">
      <c r="A94" s="7" t="s">
        <v>66</v>
      </c>
      <c r="B94" s="7">
        <f t="shared" si="28"/>
        <v>0</v>
      </c>
      <c r="C94" s="7">
        <f t="shared" si="28"/>
        <v>0</v>
      </c>
      <c r="D94" s="7">
        <f t="shared" si="28"/>
        <v>0</v>
      </c>
      <c r="E94" s="7">
        <f t="shared" si="28"/>
        <v>0</v>
      </c>
      <c r="F94" s="7">
        <f t="shared" si="28"/>
        <v>0</v>
      </c>
      <c r="G94" s="7">
        <f t="shared" si="28"/>
        <v>0</v>
      </c>
      <c r="H94" s="7">
        <f t="shared" si="28"/>
        <v>0</v>
      </c>
      <c r="I94" s="7">
        <f t="shared" si="28"/>
        <v>0</v>
      </c>
      <c r="J94" s="7">
        <f t="shared" si="28"/>
        <v>0</v>
      </c>
      <c r="K94" s="78">
        <f t="shared" si="28"/>
        <v>0</v>
      </c>
      <c r="L94" s="7">
        <f t="shared" si="28"/>
        <v>0</v>
      </c>
      <c r="M94" s="7">
        <f t="shared" si="28"/>
        <v>0</v>
      </c>
      <c r="N94" s="7">
        <f t="shared" si="28"/>
        <v>0</v>
      </c>
      <c r="O94" s="7">
        <f t="shared" si="28"/>
        <v>0</v>
      </c>
      <c r="P94" s="7">
        <f t="shared" si="28"/>
        <v>0</v>
      </c>
      <c r="Q94" s="7">
        <f t="shared" si="28"/>
        <v>0</v>
      </c>
      <c r="R94" s="7">
        <f t="shared" si="28"/>
        <v>0</v>
      </c>
      <c r="S94" s="7">
        <f t="shared" si="28"/>
        <v>0</v>
      </c>
      <c r="T94" s="7">
        <f t="shared" si="28"/>
        <v>0</v>
      </c>
      <c r="U94" s="7">
        <f t="shared" si="28"/>
        <v>0</v>
      </c>
    </row>
    <row r="95" spans="1:21">
      <c r="J95" s="25"/>
      <c r="K95" s="25"/>
    </row>
    <row r="96" spans="1:21">
      <c r="A96" s="58" t="s">
        <v>60</v>
      </c>
      <c r="B96" s="2"/>
      <c r="C96" s="2"/>
      <c r="D96" s="2"/>
      <c r="E96" s="2"/>
      <c r="F96" s="2"/>
      <c r="G96" s="2"/>
      <c r="H96" s="2"/>
      <c r="I96" s="2"/>
      <c r="J96" s="39"/>
      <c r="K96" s="55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>
      <c r="A97" s="65" t="s">
        <v>56</v>
      </c>
      <c r="B97" s="13"/>
      <c r="C97" s="13"/>
      <c r="D97" s="13"/>
      <c r="E97" s="13"/>
      <c r="F97" s="13"/>
      <c r="G97" s="13"/>
      <c r="H97" s="13"/>
      <c r="I97" s="13"/>
      <c r="J97" s="57"/>
      <c r="K97" s="54"/>
      <c r="L97" s="13"/>
      <c r="M97" s="13"/>
      <c r="N97" s="13"/>
      <c r="O97" s="13"/>
      <c r="P97" s="13"/>
      <c r="Q97" s="13"/>
      <c r="R97" s="13"/>
      <c r="S97" s="13"/>
      <c r="T97" s="13"/>
      <c r="U97" s="57"/>
    </row>
    <row r="98" spans="1:21">
      <c r="A98" s="7" t="s">
        <v>57</v>
      </c>
      <c r="B98" s="7">
        <f t="shared" ref="B98:U101" si="29" xml:space="preserve"> IF((1 - (B169 - 1)/20)*100 &lt;= 100, IF((1 - (B169 - 1)/20)*100 &gt;= 0, (1 - (B169 - 1)/20)*100, 0), 100)</f>
        <v>5.0000000000000044</v>
      </c>
      <c r="C98" s="7">
        <f t="shared" si="29"/>
        <v>5.0000000000000044</v>
      </c>
      <c r="D98" s="7">
        <f t="shared" si="29"/>
        <v>40</v>
      </c>
      <c r="E98" s="7">
        <f t="shared" si="29"/>
        <v>40</v>
      </c>
      <c r="F98" s="7">
        <f t="shared" si="29"/>
        <v>40</v>
      </c>
      <c r="G98" s="7">
        <f t="shared" si="29"/>
        <v>44.999999999999993</v>
      </c>
      <c r="H98" s="7">
        <f t="shared" si="29"/>
        <v>44.999999999999993</v>
      </c>
      <c r="I98" s="7">
        <f t="shared" si="29"/>
        <v>50</v>
      </c>
      <c r="J98" s="7">
        <f t="shared" si="29"/>
        <v>55.000000000000007</v>
      </c>
      <c r="K98" s="7">
        <f t="shared" si="29"/>
        <v>55.000000000000007</v>
      </c>
      <c r="L98" s="7">
        <f t="shared" si="29"/>
        <v>55.000000000000007</v>
      </c>
      <c r="M98" s="7">
        <f t="shared" si="29"/>
        <v>60</v>
      </c>
      <c r="N98" s="7">
        <f t="shared" si="29"/>
        <v>60</v>
      </c>
      <c r="O98" s="7">
        <f t="shared" si="29"/>
        <v>60</v>
      </c>
      <c r="P98" s="7">
        <f t="shared" si="29"/>
        <v>65</v>
      </c>
      <c r="Q98" s="7">
        <f t="shared" si="29"/>
        <v>65</v>
      </c>
      <c r="R98" s="7">
        <f t="shared" si="29"/>
        <v>65</v>
      </c>
      <c r="S98" s="7">
        <f t="shared" si="29"/>
        <v>70</v>
      </c>
      <c r="T98" s="7">
        <f t="shared" si="29"/>
        <v>70</v>
      </c>
      <c r="U98" s="7">
        <f t="shared" si="29"/>
        <v>70</v>
      </c>
    </row>
    <row r="99" spans="1:21">
      <c r="A99" s="7" t="s">
        <v>64</v>
      </c>
      <c r="B99" s="7">
        <f t="shared" si="29"/>
        <v>15.000000000000002</v>
      </c>
      <c r="C99" s="7">
        <f t="shared" si="29"/>
        <v>19.999999999999996</v>
      </c>
      <c r="D99" s="7">
        <f t="shared" si="29"/>
        <v>65</v>
      </c>
      <c r="E99" s="7">
        <f t="shared" si="29"/>
        <v>70</v>
      </c>
      <c r="F99" s="7">
        <f t="shared" si="29"/>
        <v>70</v>
      </c>
      <c r="G99" s="7">
        <f t="shared" si="29"/>
        <v>75</v>
      </c>
      <c r="H99" s="7">
        <f t="shared" si="29"/>
        <v>75</v>
      </c>
      <c r="I99" s="7">
        <f t="shared" si="29"/>
        <v>80</v>
      </c>
      <c r="J99" s="7">
        <f t="shared" si="29"/>
        <v>80</v>
      </c>
      <c r="K99" s="7">
        <f t="shared" si="29"/>
        <v>85</v>
      </c>
      <c r="L99" s="7">
        <f t="shared" si="29"/>
        <v>85</v>
      </c>
      <c r="M99" s="7">
        <f t="shared" si="29"/>
        <v>90</v>
      </c>
      <c r="N99" s="7">
        <f t="shared" si="29"/>
        <v>90</v>
      </c>
      <c r="O99" s="7">
        <f t="shared" si="29"/>
        <v>95</v>
      </c>
      <c r="P99" s="7">
        <f t="shared" si="29"/>
        <v>95</v>
      </c>
      <c r="Q99" s="7">
        <f t="shared" si="29"/>
        <v>100</v>
      </c>
      <c r="R99" s="7">
        <f t="shared" si="29"/>
        <v>100</v>
      </c>
      <c r="S99" s="7">
        <f t="shared" si="29"/>
        <v>100</v>
      </c>
      <c r="T99" s="7">
        <f t="shared" si="29"/>
        <v>100</v>
      </c>
      <c r="U99" s="7">
        <f t="shared" si="29"/>
        <v>100</v>
      </c>
    </row>
    <row r="100" spans="1:21">
      <c r="A100" s="7" t="s">
        <v>65</v>
      </c>
      <c r="B100" s="7">
        <f t="shared" si="29"/>
        <v>15.000000000000002</v>
      </c>
      <c r="C100" s="7">
        <f t="shared" si="29"/>
        <v>19.999999999999996</v>
      </c>
      <c r="D100" s="7">
        <f t="shared" si="29"/>
        <v>65</v>
      </c>
      <c r="E100" s="7">
        <f t="shared" si="29"/>
        <v>70</v>
      </c>
      <c r="F100" s="7">
        <f t="shared" si="29"/>
        <v>70</v>
      </c>
      <c r="G100" s="7">
        <f t="shared" si="29"/>
        <v>75</v>
      </c>
      <c r="H100" s="7">
        <f t="shared" si="29"/>
        <v>75</v>
      </c>
      <c r="I100" s="7">
        <f t="shared" si="29"/>
        <v>80</v>
      </c>
      <c r="J100" s="7">
        <f t="shared" si="29"/>
        <v>80</v>
      </c>
      <c r="K100" s="7">
        <f t="shared" si="29"/>
        <v>85</v>
      </c>
      <c r="L100" s="7">
        <f t="shared" si="29"/>
        <v>85</v>
      </c>
      <c r="M100" s="7">
        <f t="shared" si="29"/>
        <v>90</v>
      </c>
      <c r="N100" s="7">
        <f t="shared" si="29"/>
        <v>90</v>
      </c>
      <c r="O100" s="7">
        <f t="shared" si="29"/>
        <v>95</v>
      </c>
      <c r="P100" s="7">
        <f t="shared" si="29"/>
        <v>95</v>
      </c>
      <c r="Q100" s="7">
        <f t="shared" si="29"/>
        <v>100</v>
      </c>
      <c r="R100" s="7">
        <f t="shared" si="29"/>
        <v>100</v>
      </c>
      <c r="S100" s="7">
        <f t="shared" si="29"/>
        <v>100</v>
      </c>
      <c r="T100" s="7">
        <f t="shared" si="29"/>
        <v>100</v>
      </c>
      <c r="U100" s="7">
        <f t="shared" si="29"/>
        <v>100</v>
      </c>
    </row>
    <row r="101" spans="1:21">
      <c r="A101" s="7" t="s">
        <v>66</v>
      </c>
      <c r="B101" s="7">
        <f t="shared" si="29"/>
        <v>5.0000000000000044</v>
      </c>
      <c r="C101" s="7">
        <f t="shared" si="29"/>
        <v>5.0000000000000044</v>
      </c>
      <c r="D101" s="7">
        <f t="shared" si="29"/>
        <v>40</v>
      </c>
      <c r="E101" s="7">
        <f t="shared" si="29"/>
        <v>40</v>
      </c>
      <c r="F101" s="7">
        <f t="shared" si="29"/>
        <v>40</v>
      </c>
      <c r="G101" s="7">
        <f t="shared" si="29"/>
        <v>44.999999999999993</v>
      </c>
      <c r="H101" s="7">
        <f t="shared" si="29"/>
        <v>44.999999999999993</v>
      </c>
      <c r="I101" s="7">
        <f t="shared" si="29"/>
        <v>44.999999999999993</v>
      </c>
      <c r="J101" s="7">
        <f t="shared" si="29"/>
        <v>50</v>
      </c>
      <c r="K101" s="7">
        <f t="shared" si="29"/>
        <v>50</v>
      </c>
      <c r="L101" s="7">
        <f t="shared" si="29"/>
        <v>50</v>
      </c>
      <c r="M101" s="7">
        <f t="shared" si="29"/>
        <v>55.000000000000007</v>
      </c>
      <c r="N101" s="7">
        <f t="shared" si="29"/>
        <v>55.000000000000007</v>
      </c>
      <c r="O101" s="7">
        <f t="shared" si="29"/>
        <v>55.000000000000007</v>
      </c>
      <c r="P101" s="7">
        <f t="shared" si="29"/>
        <v>60</v>
      </c>
      <c r="Q101" s="7">
        <f t="shared" si="29"/>
        <v>60</v>
      </c>
      <c r="R101" s="7">
        <f t="shared" si="29"/>
        <v>60</v>
      </c>
      <c r="S101" s="7">
        <f t="shared" si="29"/>
        <v>65</v>
      </c>
      <c r="T101" s="7">
        <f t="shared" si="29"/>
        <v>65</v>
      </c>
      <c r="U101" s="7">
        <f t="shared" si="29"/>
        <v>65</v>
      </c>
    </row>
    <row r="102" spans="1:21">
      <c r="A102" s="65" t="s">
        <v>49</v>
      </c>
      <c r="B102" s="13"/>
      <c r="C102" s="13"/>
      <c r="D102" s="13"/>
      <c r="E102" s="13"/>
      <c r="F102" s="13"/>
      <c r="G102" s="13"/>
      <c r="H102" s="13"/>
      <c r="I102" s="13"/>
      <c r="J102" s="57"/>
      <c r="K102" s="54"/>
      <c r="L102" s="13"/>
      <c r="M102" s="13"/>
      <c r="N102" s="13"/>
      <c r="O102" s="13"/>
      <c r="P102" s="13"/>
      <c r="Q102" s="13"/>
      <c r="R102" s="13"/>
      <c r="S102" s="13"/>
      <c r="T102" s="13"/>
      <c r="U102" s="57"/>
    </row>
    <row r="103" spans="1:21">
      <c r="A103" s="7" t="s">
        <v>57</v>
      </c>
      <c r="B103" s="7">
        <f t="shared" ref="B103:U106" si="30" xml:space="preserve"> IF((1 - (B174 - 1)/20)*100 &lt;= 100, IF((1 - (B174 - 1)/20)*100 &gt;= 0, (1 - (B174 - 1)/20)*100, 0), 100)</f>
        <v>0</v>
      </c>
      <c r="C103" s="7">
        <f t="shared" si="30"/>
        <v>0</v>
      </c>
      <c r="D103" s="7">
        <f t="shared" si="30"/>
        <v>15.000000000000002</v>
      </c>
      <c r="E103" s="7">
        <f t="shared" si="30"/>
        <v>15.000000000000002</v>
      </c>
      <c r="F103" s="7">
        <f t="shared" si="30"/>
        <v>15.000000000000002</v>
      </c>
      <c r="G103" s="7">
        <f t="shared" si="30"/>
        <v>19.999999999999996</v>
      </c>
      <c r="H103" s="7">
        <f t="shared" si="30"/>
        <v>19.999999999999996</v>
      </c>
      <c r="I103" s="7">
        <f t="shared" si="30"/>
        <v>25</v>
      </c>
      <c r="J103" s="7">
        <f t="shared" si="30"/>
        <v>30.000000000000004</v>
      </c>
      <c r="K103" s="7">
        <f t="shared" si="30"/>
        <v>30.000000000000004</v>
      </c>
      <c r="L103" s="7">
        <f t="shared" si="30"/>
        <v>30.000000000000004</v>
      </c>
      <c r="M103" s="7">
        <f t="shared" si="30"/>
        <v>35</v>
      </c>
      <c r="N103" s="7">
        <f t="shared" si="30"/>
        <v>35</v>
      </c>
      <c r="O103" s="7">
        <f t="shared" si="30"/>
        <v>35</v>
      </c>
      <c r="P103" s="7">
        <f t="shared" si="30"/>
        <v>40</v>
      </c>
      <c r="Q103" s="7">
        <f t="shared" si="30"/>
        <v>40</v>
      </c>
      <c r="R103" s="7">
        <f t="shared" si="30"/>
        <v>40</v>
      </c>
      <c r="S103" s="7">
        <f t="shared" si="30"/>
        <v>44.999999999999993</v>
      </c>
      <c r="T103" s="7">
        <f t="shared" si="30"/>
        <v>44.999999999999993</v>
      </c>
      <c r="U103" s="7">
        <f t="shared" si="30"/>
        <v>44.999999999999993</v>
      </c>
    </row>
    <row r="104" spans="1:21">
      <c r="A104" s="7" t="s">
        <v>64</v>
      </c>
      <c r="B104" s="7">
        <f t="shared" si="30"/>
        <v>0</v>
      </c>
      <c r="C104" s="7">
        <f t="shared" si="30"/>
        <v>0</v>
      </c>
      <c r="D104" s="7">
        <f t="shared" si="30"/>
        <v>40</v>
      </c>
      <c r="E104" s="7">
        <f t="shared" si="30"/>
        <v>44.999999999999993</v>
      </c>
      <c r="F104" s="7">
        <f t="shared" si="30"/>
        <v>44.999999999999993</v>
      </c>
      <c r="G104" s="7">
        <f t="shared" si="30"/>
        <v>50</v>
      </c>
      <c r="H104" s="7">
        <f t="shared" si="30"/>
        <v>50</v>
      </c>
      <c r="I104" s="7">
        <f t="shared" si="30"/>
        <v>55.000000000000007</v>
      </c>
      <c r="J104" s="7">
        <f t="shared" si="30"/>
        <v>55.000000000000007</v>
      </c>
      <c r="K104" s="7">
        <f t="shared" si="30"/>
        <v>60</v>
      </c>
      <c r="L104" s="7">
        <f t="shared" si="30"/>
        <v>60</v>
      </c>
      <c r="M104" s="7">
        <f t="shared" si="30"/>
        <v>65</v>
      </c>
      <c r="N104" s="7">
        <f t="shared" si="30"/>
        <v>65</v>
      </c>
      <c r="O104" s="7">
        <f t="shared" si="30"/>
        <v>70</v>
      </c>
      <c r="P104" s="7">
        <f t="shared" si="30"/>
        <v>70</v>
      </c>
      <c r="Q104" s="7">
        <f t="shared" si="30"/>
        <v>75</v>
      </c>
      <c r="R104" s="7">
        <f t="shared" si="30"/>
        <v>75</v>
      </c>
      <c r="S104" s="7">
        <f t="shared" si="30"/>
        <v>80</v>
      </c>
      <c r="T104" s="7">
        <f t="shared" si="30"/>
        <v>80</v>
      </c>
      <c r="U104" s="7">
        <f t="shared" si="30"/>
        <v>85</v>
      </c>
    </row>
    <row r="105" spans="1:21">
      <c r="A105" s="7" t="s">
        <v>65</v>
      </c>
      <c r="B105" s="7">
        <f t="shared" si="30"/>
        <v>0</v>
      </c>
      <c r="C105" s="7">
        <f t="shared" si="30"/>
        <v>0</v>
      </c>
      <c r="D105" s="7">
        <f t="shared" si="30"/>
        <v>40</v>
      </c>
      <c r="E105" s="7">
        <f t="shared" si="30"/>
        <v>44.999999999999993</v>
      </c>
      <c r="F105" s="7">
        <f t="shared" si="30"/>
        <v>44.999999999999993</v>
      </c>
      <c r="G105" s="7">
        <f t="shared" si="30"/>
        <v>50</v>
      </c>
      <c r="H105" s="7">
        <f t="shared" si="30"/>
        <v>50</v>
      </c>
      <c r="I105" s="7">
        <f t="shared" si="30"/>
        <v>55.000000000000007</v>
      </c>
      <c r="J105" s="7">
        <f t="shared" si="30"/>
        <v>55.000000000000007</v>
      </c>
      <c r="K105" s="7">
        <f t="shared" si="30"/>
        <v>60</v>
      </c>
      <c r="L105" s="7">
        <f t="shared" si="30"/>
        <v>60</v>
      </c>
      <c r="M105" s="7">
        <f t="shared" si="30"/>
        <v>65</v>
      </c>
      <c r="N105" s="7">
        <f t="shared" si="30"/>
        <v>65</v>
      </c>
      <c r="O105" s="7">
        <f t="shared" si="30"/>
        <v>70</v>
      </c>
      <c r="P105" s="7">
        <f t="shared" si="30"/>
        <v>70</v>
      </c>
      <c r="Q105" s="7">
        <f t="shared" si="30"/>
        <v>75</v>
      </c>
      <c r="R105" s="7">
        <f t="shared" si="30"/>
        <v>75</v>
      </c>
      <c r="S105" s="7">
        <f t="shared" si="30"/>
        <v>80</v>
      </c>
      <c r="T105" s="7">
        <f t="shared" si="30"/>
        <v>80</v>
      </c>
      <c r="U105" s="7">
        <f t="shared" si="30"/>
        <v>85</v>
      </c>
    </row>
    <row r="106" spans="1:21">
      <c r="A106" s="7" t="s">
        <v>66</v>
      </c>
      <c r="B106" s="7">
        <f t="shared" si="30"/>
        <v>0</v>
      </c>
      <c r="C106" s="7">
        <f t="shared" si="30"/>
        <v>0</v>
      </c>
      <c r="D106" s="7">
        <f t="shared" si="30"/>
        <v>15.000000000000002</v>
      </c>
      <c r="E106" s="7">
        <f t="shared" si="30"/>
        <v>15.000000000000002</v>
      </c>
      <c r="F106" s="7">
        <f t="shared" si="30"/>
        <v>15.000000000000002</v>
      </c>
      <c r="G106" s="7">
        <f t="shared" si="30"/>
        <v>19.999999999999996</v>
      </c>
      <c r="H106" s="7">
        <f t="shared" si="30"/>
        <v>19.999999999999996</v>
      </c>
      <c r="I106" s="7">
        <f t="shared" si="30"/>
        <v>19.999999999999996</v>
      </c>
      <c r="J106" s="7">
        <f t="shared" si="30"/>
        <v>25</v>
      </c>
      <c r="K106" s="7">
        <f t="shared" si="30"/>
        <v>25</v>
      </c>
      <c r="L106" s="7">
        <f t="shared" si="30"/>
        <v>25</v>
      </c>
      <c r="M106" s="7">
        <f t="shared" si="30"/>
        <v>30.000000000000004</v>
      </c>
      <c r="N106" s="7">
        <f t="shared" si="30"/>
        <v>30.000000000000004</v>
      </c>
      <c r="O106" s="7">
        <f t="shared" si="30"/>
        <v>30.000000000000004</v>
      </c>
      <c r="P106" s="7">
        <f t="shared" si="30"/>
        <v>35</v>
      </c>
      <c r="Q106" s="7">
        <f t="shared" si="30"/>
        <v>35</v>
      </c>
      <c r="R106" s="7">
        <f t="shared" si="30"/>
        <v>35</v>
      </c>
      <c r="S106" s="7">
        <f t="shared" si="30"/>
        <v>40</v>
      </c>
      <c r="T106" s="7">
        <f t="shared" si="30"/>
        <v>40</v>
      </c>
      <c r="U106" s="7">
        <f t="shared" si="30"/>
        <v>40</v>
      </c>
    </row>
    <row r="107" spans="1:21">
      <c r="A107" s="65" t="s">
        <v>59</v>
      </c>
      <c r="B107" s="13"/>
      <c r="C107" s="13"/>
      <c r="D107" s="13"/>
      <c r="E107" s="13"/>
      <c r="F107" s="13"/>
      <c r="G107" s="13"/>
      <c r="H107" s="13"/>
      <c r="I107" s="13"/>
      <c r="J107" s="57"/>
      <c r="K107" s="54"/>
      <c r="L107" s="13"/>
      <c r="M107" s="13"/>
      <c r="N107" s="13"/>
      <c r="O107" s="13"/>
      <c r="P107" s="13"/>
      <c r="Q107" s="13"/>
      <c r="R107" s="13"/>
      <c r="S107" s="13"/>
      <c r="T107" s="13"/>
      <c r="U107" s="57"/>
    </row>
    <row r="108" spans="1:21">
      <c r="A108" s="7" t="s">
        <v>57</v>
      </c>
      <c r="B108" s="7">
        <f t="shared" ref="B108:U111" si="31" xml:space="preserve"> IF((1 - (B179 - 1)/20)*100 &lt;= 100, IF((1 - (B179 - 1)/20)*100 &gt;= 0, (1 - (B179 - 1)/20)*100, 0), 100)</f>
        <v>0</v>
      </c>
      <c r="C108" s="7">
        <f t="shared" si="31"/>
        <v>0</v>
      </c>
      <c r="D108" s="7">
        <f t="shared" si="31"/>
        <v>0</v>
      </c>
      <c r="E108" s="7">
        <f t="shared" si="31"/>
        <v>0</v>
      </c>
      <c r="F108" s="7">
        <f t="shared" si="31"/>
        <v>0</v>
      </c>
      <c r="G108" s="7">
        <f t="shared" si="31"/>
        <v>0</v>
      </c>
      <c r="H108" s="7">
        <f t="shared" si="31"/>
        <v>0</v>
      </c>
      <c r="I108" s="7">
        <f t="shared" si="31"/>
        <v>0</v>
      </c>
      <c r="J108" s="7">
        <f t="shared" si="31"/>
        <v>5.0000000000000044</v>
      </c>
      <c r="K108" s="7">
        <f t="shared" si="31"/>
        <v>5.0000000000000044</v>
      </c>
      <c r="L108" s="7">
        <f t="shared" si="31"/>
        <v>5.0000000000000044</v>
      </c>
      <c r="M108" s="7">
        <f t="shared" si="31"/>
        <v>9.9999999999999982</v>
      </c>
      <c r="N108" s="7">
        <f t="shared" si="31"/>
        <v>9.9999999999999982</v>
      </c>
      <c r="O108" s="7">
        <f t="shared" si="31"/>
        <v>9.9999999999999982</v>
      </c>
      <c r="P108" s="7">
        <f t="shared" si="31"/>
        <v>15.000000000000002</v>
      </c>
      <c r="Q108" s="7">
        <f t="shared" si="31"/>
        <v>15.000000000000002</v>
      </c>
      <c r="R108" s="7">
        <f t="shared" si="31"/>
        <v>15.000000000000002</v>
      </c>
      <c r="S108" s="7">
        <f t="shared" si="31"/>
        <v>19.999999999999996</v>
      </c>
      <c r="T108" s="7">
        <f t="shared" si="31"/>
        <v>19.999999999999996</v>
      </c>
      <c r="U108" s="7">
        <f t="shared" si="31"/>
        <v>19.999999999999996</v>
      </c>
    </row>
    <row r="109" spans="1:21">
      <c r="A109" s="7" t="s">
        <v>64</v>
      </c>
      <c r="B109" s="7">
        <f t="shared" si="31"/>
        <v>0</v>
      </c>
      <c r="C109" s="7">
        <f t="shared" si="31"/>
        <v>0</v>
      </c>
      <c r="D109" s="7">
        <f t="shared" si="31"/>
        <v>15.000000000000002</v>
      </c>
      <c r="E109" s="7">
        <f t="shared" si="31"/>
        <v>19.999999999999996</v>
      </c>
      <c r="F109" s="7">
        <f t="shared" si="31"/>
        <v>19.999999999999996</v>
      </c>
      <c r="G109" s="7">
        <f t="shared" si="31"/>
        <v>25</v>
      </c>
      <c r="H109" s="7">
        <f t="shared" si="31"/>
        <v>25</v>
      </c>
      <c r="I109" s="7">
        <f t="shared" si="31"/>
        <v>30.000000000000004</v>
      </c>
      <c r="J109" s="7">
        <f t="shared" si="31"/>
        <v>30.000000000000004</v>
      </c>
      <c r="K109" s="7">
        <f t="shared" si="31"/>
        <v>35</v>
      </c>
      <c r="L109" s="7">
        <f t="shared" si="31"/>
        <v>35</v>
      </c>
      <c r="M109" s="7">
        <f t="shared" si="31"/>
        <v>40</v>
      </c>
      <c r="N109" s="7">
        <f t="shared" si="31"/>
        <v>40</v>
      </c>
      <c r="O109" s="7">
        <f t="shared" si="31"/>
        <v>44.999999999999993</v>
      </c>
      <c r="P109" s="7">
        <f t="shared" si="31"/>
        <v>44.999999999999993</v>
      </c>
      <c r="Q109" s="7">
        <f t="shared" si="31"/>
        <v>50</v>
      </c>
      <c r="R109" s="7">
        <f t="shared" si="31"/>
        <v>50</v>
      </c>
      <c r="S109" s="7">
        <f t="shared" si="31"/>
        <v>55.000000000000007</v>
      </c>
      <c r="T109" s="7">
        <f t="shared" si="31"/>
        <v>55.000000000000007</v>
      </c>
      <c r="U109" s="7">
        <f t="shared" si="31"/>
        <v>60</v>
      </c>
    </row>
    <row r="110" spans="1:21">
      <c r="A110" s="7" t="s">
        <v>65</v>
      </c>
      <c r="B110" s="7">
        <f t="shared" si="31"/>
        <v>0</v>
      </c>
      <c r="C110" s="7">
        <f t="shared" si="31"/>
        <v>0</v>
      </c>
      <c r="D110" s="7">
        <f t="shared" si="31"/>
        <v>15.000000000000002</v>
      </c>
      <c r="E110" s="7">
        <f t="shared" si="31"/>
        <v>19.999999999999996</v>
      </c>
      <c r="F110" s="7">
        <f t="shared" si="31"/>
        <v>19.999999999999996</v>
      </c>
      <c r="G110" s="7">
        <f t="shared" si="31"/>
        <v>25</v>
      </c>
      <c r="H110" s="7">
        <f t="shared" si="31"/>
        <v>25</v>
      </c>
      <c r="I110" s="7">
        <f t="shared" si="31"/>
        <v>30.000000000000004</v>
      </c>
      <c r="J110" s="7">
        <f t="shared" si="31"/>
        <v>30.000000000000004</v>
      </c>
      <c r="K110" s="7">
        <f t="shared" si="31"/>
        <v>35</v>
      </c>
      <c r="L110" s="7">
        <f t="shared" si="31"/>
        <v>35</v>
      </c>
      <c r="M110" s="7">
        <f t="shared" si="31"/>
        <v>40</v>
      </c>
      <c r="N110" s="7">
        <f t="shared" si="31"/>
        <v>40</v>
      </c>
      <c r="O110" s="7">
        <f t="shared" si="31"/>
        <v>44.999999999999993</v>
      </c>
      <c r="P110" s="7">
        <f t="shared" si="31"/>
        <v>44.999999999999993</v>
      </c>
      <c r="Q110" s="7">
        <f t="shared" si="31"/>
        <v>50</v>
      </c>
      <c r="R110" s="7">
        <f t="shared" si="31"/>
        <v>50</v>
      </c>
      <c r="S110" s="7">
        <f t="shared" si="31"/>
        <v>55.000000000000007</v>
      </c>
      <c r="T110" s="7">
        <f t="shared" si="31"/>
        <v>55.000000000000007</v>
      </c>
      <c r="U110" s="7">
        <f t="shared" si="31"/>
        <v>60</v>
      </c>
    </row>
    <row r="111" spans="1:21">
      <c r="A111" s="7" t="s">
        <v>66</v>
      </c>
      <c r="B111" s="7">
        <f t="shared" si="31"/>
        <v>0</v>
      </c>
      <c r="C111" s="7">
        <f t="shared" si="31"/>
        <v>0</v>
      </c>
      <c r="D111" s="7">
        <f t="shared" si="31"/>
        <v>0</v>
      </c>
      <c r="E111" s="7">
        <f t="shared" si="31"/>
        <v>0</v>
      </c>
      <c r="F111" s="7">
        <f t="shared" si="31"/>
        <v>0</v>
      </c>
      <c r="G111" s="7">
        <f t="shared" si="31"/>
        <v>0</v>
      </c>
      <c r="H111" s="7">
        <f t="shared" si="31"/>
        <v>0</v>
      </c>
      <c r="I111" s="7">
        <f t="shared" si="31"/>
        <v>0</v>
      </c>
      <c r="J111" s="7">
        <f t="shared" si="31"/>
        <v>0</v>
      </c>
      <c r="K111" s="78">
        <f t="shared" si="31"/>
        <v>0</v>
      </c>
      <c r="L111" s="7">
        <f t="shared" si="31"/>
        <v>0</v>
      </c>
      <c r="M111" s="7">
        <f t="shared" si="31"/>
        <v>5.0000000000000044</v>
      </c>
      <c r="N111" s="7">
        <f t="shared" si="31"/>
        <v>5.0000000000000044</v>
      </c>
      <c r="O111" s="7">
        <f t="shared" si="31"/>
        <v>5.0000000000000044</v>
      </c>
      <c r="P111" s="7">
        <f t="shared" si="31"/>
        <v>9.9999999999999982</v>
      </c>
      <c r="Q111" s="7">
        <f t="shared" si="31"/>
        <v>9.9999999999999982</v>
      </c>
      <c r="R111" s="7">
        <f t="shared" si="31"/>
        <v>9.9999999999999982</v>
      </c>
      <c r="S111" s="7">
        <f t="shared" si="31"/>
        <v>15.000000000000002</v>
      </c>
      <c r="T111" s="7">
        <f t="shared" si="31"/>
        <v>15.000000000000002</v>
      </c>
      <c r="U111" s="7">
        <f t="shared" si="31"/>
        <v>15.000000000000002</v>
      </c>
    </row>
    <row r="112" spans="1:21">
      <c r="B112" s="7"/>
      <c r="J112" s="25"/>
      <c r="K112" s="25"/>
    </row>
    <row r="113" spans="1:21">
      <c r="A113" s="58" t="s">
        <v>62</v>
      </c>
      <c r="B113" s="13"/>
      <c r="C113" s="13"/>
      <c r="D113" s="13"/>
      <c r="E113" s="13"/>
      <c r="F113" s="13"/>
      <c r="G113" s="13"/>
      <c r="H113" s="13"/>
      <c r="I113" s="13"/>
      <c r="J113" s="57"/>
      <c r="K113" s="56"/>
      <c r="L113" s="13"/>
      <c r="M113" s="13"/>
      <c r="N113" s="13"/>
      <c r="O113" s="13"/>
      <c r="P113" s="13"/>
      <c r="Q113" s="13"/>
      <c r="R113" s="13"/>
      <c r="S113" s="13"/>
      <c r="T113" s="13"/>
      <c r="U113" s="57"/>
    </row>
    <row r="114" spans="1:21">
      <c r="A114" s="65" t="s">
        <v>56</v>
      </c>
      <c r="B114" s="13"/>
      <c r="C114" s="13"/>
      <c r="D114" s="13"/>
      <c r="E114" s="13"/>
      <c r="F114" s="13"/>
      <c r="G114" s="13"/>
      <c r="H114" s="13"/>
      <c r="I114" s="13"/>
      <c r="J114" s="57"/>
      <c r="K114" s="54"/>
      <c r="L114" s="13"/>
      <c r="M114" s="13"/>
      <c r="N114" s="13"/>
      <c r="O114" s="13"/>
      <c r="P114" s="13"/>
      <c r="Q114" s="13"/>
      <c r="R114" s="13"/>
      <c r="S114" s="13"/>
      <c r="T114" s="13"/>
      <c r="U114" s="57"/>
    </row>
    <row r="115" spans="1:21">
      <c r="A115" s="7" t="s">
        <v>57</v>
      </c>
      <c r="B115" s="7">
        <f t="shared" ref="B115:U118" si="32" xml:space="preserve"> IF((1 - (B186 - 1)/20)*100 &lt;= 100, IF((1 - (B186 - 1)/20)*100 &gt;= 0, (1 - (B186 - 1)/20)*100, 0), 100)</f>
        <v>0</v>
      </c>
      <c r="C115" s="7">
        <f t="shared" si="32"/>
        <v>0</v>
      </c>
      <c r="D115" s="7">
        <f t="shared" si="32"/>
        <v>15.000000000000002</v>
      </c>
      <c r="E115" s="7">
        <f t="shared" si="32"/>
        <v>15.000000000000002</v>
      </c>
      <c r="F115" s="7">
        <f t="shared" si="32"/>
        <v>15.000000000000002</v>
      </c>
      <c r="G115" s="7">
        <f t="shared" si="32"/>
        <v>19.999999999999996</v>
      </c>
      <c r="H115" s="7">
        <f t="shared" si="32"/>
        <v>19.999999999999996</v>
      </c>
      <c r="I115" s="7">
        <f t="shared" si="32"/>
        <v>25</v>
      </c>
      <c r="J115" s="7">
        <f t="shared" si="32"/>
        <v>30.000000000000004</v>
      </c>
      <c r="K115" s="7">
        <f t="shared" si="32"/>
        <v>30.000000000000004</v>
      </c>
      <c r="L115" s="7">
        <f t="shared" si="32"/>
        <v>30.000000000000004</v>
      </c>
      <c r="M115" s="7">
        <f t="shared" si="32"/>
        <v>35</v>
      </c>
      <c r="N115" s="7">
        <f t="shared" si="32"/>
        <v>35</v>
      </c>
      <c r="O115" s="7">
        <f t="shared" si="32"/>
        <v>35</v>
      </c>
      <c r="P115" s="7">
        <f t="shared" si="32"/>
        <v>40</v>
      </c>
      <c r="Q115" s="7">
        <f t="shared" si="32"/>
        <v>40</v>
      </c>
      <c r="R115" s="7">
        <f t="shared" si="32"/>
        <v>40</v>
      </c>
      <c r="S115" s="7">
        <f t="shared" si="32"/>
        <v>44.999999999999993</v>
      </c>
      <c r="T115" s="7">
        <f t="shared" si="32"/>
        <v>44.999999999999993</v>
      </c>
      <c r="U115" s="7">
        <f t="shared" si="32"/>
        <v>44.999999999999993</v>
      </c>
    </row>
    <row r="116" spans="1:21">
      <c r="A116" s="7" t="s">
        <v>64</v>
      </c>
      <c r="B116" s="7">
        <f t="shared" si="32"/>
        <v>0</v>
      </c>
      <c r="C116" s="7">
        <f t="shared" si="32"/>
        <v>0</v>
      </c>
      <c r="D116" s="7">
        <f t="shared" si="32"/>
        <v>40</v>
      </c>
      <c r="E116" s="7">
        <f t="shared" si="32"/>
        <v>44.999999999999993</v>
      </c>
      <c r="F116" s="7">
        <f t="shared" si="32"/>
        <v>44.999999999999993</v>
      </c>
      <c r="G116" s="7">
        <f t="shared" si="32"/>
        <v>50</v>
      </c>
      <c r="H116" s="7">
        <f t="shared" si="32"/>
        <v>50</v>
      </c>
      <c r="I116" s="7">
        <f t="shared" si="32"/>
        <v>55.000000000000007</v>
      </c>
      <c r="J116" s="7">
        <f t="shared" si="32"/>
        <v>55.000000000000007</v>
      </c>
      <c r="K116" s="7">
        <f t="shared" si="32"/>
        <v>60</v>
      </c>
      <c r="L116" s="7">
        <f t="shared" si="32"/>
        <v>60</v>
      </c>
      <c r="M116" s="7">
        <f t="shared" si="32"/>
        <v>65</v>
      </c>
      <c r="N116" s="7">
        <f t="shared" si="32"/>
        <v>65</v>
      </c>
      <c r="O116" s="7">
        <f t="shared" si="32"/>
        <v>70</v>
      </c>
      <c r="P116" s="7">
        <f t="shared" si="32"/>
        <v>70</v>
      </c>
      <c r="Q116" s="7">
        <f t="shared" si="32"/>
        <v>75</v>
      </c>
      <c r="R116" s="7">
        <f t="shared" si="32"/>
        <v>75</v>
      </c>
      <c r="S116" s="7">
        <f t="shared" si="32"/>
        <v>80</v>
      </c>
      <c r="T116" s="7">
        <f t="shared" si="32"/>
        <v>80</v>
      </c>
      <c r="U116" s="7">
        <f t="shared" si="32"/>
        <v>85</v>
      </c>
    </row>
    <row r="117" spans="1:21">
      <c r="A117" s="7" t="s">
        <v>65</v>
      </c>
      <c r="B117" s="7">
        <f t="shared" si="32"/>
        <v>0</v>
      </c>
      <c r="C117" s="7">
        <f t="shared" si="32"/>
        <v>0</v>
      </c>
      <c r="D117" s="7">
        <f t="shared" si="32"/>
        <v>40</v>
      </c>
      <c r="E117" s="7">
        <f t="shared" si="32"/>
        <v>44.999999999999993</v>
      </c>
      <c r="F117" s="7">
        <f t="shared" si="32"/>
        <v>44.999999999999993</v>
      </c>
      <c r="G117" s="7">
        <f t="shared" si="32"/>
        <v>50</v>
      </c>
      <c r="H117" s="7">
        <f t="shared" si="32"/>
        <v>50</v>
      </c>
      <c r="I117" s="7">
        <f t="shared" si="32"/>
        <v>55.000000000000007</v>
      </c>
      <c r="J117" s="7">
        <f t="shared" si="32"/>
        <v>55.000000000000007</v>
      </c>
      <c r="K117" s="7">
        <f t="shared" si="32"/>
        <v>60</v>
      </c>
      <c r="L117" s="7">
        <f t="shared" si="32"/>
        <v>60</v>
      </c>
      <c r="M117" s="7">
        <f t="shared" si="32"/>
        <v>65</v>
      </c>
      <c r="N117" s="7">
        <f t="shared" si="32"/>
        <v>65</v>
      </c>
      <c r="O117" s="7">
        <f t="shared" si="32"/>
        <v>70</v>
      </c>
      <c r="P117" s="7">
        <f t="shared" si="32"/>
        <v>70</v>
      </c>
      <c r="Q117" s="7">
        <f t="shared" si="32"/>
        <v>75</v>
      </c>
      <c r="R117" s="7">
        <f t="shared" si="32"/>
        <v>75</v>
      </c>
      <c r="S117" s="7">
        <f t="shared" si="32"/>
        <v>80</v>
      </c>
      <c r="T117" s="7">
        <f t="shared" si="32"/>
        <v>80</v>
      </c>
      <c r="U117" s="7">
        <f t="shared" si="32"/>
        <v>85</v>
      </c>
    </row>
    <row r="118" spans="1:21">
      <c r="A118" s="7" t="s">
        <v>66</v>
      </c>
      <c r="B118" s="7">
        <f t="shared" si="32"/>
        <v>0</v>
      </c>
      <c r="C118" s="7">
        <f t="shared" si="32"/>
        <v>0</v>
      </c>
      <c r="D118" s="7">
        <f t="shared" si="32"/>
        <v>15.000000000000002</v>
      </c>
      <c r="E118" s="7">
        <f t="shared" si="32"/>
        <v>15.000000000000002</v>
      </c>
      <c r="F118" s="7">
        <f t="shared" si="32"/>
        <v>15.000000000000002</v>
      </c>
      <c r="G118" s="7">
        <f t="shared" si="32"/>
        <v>19.999999999999996</v>
      </c>
      <c r="H118" s="7">
        <f t="shared" si="32"/>
        <v>19.999999999999996</v>
      </c>
      <c r="I118" s="7">
        <f t="shared" si="32"/>
        <v>19.999999999999996</v>
      </c>
      <c r="J118" s="7">
        <f t="shared" si="32"/>
        <v>25</v>
      </c>
      <c r="K118" s="7">
        <f t="shared" si="32"/>
        <v>25</v>
      </c>
      <c r="L118" s="7">
        <f t="shared" si="32"/>
        <v>25</v>
      </c>
      <c r="M118" s="7">
        <f t="shared" si="32"/>
        <v>30.000000000000004</v>
      </c>
      <c r="N118" s="7">
        <f t="shared" si="32"/>
        <v>30.000000000000004</v>
      </c>
      <c r="O118" s="7">
        <f t="shared" si="32"/>
        <v>30.000000000000004</v>
      </c>
      <c r="P118" s="7">
        <f t="shared" si="32"/>
        <v>35</v>
      </c>
      <c r="Q118" s="7">
        <f t="shared" si="32"/>
        <v>35</v>
      </c>
      <c r="R118" s="7">
        <f t="shared" si="32"/>
        <v>35</v>
      </c>
      <c r="S118" s="7">
        <f t="shared" si="32"/>
        <v>40</v>
      </c>
      <c r="T118" s="7">
        <f t="shared" si="32"/>
        <v>40</v>
      </c>
      <c r="U118" s="7">
        <f t="shared" si="32"/>
        <v>40</v>
      </c>
    </row>
    <row r="119" spans="1:21">
      <c r="A119" s="65" t="s">
        <v>49</v>
      </c>
      <c r="B119" s="13"/>
      <c r="C119" s="13"/>
      <c r="D119" s="13"/>
      <c r="E119" s="13"/>
      <c r="F119" s="13"/>
      <c r="G119" s="13"/>
      <c r="H119" s="13"/>
      <c r="I119" s="13"/>
      <c r="J119" s="57"/>
      <c r="K119" s="54"/>
      <c r="L119" s="13"/>
      <c r="M119" s="13"/>
      <c r="N119" s="13"/>
      <c r="O119" s="13"/>
      <c r="P119" s="13"/>
      <c r="Q119" s="13"/>
      <c r="R119" s="13"/>
      <c r="S119" s="13"/>
      <c r="T119" s="13"/>
      <c r="U119" s="57"/>
    </row>
    <row r="120" spans="1:21">
      <c r="A120" s="7" t="s">
        <v>57</v>
      </c>
      <c r="B120" s="7">
        <f t="shared" ref="B120:U123" si="33" xml:space="preserve"> IF((1 - (B191 - 1)/20)*100 &lt;= 100, IF((1 - (B191 - 1)/20)*100 &gt;= 0, (1 - (B191 - 1)/20)*100, 0), 100)</f>
        <v>0</v>
      </c>
      <c r="C120" s="7">
        <f t="shared" si="33"/>
        <v>0</v>
      </c>
      <c r="D120" s="7">
        <f t="shared" si="33"/>
        <v>0</v>
      </c>
      <c r="E120" s="7">
        <f t="shared" si="33"/>
        <v>0</v>
      </c>
      <c r="F120" s="7">
        <f t="shared" si="33"/>
        <v>0</v>
      </c>
      <c r="G120" s="7">
        <f t="shared" si="33"/>
        <v>0</v>
      </c>
      <c r="H120" s="7">
        <f t="shared" si="33"/>
        <v>0</v>
      </c>
      <c r="I120" s="7">
        <f t="shared" si="33"/>
        <v>0</v>
      </c>
      <c r="J120" s="7">
        <f t="shared" si="33"/>
        <v>5.0000000000000044</v>
      </c>
      <c r="K120" s="7">
        <f t="shared" si="33"/>
        <v>5.0000000000000044</v>
      </c>
      <c r="L120" s="7">
        <f t="shared" si="33"/>
        <v>5.0000000000000044</v>
      </c>
      <c r="M120" s="7">
        <f t="shared" si="33"/>
        <v>9.9999999999999982</v>
      </c>
      <c r="N120" s="7">
        <f t="shared" si="33"/>
        <v>9.9999999999999982</v>
      </c>
      <c r="O120" s="7">
        <f t="shared" si="33"/>
        <v>9.9999999999999982</v>
      </c>
      <c r="P120" s="7">
        <f t="shared" si="33"/>
        <v>15.000000000000002</v>
      </c>
      <c r="Q120" s="7">
        <f t="shared" si="33"/>
        <v>15.000000000000002</v>
      </c>
      <c r="R120" s="7">
        <f t="shared" si="33"/>
        <v>15.000000000000002</v>
      </c>
      <c r="S120" s="7">
        <f t="shared" si="33"/>
        <v>19.999999999999996</v>
      </c>
      <c r="T120" s="7">
        <f t="shared" si="33"/>
        <v>19.999999999999996</v>
      </c>
      <c r="U120" s="7">
        <f t="shared" si="33"/>
        <v>19.999999999999996</v>
      </c>
    </row>
    <row r="121" spans="1:21">
      <c r="A121" s="7" t="s">
        <v>64</v>
      </c>
      <c r="B121" s="7">
        <f t="shared" si="33"/>
        <v>0</v>
      </c>
      <c r="C121" s="7">
        <f t="shared" si="33"/>
        <v>0</v>
      </c>
      <c r="D121" s="7">
        <f t="shared" si="33"/>
        <v>15.000000000000002</v>
      </c>
      <c r="E121" s="7">
        <f t="shared" si="33"/>
        <v>19.999999999999996</v>
      </c>
      <c r="F121" s="7">
        <f t="shared" si="33"/>
        <v>19.999999999999996</v>
      </c>
      <c r="G121" s="7">
        <f t="shared" si="33"/>
        <v>25</v>
      </c>
      <c r="H121" s="7">
        <f t="shared" si="33"/>
        <v>25</v>
      </c>
      <c r="I121" s="7">
        <f t="shared" si="33"/>
        <v>30.000000000000004</v>
      </c>
      <c r="J121" s="7">
        <f t="shared" si="33"/>
        <v>30.000000000000004</v>
      </c>
      <c r="K121" s="7">
        <f t="shared" si="33"/>
        <v>35</v>
      </c>
      <c r="L121" s="7">
        <f t="shared" si="33"/>
        <v>35</v>
      </c>
      <c r="M121" s="7">
        <f t="shared" si="33"/>
        <v>40</v>
      </c>
      <c r="N121" s="7">
        <f t="shared" si="33"/>
        <v>40</v>
      </c>
      <c r="O121" s="7">
        <f t="shared" si="33"/>
        <v>44.999999999999993</v>
      </c>
      <c r="P121" s="7">
        <f t="shared" si="33"/>
        <v>44.999999999999993</v>
      </c>
      <c r="Q121" s="7">
        <f t="shared" si="33"/>
        <v>50</v>
      </c>
      <c r="R121" s="7">
        <f t="shared" si="33"/>
        <v>50</v>
      </c>
      <c r="S121" s="7">
        <f t="shared" si="33"/>
        <v>55.000000000000007</v>
      </c>
      <c r="T121" s="7">
        <f t="shared" si="33"/>
        <v>55.000000000000007</v>
      </c>
      <c r="U121" s="7">
        <f t="shared" si="33"/>
        <v>60</v>
      </c>
    </row>
    <row r="122" spans="1:21">
      <c r="A122" s="7" t="s">
        <v>65</v>
      </c>
      <c r="B122" s="7">
        <f t="shared" si="33"/>
        <v>0</v>
      </c>
      <c r="C122" s="7">
        <f t="shared" si="33"/>
        <v>0</v>
      </c>
      <c r="D122" s="7">
        <f t="shared" si="33"/>
        <v>15.000000000000002</v>
      </c>
      <c r="E122" s="7">
        <f t="shared" si="33"/>
        <v>19.999999999999996</v>
      </c>
      <c r="F122" s="7">
        <f t="shared" si="33"/>
        <v>19.999999999999996</v>
      </c>
      <c r="G122" s="7">
        <f t="shared" si="33"/>
        <v>25</v>
      </c>
      <c r="H122" s="7">
        <f t="shared" si="33"/>
        <v>25</v>
      </c>
      <c r="I122" s="7">
        <f t="shared" si="33"/>
        <v>30.000000000000004</v>
      </c>
      <c r="J122" s="7">
        <f t="shared" si="33"/>
        <v>30.000000000000004</v>
      </c>
      <c r="K122" s="7">
        <f t="shared" si="33"/>
        <v>35</v>
      </c>
      <c r="L122" s="7">
        <f t="shared" si="33"/>
        <v>35</v>
      </c>
      <c r="M122" s="7">
        <f t="shared" si="33"/>
        <v>40</v>
      </c>
      <c r="N122" s="7">
        <f t="shared" si="33"/>
        <v>40</v>
      </c>
      <c r="O122" s="7">
        <f t="shared" si="33"/>
        <v>44.999999999999993</v>
      </c>
      <c r="P122" s="7">
        <f t="shared" si="33"/>
        <v>44.999999999999993</v>
      </c>
      <c r="Q122" s="7">
        <f t="shared" si="33"/>
        <v>50</v>
      </c>
      <c r="R122" s="7">
        <f t="shared" si="33"/>
        <v>50</v>
      </c>
      <c r="S122" s="7">
        <f t="shared" si="33"/>
        <v>55.000000000000007</v>
      </c>
      <c r="T122" s="7">
        <f t="shared" si="33"/>
        <v>55.000000000000007</v>
      </c>
      <c r="U122" s="7">
        <f t="shared" si="33"/>
        <v>60</v>
      </c>
    </row>
    <row r="123" spans="1:21">
      <c r="A123" s="7" t="s">
        <v>66</v>
      </c>
      <c r="B123" s="7">
        <f t="shared" si="33"/>
        <v>0</v>
      </c>
      <c r="C123" s="7">
        <f t="shared" si="33"/>
        <v>0</v>
      </c>
      <c r="D123" s="7">
        <f t="shared" si="33"/>
        <v>0</v>
      </c>
      <c r="E123" s="7">
        <f t="shared" si="33"/>
        <v>0</v>
      </c>
      <c r="F123" s="7">
        <f t="shared" si="33"/>
        <v>0</v>
      </c>
      <c r="G123" s="7">
        <f t="shared" si="33"/>
        <v>0</v>
      </c>
      <c r="H123" s="7">
        <f t="shared" si="33"/>
        <v>0</v>
      </c>
      <c r="I123" s="7">
        <f t="shared" si="33"/>
        <v>0</v>
      </c>
      <c r="J123" s="7">
        <f t="shared" si="33"/>
        <v>0</v>
      </c>
      <c r="K123" s="7">
        <f t="shared" si="33"/>
        <v>0</v>
      </c>
      <c r="L123" s="7">
        <f t="shared" si="33"/>
        <v>0</v>
      </c>
      <c r="M123" s="7">
        <f t="shared" si="33"/>
        <v>5.0000000000000044</v>
      </c>
      <c r="N123" s="7">
        <f t="shared" si="33"/>
        <v>5.0000000000000044</v>
      </c>
      <c r="O123" s="7">
        <f t="shared" si="33"/>
        <v>5.0000000000000044</v>
      </c>
      <c r="P123" s="7">
        <f t="shared" si="33"/>
        <v>9.9999999999999982</v>
      </c>
      <c r="Q123" s="7">
        <f t="shared" si="33"/>
        <v>9.9999999999999982</v>
      </c>
      <c r="R123" s="7">
        <f t="shared" si="33"/>
        <v>9.9999999999999982</v>
      </c>
      <c r="S123" s="7">
        <f t="shared" si="33"/>
        <v>15.000000000000002</v>
      </c>
      <c r="T123" s="7">
        <f t="shared" si="33"/>
        <v>15.000000000000002</v>
      </c>
      <c r="U123" s="7">
        <f t="shared" si="33"/>
        <v>15.000000000000002</v>
      </c>
    </row>
    <row r="124" spans="1:21">
      <c r="A124" s="65" t="s">
        <v>59</v>
      </c>
      <c r="B124" s="13"/>
      <c r="C124" s="13"/>
      <c r="D124" s="13"/>
      <c r="E124" s="13"/>
      <c r="F124" s="13"/>
      <c r="G124" s="13"/>
      <c r="H124" s="13"/>
      <c r="I124" s="13"/>
      <c r="J124" s="57"/>
      <c r="K124" s="54"/>
      <c r="L124" s="13"/>
      <c r="M124" s="13"/>
      <c r="N124" s="13"/>
      <c r="O124" s="13"/>
      <c r="P124" s="13"/>
      <c r="Q124" s="13"/>
      <c r="R124" s="13"/>
      <c r="S124" s="13"/>
      <c r="T124" s="13"/>
      <c r="U124" s="57"/>
    </row>
    <row r="125" spans="1:21">
      <c r="A125" s="7" t="s">
        <v>57</v>
      </c>
      <c r="B125" s="7">
        <f t="shared" ref="B125:U140" si="34" xml:space="preserve"> IF((1 - (B196 - 1)/20)*100 &lt;= 100, IF((1 - (B196 - 1)/20)*100 &gt;= 0, (1 - (B196 - 1)/20)*100, 0), 100)</f>
        <v>0</v>
      </c>
      <c r="C125" s="7">
        <f t="shared" si="34"/>
        <v>0</v>
      </c>
      <c r="D125" s="7">
        <f t="shared" si="34"/>
        <v>0</v>
      </c>
      <c r="E125" s="7">
        <f t="shared" si="34"/>
        <v>0</v>
      </c>
      <c r="F125" s="7">
        <f t="shared" si="34"/>
        <v>0</v>
      </c>
      <c r="G125" s="7">
        <f t="shared" si="34"/>
        <v>0</v>
      </c>
      <c r="H125" s="7">
        <f t="shared" si="34"/>
        <v>0</v>
      </c>
      <c r="I125" s="7">
        <f t="shared" si="34"/>
        <v>0</v>
      </c>
      <c r="J125" s="7">
        <f t="shared" si="34"/>
        <v>0</v>
      </c>
      <c r="K125" s="7">
        <f t="shared" si="34"/>
        <v>0</v>
      </c>
      <c r="L125" s="7">
        <f t="shared" si="34"/>
        <v>0</v>
      </c>
      <c r="M125" s="7">
        <f t="shared" si="34"/>
        <v>0</v>
      </c>
      <c r="N125" s="7">
        <f t="shared" si="34"/>
        <v>0</v>
      </c>
      <c r="O125" s="7">
        <f t="shared" si="34"/>
        <v>0</v>
      </c>
      <c r="P125" s="7">
        <f t="shared" si="34"/>
        <v>0</v>
      </c>
      <c r="Q125" s="7">
        <f t="shared" si="34"/>
        <v>0</v>
      </c>
      <c r="R125" s="7">
        <f t="shared" si="34"/>
        <v>0</v>
      </c>
      <c r="S125" s="7">
        <f t="shared" si="34"/>
        <v>0</v>
      </c>
      <c r="T125" s="7">
        <f t="shared" si="34"/>
        <v>0</v>
      </c>
      <c r="U125" s="7">
        <f t="shared" si="34"/>
        <v>0</v>
      </c>
    </row>
    <row r="126" spans="1:21">
      <c r="A126" s="7" t="s">
        <v>64</v>
      </c>
      <c r="B126" s="7">
        <f t="shared" si="34"/>
        <v>0</v>
      </c>
      <c r="C126" s="7">
        <f t="shared" si="34"/>
        <v>0</v>
      </c>
      <c r="D126" s="7">
        <f t="shared" si="34"/>
        <v>0</v>
      </c>
      <c r="E126" s="7">
        <f t="shared" si="34"/>
        <v>0</v>
      </c>
      <c r="F126" s="7">
        <f t="shared" si="34"/>
        <v>0</v>
      </c>
      <c r="G126" s="7">
        <f t="shared" si="34"/>
        <v>0</v>
      </c>
      <c r="H126" s="7">
        <f t="shared" si="34"/>
        <v>0</v>
      </c>
      <c r="I126" s="7">
        <f t="shared" si="34"/>
        <v>5.0000000000000044</v>
      </c>
      <c r="J126" s="7">
        <f t="shared" si="34"/>
        <v>5.0000000000000044</v>
      </c>
      <c r="K126" s="7">
        <f t="shared" si="34"/>
        <v>9.9999999999999982</v>
      </c>
      <c r="L126" s="7">
        <f t="shared" si="34"/>
        <v>9.9999999999999982</v>
      </c>
      <c r="M126" s="7">
        <f t="shared" si="34"/>
        <v>15.000000000000002</v>
      </c>
      <c r="N126" s="7">
        <f t="shared" si="34"/>
        <v>15.000000000000002</v>
      </c>
      <c r="O126" s="7">
        <f t="shared" si="34"/>
        <v>19.999999999999996</v>
      </c>
      <c r="P126" s="7">
        <f t="shared" si="34"/>
        <v>19.999999999999996</v>
      </c>
      <c r="Q126" s="7">
        <f t="shared" si="34"/>
        <v>25</v>
      </c>
      <c r="R126" s="7">
        <f t="shared" si="34"/>
        <v>25</v>
      </c>
      <c r="S126" s="7">
        <f t="shared" si="34"/>
        <v>30.000000000000004</v>
      </c>
      <c r="T126" s="7">
        <f t="shared" si="34"/>
        <v>30.000000000000004</v>
      </c>
      <c r="U126" s="7">
        <f t="shared" si="34"/>
        <v>35</v>
      </c>
    </row>
    <row r="127" spans="1:21">
      <c r="A127" s="7" t="s">
        <v>65</v>
      </c>
      <c r="B127" s="7">
        <f t="shared" si="34"/>
        <v>0</v>
      </c>
      <c r="C127" s="7">
        <f t="shared" si="34"/>
        <v>0</v>
      </c>
      <c r="D127" s="7">
        <f t="shared" si="34"/>
        <v>0</v>
      </c>
      <c r="E127" s="7">
        <f t="shared" si="34"/>
        <v>0</v>
      </c>
      <c r="F127" s="7">
        <f t="shared" si="34"/>
        <v>0</v>
      </c>
      <c r="G127" s="7">
        <f t="shared" si="34"/>
        <v>0</v>
      </c>
      <c r="H127" s="7">
        <f t="shared" si="34"/>
        <v>0</v>
      </c>
      <c r="I127" s="7">
        <f t="shared" si="34"/>
        <v>5.0000000000000044</v>
      </c>
      <c r="J127" s="7">
        <f t="shared" si="34"/>
        <v>5.0000000000000044</v>
      </c>
      <c r="K127" s="7">
        <f t="shared" si="34"/>
        <v>9.9999999999999982</v>
      </c>
      <c r="L127" s="7">
        <f t="shared" si="34"/>
        <v>9.9999999999999982</v>
      </c>
      <c r="M127" s="7">
        <f t="shared" si="34"/>
        <v>15.000000000000002</v>
      </c>
      <c r="N127" s="7">
        <f t="shared" si="34"/>
        <v>15.000000000000002</v>
      </c>
      <c r="O127" s="7">
        <f t="shared" si="34"/>
        <v>19.999999999999996</v>
      </c>
      <c r="P127" s="7">
        <f t="shared" si="34"/>
        <v>19.999999999999996</v>
      </c>
      <c r="Q127" s="7">
        <f t="shared" si="34"/>
        <v>25</v>
      </c>
      <c r="R127" s="7">
        <f t="shared" si="34"/>
        <v>25</v>
      </c>
      <c r="S127" s="7">
        <f t="shared" si="34"/>
        <v>30.000000000000004</v>
      </c>
      <c r="T127" s="7">
        <f t="shared" si="34"/>
        <v>30.000000000000004</v>
      </c>
      <c r="U127" s="7">
        <f t="shared" si="34"/>
        <v>35</v>
      </c>
    </row>
    <row r="128" spans="1:21">
      <c r="A128" s="7" t="s">
        <v>66</v>
      </c>
      <c r="B128" s="7">
        <f t="shared" si="34"/>
        <v>0</v>
      </c>
      <c r="C128" s="7">
        <f t="shared" si="34"/>
        <v>0</v>
      </c>
      <c r="D128" s="7">
        <f t="shared" si="34"/>
        <v>0</v>
      </c>
      <c r="E128" s="7">
        <f t="shared" si="34"/>
        <v>0</v>
      </c>
      <c r="F128" s="7">
        <f t="shared" si="34"/>
        <v>0</v>
      </c>
      <c r="G128" s="7">
        <f t="shared" si="34"/>
        <v>0</v>
      </c>
      <c r="H128" s="7">
        <f t="shared" si="34"/>
        <v>0</v>
      </c>
      <c r="I128" s="7">
        <f t="shared" si="34"/>
        <v>0</v>
      </c>
      <c r="J128" s="7">
        <f t="shared" si="34"/>
        <v>0</v>
      </c>
      <c r="K128" s="7">
        <f t="shared" si="34"/>
        <v>0</v>
      </c>
      <c r="L128" s="7">
        <f t="shared" si="34"/>
        <v>0</v>
      </c>
      <c r="M128" s="7">
        <f t="shared" si="34"/>
        <v>0</v>
      </c>
      <c r="N128" s="7">
        <f t="shared" si="34"/>
        <v>0</v>
      </c>
      <c r="O128" s="7">
        <f t="shared" si="34"/>
        <v>0</v>
      </c>
      <c r="P128" s="7">
        <f t="shared" si="34"/>
        <v>0</v>
      </c>
      <c r="Q128" s="7">
        <f t="shared" si="34"/>
        <v>0</v>
      </c>
      <c r="R128" s="7">
        <f t="shared" si="34"/>
        <v>0</v>
      </c>
      <c r="S128" s="7">
        <f t="shared" si="34"/>
        <v>0</v>
      </c>
      <c r="T128" s="7">
        <f t="shared" si="34"/>
        <v>0</v>
      </c>
      <c r="U128" s="7">
        <f t="shared" si="34"/>
        <v>0</v>
      </c>
    </row>
    <row r="129" spans="1:21">
      <c r="B129" s="7"/>
    </row>
    <row r="130" spans="1:21">
      <c r="A130" s="58" t="s">
        <v>63</v>
      </c>
      <c r="B130" s="13"/>
      <c r="C130" s="13"/>
      <c r="D130" s="13"/>
      <c r="E130" s="13"/>
      <c r="F130" s="13"/>
      <c r="G130" s="13"/>
      <c r="H130" s="13"/>
      <c r="I130" s="13"/>
      <c r="J130" s="57"/>
      <c r="K130" s="54"/>
      <c r="L130" s="13"/>
      <c r="M130" s="13"/>
      <c r="N130" s="13"/>
      <c r="O130" s="13"/>
      <c r="P130" s="13"/>
      <c r="Q130" s="13"/>
      <c r="R130" s="13"/>
      <c r="S130" s="13"/>
      <c r="T130" s="13"/>
      <c r="U130" s="57"/>
    </row>
    <row r="131" spans="1:21">
      <c r="A131" s="65" t="s">
        <v>56</v>
      </c>
      <c r="B131" s="13"/>
      <c r="C131" s="13"/>
      <c r="D131" s="13"/>
      <c r="E131" s="13"/>
      <c r="F131" s="13"/>
      <c r="G131" s="13"/>
      <c r="H131" s="13"/>
      <c r="I131" s="13"/>
      <c r="J131" s="57"/>
      <c r="K131" s="54"/>
      <c r="L131" s="13"/>
      <c r="M131" s="13"/>
      <c r="N131" s="13"/>
      <c r="O131" s="13"/>
      <c r="P131" s="13"/>
      <c r="Q131" s="13"/>
      <c r="R131" s="13"/>
      <c r="S131" s="13"/>
      <c r="T131" s="13"/>
      <c r="U131" s="57"/>
    </row>
    <row r="132" spans="1:21">
      <c r="A132" s="7" t="s">
        <v>57</v>
      </c>
      <c r="B132" s="7">
        <f t="shared" si="34"/>
        <v>0</v>
      </c>
      <c r="C132" s="7">
        <f t="shared" si="34"/>
        <v>0</v>
      </c>
      <c r="D132" s="7">
        <f t="shared" si="34"/>
        <v>0</v>
      </c>
      <c r="E132" s="7">
        <f t="shared" si="34"/>
        <v>0</v>
      </c>
      <c r="F132" s="7">
        <f t="shared" si="34"/>
        <v>0</v>
      </c>
      <c r="G132" s="7">
        <f t="shared" si="34"/>
        <v>0</v>
      </c>
      <c r="H132" s="7">
        <f t="shared" si="34"/>
        <v>0</v>
      </c>
      <c r="I132" s="7">
        <f t="shared" si="34"/>
        <v>0</v>
      </c>
      <c r="J132" s="7">
        <f t="shared" si="34"/>
        <v>0</v>
      </c>
      <c r="K132" s="7">
        <f t="shared" si="34"/>
        <v>0</v>
      </c>
      <c r="L132" s="7">
        <f t="shared" si="34"/>
        <v>0</v>
      </c>
      <c r="M132" s="7">
        <f t="shared" si="34"/>
        <v>0</v>
      </c>
      <c r="N132" s="7">
        <f t="shared" si="34"/>
        <v>0</v>
      </c>
      <c r="O132" s="7">
        <f t="shared" si="34"/>
        <v>0</v>
      </c>
      <c r="P132" s="7">
        <f t="shared" si="34"/>
        <v>0</v>
      </c>
      <c r="Q132" s="7">
        <f t="shared" si="34"/>
        <v>0</v>
      </c>
      <c r="R132" s="7">
        <f t="shared" si="34"/>
        <v>0</v>
      </c>
      <c r="S132" s="7">
        <f t="shared" si="34"/>
        <v>0</v>
      </c>
      <c r="T132" s="7">
        <f t="shared" si="34"/>
        <v>0</v>
      </c>
      <c r="U132" s="7">
        <f t="shared" si="34"/>
        <v>0</v>
      </c>
    </row>
    <row r="133" spans="1:21">
      <c r="A133" s="7" t="s">
        <v>64</v>
      </c>
      <c r="B133" s="7">
        <f t="shared" si="34"/>
        <v>0</v>
      </c>
      <c r="C133" s="7">
        <f t="shared" si="34"/>
        <v>0</v>
      </c>
      <c r="D133" s="7">
        <f t="shared" si="34"/>
        <v>0</v>
      </c>
      <c r="E133" s="7">
        <f t="shared" si="34"/>
        <v>0</v>
      </c>
      <c r="F133" s="7">
        <f t="shared" si="34"/>
        <v>0</v>
      </c>
      <c r="G133" s="7">
        <f t="shared" si="34"/>
        <v>0</v>
      </c>
      <c r="H133" s="7">
        <f t="shared" si="34"/>
        <v>0</v>
      </c>
      <c r="I133" s="7">
        <f t="shared" si="34"/>
        <v>5.0000000000000044</v>
      </c>
      <c r="J133" s="7">
        <f t="shared" si="34"/>
        <v>5.0000000000000044</v>
      </c>
      <c r="K133" s="7">
        <f t="shared" si="34"/>
        <v>9.9999999999999982</v>
      </c>
      <c r="L133" s="7">
        <f t="shared" si="34"/>
        <v>9.9999999999999982</v>
      </c>
      <c r="M133" s="7">
        <f t="shared" si="34"/>
        <v>15.000000000000002</v>
      </c>
      <c r="N133" s="7">
        <f t="shared" si="34"/>
        <v>15.000000000000002</v>
      </c>
      <c r="O133" s="7">
        <f t="shared" si="34"/>
        <v>19.999999999999996</v>
      </c>
      <c r="P133" s="7">
        <f t="shared" si="34"/>
        <v>19.999999999999996</v>
      </c>
      <c r="Q133" s="7">
        <f t="shared" si="34"/>
        <v>25</v>
      </c>
      <c r="R133" s="7">
        <f t="shared" si="34"/>
        <v>25</v>
      </c>
      <c r="S133" s="7">
        <f t="shared" si="34"/>
        <v>30.000000000000004</v>
      </c>
      <c r="T133" s="7">
        <f t="shared" si="34"/>
        <v>30.000000000000004</v>
      </c>
      <c r="U133" s="7">
        <f t="shared" si="34"/>
        <v>35</v>
      </c>
    </row>
    <row r="134" spans="1:21">
      <c r="A134" s="7" t="s">
        <v>65</v>
      </c>
      <c r="B134" s="7">
        <f t="shared" si="34"/>
        <v>0</v>
      </c>
      <c r="C134" s="7">
        <f t="shared" si="34"/>
        <v>0</v>
      </c>
      <c r="D134" s="7">
        <f t="shared" si="34"/>
        <v>0</v>
      </c>
      <c r="E134" s="7">
        <f t="shared" si="34"/>
        <v>0</v>
      </c>
      <c r="F134" s="7">
        <f t="shared" si="34"/>
        <v>0</v>
      </c>
      <c r="G134" s="7">
        <f t="shared" si="34"/>
        <v>0</v>
      </c>
      <c r="H134" s="7">
        <f t="shared" si="34"/>
        <v>0</v>
      </c>
      <c r="I134" s="7">
        <f t="shared" si="34"/>
        <v>5.0000000000000044</v>
      </c>
      <c r="J134" s="7">
        <f t="shared" si="34"/>
        <v>5.0000000000000044</v>
      </c>
      <c r="K134" s="7">
        <f t="shared" si="34"/>
        <v>9.9999999999999982</v>
      </c>
      <c r="L134" s="7">
        <f t="shared" si="34"/>
        <v>9.9999999999999982</v>
      </c>
      <c r="M134" s="7">
        <f t="shared" si="34"/>
        <v>15.000000000000002</v>
      </c>
      <c r="N134" s="7">
        <f t="shared" si="34"/>
        <v>15.000000000000002</v>
      </c>
      <c r="O134" s="7">
        <f t="shared" si="34"/>
        <v>19.999999999999996</v>
      </c>
      <c r="P134" s="7">
        <f t="shared" si="34"/>
        <v>19.999999999999996</v>
      </c>
      <c r="Q134" s="7">
        <f t="shared" si="34"/>
        <v>25</v>
      </c>
      <c r="R134" s="7">
        <f t="shared" si="34"/>
        <v>25</v>
      </c>
      <c r="S134" s="7">
        <f t="shared" si="34"/>
        <v>30.000000000000004</v>
      </c>
      <c r="T134" s="7">
        <f t="shared" si="34"/>
        <v>30.000000000000004</v>
      </c>
      <c r="U134" s="7">
        <f t="shared" si="34"/>
        <v>35</v>
      </c>
    </row>
    <row r="135" spans="1:21">
      <c r="A135" s="7" t="s">
        <v>66</v>
      </c>
      <c r="B135" s="7">
        <f t="shared" si="34"/>
        <v>0</v>
      </c>
      <c r="C135" s="7">
        <f t="shared" si="34"/>
        <v>0</v>
      </c>
      <c r="D135" s="7">
        <f t="shared" si="34"/>
        <v>0</v>
      </c>
      <c r="E135" s="7">
        <f t="shared" si="34"/>
        <v>0</v>
      </c>
      <c r="F135" s="7">
        <f t="shared" si="34"/>
        <v>0</v>
      </c>
      <c r="G135" s="7">
        <f t="shared" si="34"/>
        <v>0</v>
      </c>
      <c r="H135" s="7">
        <f t="shared" si="34"/>
        <v>0</v>
      </c>
      <c r="I135" s="7">
        <f t="shared" si="34"/>
        <v>0</v>
      </c>
      <c r="J135" s="7">
        <f t="shared" si="34"/>
        <v>0</v>
      </c>
      <c r="K135" s="7">
        <f t="shared" si="34"/>
        <v>0</v>
      </c>
      <c r="L135" s="7">
        <f t="shared" si="34"/>
        <v>0</v>
      </c>
      <c r="M135" s="7">
        <f t="shared" si="34"/>
        <v>0</v>
      </c>
      <c r="N135" s="7">
        <f t="shared" si="34"/>
        <v>0</v>
      </c>
      <c r="O135" s="7">
        <f t="shared" si="34"/>
        <v>0</v>
      </c>
      <c r="P135" s="7">
        <f t="shared" si="34"/>
        <v>0</v>
      </c>
      <c r="Q135" s="7">
        <f t="shared" si="34"/>
        <v>0</v>
      </c>
      <c r="R135" s="7">
        <f t="shared" si="34"/>
        <v>0</v>
      </c>
      <c r="S135" s="7">
        <f t="shared" si="34"/>
        <v>0</v>
      </c>
      <c r="T135" s="7">
        <f t="shared" si="34"/>
        <v>0</v>
      </c>
      <c r="U135" s="7">
        <f t="shared" si="34"/>
        <v>0</v>
      </c>
    </row>
    <row r="136" spans="1:21">
      <c r="A136" s="65" t="s">
        <v>49</v>
      </c>
      <c r="B136" s="13"/>
      <c r="C136" s="13"/>
      <c r="D136" s="13"/>
      <c r="E136" s="13"/>
      <c r="F136" s="13"/>
      <c r="G136" s="13"/>
      <c r="H136" s="13"/>
      <c r="I136" s="13"/>
      <c r="J136" s="57"/>
      <c r="K136" s="54"/>
      <c r="L136" s="13"/>
      <c r="M136" s="13"/>
      <c r="N136" s="13"/>
      <c r="O136" s="13"/>
      <c r="P136" s="13"/>
      <c r="Q136" s="13"/>
      <c r="R136" s="13"/>
      <c r="S136" s="13"/>
      <c r="T136" s="13"/>
      <c r="U136" s="57"/>
    </row>
    <row r="137" spans="1:21">
      <c r="A137" s="7" t="s">
        <v>57</v>
      </c>
      <c r="B137" s="7">
        <f t="shared" si="34"/>
        <v>0</v>
      </c>
      <c r="C137" s="7">
        <f t="shared" si="34"/>
        <v>0</v>
      </c>
      <c r="D137" s="7">
        <f t="shared" si="34"/>
        <v>0</v>
      </c>
      <c r="E137" s="7">
        <f t="shared" si="34"/>
        <v>0</v>
      </c>
      <c r="F137" s="7">
        <f t="shared" si="34"/>
        <v>0</v>
      </c>
      <c r="G137" s="7">
        <f t="shared" si="34"/>
        <v>0</v>
      </c>
      <c r="H137" s="7">
        <f t="shared" si="34"/>
        <v>0</v>
      </c>
      <c r="I137" s="7">
        <f t="shared" si="34"/>
        <v>0</v>
      </c>
      <c r="J137" s="7">
        <f t="shared" si="34"/>
        <v>0</v>
      </c>
      <c r="K137" s="7">
        <f t="shared" si="34"/>
        <v>0</v>
      </c>
      <c r="L137" s="7">
        <f t="shared" si="34"/>
        <v>0</v>
      </c>
      <c r="M137" s="7">
        <f t="shared" si="34"/>
        <v>0</v>
      </c>
      <c r="N137" s="7">
        <f t="shared" si="34"/>
        <v>0</v>
      </c>
      <c r="O137" s="7">
        <f t="shared" si="34"/>
        <v>0</v>
      </c>
      <c r="P137" s="7">
        <f t="shared" si="34"/>
        <v>0</v>
      </c>
      <c r="Q137" s="7">
        <f t="shared" si="34"/>
        <v>0</v>
      </c>
      <c r="R137" s="7">
        <f t="shared" si="34"/>
        <v>0</v>
      </c>
      <c r="S137" s="7">
        <f t="shared" si="34"/>
        <v>0</v>
      </c>
      <c r="T137" s="7">
        <f t="shared" si="34"/>
        <v>0</v>
      </c>
      <c r="U137" s="7">
        <f t="shared" si="34"/>
        <v>0</v>
      </c>
    </row>
    <row r="138" spans="1:21">
      <c r="A138" s="7" t="s">
        <v>64</v>
      </c>
      <c r="B138" s="7">
        <f t="shared" si="34"/>
        <v>0</v>
      </c>
      <c r="C138" s="7">
        <f t="shared" si="34"/>
        <v>0</v>
      </c>
      <c r="D138" s="7">
        <f t="shared" si="34"/>
        <v>0</v>
      </c>
      <c r="E138" s="7">
        <f t="shared" si="34"/>
        <v>0</v>
      </c>
      <c r="F138" s="7">
        <f t="shared" si="34"/>
        <v>0</v>
      </c>
      <c r="G138" s="7">
        <f t="shared" si="34"/>
        <v>0</v>
      </c>
      <c r="H138" s="7">
        <f t="shared" si="34"/>
        <v>0</v>
      </c>
      <c r="I138" s="7">
        <f t="shared" si="34"/>
        <v>0</v>
      </c>
      <c r="J138" s="7">
        <f t="shared" si="34"/>
        <v>0</v>
      </c>
      <c r="K138" s="7">
        <f t="shared" si="34"/>
        <v>0</v>
      </c>
      <c r="L138" s="7">
        <f t="shared" si="34"/>
        <v>0</v>
      </c>
      <c r="M138" s="7">
        <f t="shared" si="34"/>
        <v>0</v>
      </c>
      <c r="N138" s="7">
        <f t="shared" si="34"/>
        <v>0</v>
      </c>
      <c r="O138" s="7">
        <f t="shared" si="34"/>
        <v>0</v>
      </c>
      <c r="P138" s="7">
        <f t="shared" si="34"/>
        <v>0</v>
      </c>
      <c r="Q138" s="7">
        <f t="shared" si="34"/>
        <v>0</v>
      </c>
      <c r="R138" s="7">
        <f t="shared" si="34"/>
        <v>0</v>
      </c>
      <c r="S138" s="7">
        <f t="shared" si="34"/>
        <v>5.0000000000000044</v>
      </c>
      <c r="T138" s="7">
        <f t="shared" si="34"/>
        <v>5.0000000000000044</v>
      </c>
      <c r="U138" s="7">
        <f t="shared" si="34"/>
        <v>9.9999999999999982</v>
      </c>
    </row>
    <row r="139" spans="1:21">
      <c r="A139" s="7" t="s">
        <v>65</v>
      </c>
      <c r="B139" s="7">
        <f t="shared" si="34"/>
        <v>0</v>
      </c>
      <c r="C139" s="7">
        <f t="shared" si="34"/>
        <v>0</v>
      </c>
      <c r="D139" s="7">
        <f t="shared" si="34"/>
        <v>0</v>
      </c>
      <c r="E139" s="7">
        <f t="shared" si="34"/>
        <v>0</v>
      </c>
      <c r="F139" s="7">
        <f t="shared" si="34"/>
        <v>0</v>
      </c>
      <c r="G139" s="7">
        <f t="shared" si="34"/>
        <v>0</v>
      </c>
      <c r="H139" s="7">
        <f t="shared" si="34"/>
        <v>0</v>
      </c>
      <c r="I139" s="7">
        <f t="shared" si="34"/>
        <v>0</v>
      </c>
      <c r="J139" s="7">
        <f t="shared" si="34"/>
        <v>0</v>
      </c>
      <c r="K139" s="7">
        <f t="shared" si="34"/>
        <v>0</v>
      </c>
      <c r="L139" s="7">
        <f t="shared" si="34"/>
        <v>0</v>
      </c>
      <c r="M139" s="7">
        <f t="shared" si="34"/>
        <v>0</v>
      </c>
      <c r="N139" s="7">
        <f t="shared" si="34"/>
        <v>0</v>
      </c>
      <c r="O139" s="7">
        <f t="shared" si="34"/>
        <v>0</v>
      </c>
      <c r="P139" s="7">
        <f t="shared" si="34"/>
        <v>0</v>
      </c>
      <c r="Q139" s="7">
        <f t="shared" si="34"/>
        <v>0</v>
      </c>
      <c r="R139" s="7">
        <f t="shared" si="34"/>
        <v>0</v>
      </c>
      <c r="S139" s="7">
        <f t="shared" si="34"/>
        <v>5.0000000000000044</v>
      </c>
      <c r="T139" s="7">
        <f t="shared" si="34"/>
        <v>5.0000000000000044</v>
      </c>
      <c r="U139" s="7">
        <f t="shared" si="34"/>
        <v>9.9999999999999982</v>
      </c>
    </row>
    <row r="140" spans="1:21">
      <c r="A140" s="7" t="s">
        <v>66</v>
      </c>
      <c r="B140" s="7">
        <f t="shared" si="34"/>
        <v>0</v>
      </c>
      <c r="C140" s="7">
        <f t="shared" si="34"/>
        <v>0</v>
      </c>
      <c r="D140" s="7">
        <f t="shared" si="34"/>
        <v>0</v>
      </c>
      <c r="E140" s="7">
        <f t="shared" si="34"/>
        <v>0</v>
      </c>
      <c r="F140" s="7">
        <f t="shared" si="34"/>
        <v>0</v>
      </c>
      <c r="G140" s="7">
        <f t="shared" si="34"/>
        <v>0</v>
      </c>
      <c r="H140" s="7">
        <f t="shared" si="34"/>
        <v>0</v>
      </c>
      <c r="I140" s="7">
        <f t="shared" si="34"/>
        <v>0</v>
      </c>
      <c r="J140" s="7">
        <f t="shared" si="34"/>
        <v>0</v>
      </c>
      <c r="K140" s="7">
        <f t="shared" si="34"/>
        <v>0</v>
      </c>
      <c r="L140" s="7">
        <f t="shared" si="34"/>
        <v>0</v>
      </c>
      <c r="M140" s="7">
        <f t="shared" si="34"/>
        <v>0</v>
      </c>
      <c r="N140" s="7">
        <f t="shared" si="34"/>
        <v>0</v>
      </c>
      <c r="O140" s="7">
        <f t="shared" si="34"/>
        <v>0</v>
      </c>
      <c r="P140" s="7">
        <f t="shared" si="34"/>
        <v>0</v>
      </c>
      <c r="Q140" s="7">
        <f t="shared" si="34"/>
        <v>0</v>
      </c>
      <c r="R140" s="7">
        <f t="shared" si="34"/>
        <v>0</v>
      </c>
      <c r="S140" s="7">
        <f t="shared" si="34"/>
        <v>0</v>
      </c>
      <c r="T140" s="7">
        <f t="shared" si="34"/>
        <v>0</v>
      </c>
      <c r="U140" s="7">
        <f t="shared" si="34"/>
        <v>0</v>
      </c>
    </row>
    <row r="141" spans="1:21">
      <c r="A141" s="65" t="s">
        <v>59</v>
      </c>
      <c r="B141" s="13"/>
      <c r="C141" s="13"/>
      <c r="D141" s="13"/>
      <c r="E141" s="13"/>
      <c r="F141" s="13"/>
      <c r="G141" s="13"/>
      <c r="H141" s="13"/>
      <c r="I141" s="13"/>
      <c r="J141" s="57"/>
      <c r="K141" s="54"/>
      <c r="L141" s="13"/>
      <c r="M141" s="13"/>
      <c r="N141" s="13"/>
      <c r="O141" s="13"/>
      <c r="P141" s="13"/>
      <c r="Q141" s="13"/>
      <c r="R141" s="13"/>
      <c r="S141" s="13"/>
      <c r="T141" s="13"/>
      <c r="U141" s="57"/>
    </row>
    <row r="142" spans="1:21">
      <c r="A142" s="7" t="s">
        <v>57</v>
      </c>
      <c r="B142" s="7">
        <f t="shared" ref="B142:U145" si="35" xml:space="preserve"> IF((1 - (B213 - 1)/20)*100 &lt;= 100, IF((1 - (B213 - 1)/20)*100 &gt;= 0, (1 - (B213 - 1)/20)*100, 0), 100)</f>
        <v>0</v>
      </c>
      <c r="C142" s="7">
        <f t="shared" si="35"/>
        <v>0</v>
      </c>
      <c r="D142" s="7">
        <f t="shared" si="35"/>
        <v>0</v>
      </c>
      <c r="E142" s="7">
        <f t="shared" si="35"/>
        <v>0</v>
      </c>
      <c r="F142" s="7">
        <f t="shared" si="35"/>
        <v>0</v>
      </c>
      <c r="G142" s="7">
        <f t="shared" si="35"/>
        <v>0</v>
      </c>
      <c r="H142" s="7">
        <f t="shared" si="35"/>
        <v>0</v>
      </c>
      <c r="I142" s="7">
        <f t="shared" si="35"/>
        <v>0</v>
      </c>
      <c r="J142" s="7">
        <f t="shared" si="35"/>
        <v>0</v>
      </c>
      <c r="K142" s="7">
        <f t="shared" si="35"/>
        <v>0</v>
      </c>
      <c r="L142" s="7">
        <f t="shared" si="35"/>
        <v>0</v>
      </c>
      <c r="M142" s="7">
        <f t="shared" si="35"/>
        <v>0</v>
      </c>
      <c r="N142" s="7">
        <f t="shared" si="35"/>
        <v>0</v>
      </c>
      <c r="O142" s="7">
        <f t="shared" si="35"/>
        <v>0</v>
      </c>
      <c r="P142" s="7">
        <f t="shared" si="35"/>
        <v>0</v>
      </c>
      <c r="Q142" s="7">
        <f t="shared" si="35"/>
        <v>0</v>
      </c>
      <c r="R142" s="7">
        <f t="shared" si="35"/>
        <v>0</v>
      </c>
      <c r="S142" s="7">
        <f t="shared" si="35"/>
        <v>0</v>
      </c>
      <c r="T142" s="7">
        <f t="shared" si="35"/>
        <v>0</v>
      </c>
      <c r="U142" s="7">
        <f t="shared" si="35"/>
        <v>0</v>
      </c>
    </row>
    <row r="143" spans="1:21">
      <c r="A143" s="7" t="s">
        <v>64</v>
      </c>
      <c r="B143" s="7">
        <f t="shared" si="35"/>
        <v>0</v>
      </c>
      <c r="C143" s="7">
        <f t="shared" si="35"/>
        <v>0</v>
      </c>
      <c r="D143" s="7">
        <f t="shared" si="35"/>
        <v>0</v>
      </c>
      <c r="E143" s="7">
        <f t="shared" si="35"/>
        <v>0</v>
      </c>
      <c r="F143" s="7">
        <f t="shared" si="35"/>
        <v>0</v>
      </c>
      <c r="G143" s="7">
        <f t="shared" si="35"/>
        <v>0</v>
      </c>
      <c r="H143" s="7">
        <f t="shared" si="35"/>
        <v>0</v>
      </c>
      <c r="I143" s="7">
        <f t="shared" si="35"/>
        <v>0</v>
      </c>
      <c r="J143" s="7">
        <f t="shared" si="35"/>
        <v>0</v>
      </c>
      <c r="K143" s="7">
        <f t="shared" si="35"/>
        <v>0</v>
      </c>
      <c r="L143" s="7">
        <f t="shared" si="35"/>
        <v>0</v>
      </c>
      <c r="M143" s="7">
        <f t="shared" si="35"/>
        <v>0</v>
      </c>
      <c r="N143" s="7">
        <f t="shared" si="35"/>
        <v>0</v>
      </c>
      <c r="O143" s="7">
        <f t="shared" si="35"/>
        <v>0</v>
      </c>
      <c r="P143" s="7">
        <f t="shared" si="35"/>
        <v>0</v>
      </c>
      <c r="Q143" s="7">
        <f t="shared" si="35"/>
        <v>0</v>
      </c>
      <c r="R143" s="7">
        <f t="shared" si="35"/>
        <v>0</v>
      </c>
      <c r="S143" s="7">
        <f t="shared" si="35"/>
        <v>0</v>
      </c>
      <c r="T143" s="7">
        <f t="shared" si="35"/>
        <v>0</v>
      </c>
      <c r="U143" s="7">
        <f t="shared" si="35"/>
        <v>0</v>
      </c>
    </row>
    <row r="144" spans="1:21">
      <c r="A144" s="7" t="s">
        <v>65</v>
      </c>
      <c r="B144" s="7">
        <f t="shared" si="35"/>
        <v>0</v>
      </c>
      <c r="C144" s="7">
        <f t="shared" si="35"/>
        <v>0</v>
      </c>
      <c r="D144" s="7">
        <f t="shared" si="35"/>
        <v>0</v>
      </c>
      <c r="E144" s="7">
        <f t="shared" si="35"/>
        <v>0</v>
      </c>
      <c r="F144" s="7">
        <f t="shared" si="35"/>
        <v>0</v>
      </c>
      <c r="G144" s="7">
        <f t="shared" si="35"/>
        <v>0</v>
      </c>
      <c r="H144" s="7">
        <f t="shared" si="35"/>
        <v>0</v>
      </c>
      <c r="I144" s="7">
        <f t="shared" si="35"/>
        <v>0</v>
      </c>
      <c r="J144" s="7">
        <f t="shared" si="35"/>
        <v>0</v>
      </c>
      <c r="K144" s="7">
        <f t="shared" si="35"/>
        <v>0</v>
      </c>
      <c r="L144" s="7">
        <f t="shared" si="35"/>
        <v>0</v>
      </c>
      <c r="M144" s="7">
        <f t="shared" si="35"/>
        <v>0</v>
      </c>
      <c r="N144" s="7">
        <f t="shared" si="35"/>
        <v>0</v>
      </c>
      <c r="O144" s="7">
        <f t="shared" si="35"/>
        <v>0</v>
      </c>
      <c r="P144" s="7">
        <f t="shared" si="35"/>
        <v>0</v>
      </c>
      <c r="Q144" s="7">
        <f t="shared" si="35"/>
        <v>0</v>
      </c>
      <c r="R144" s="7">
        <f t="shared" si="35"/>
        <v>0</v>
      </c>
      <c r="S144" s="7">
        <f t="shared" si="35"/>
        <v>0</v>
      </c>
      <c r="T144" s="7">
        <f t="shared" si="35"/>
        <v>0</v>
      </c>
      <c r="U144" s="7">
        <f t="shared" si="35"/>
        <v>0</v>
      </c>
    </row>
    <row r="145" spans="1:21">
      <c r="A145" s="7" t="s">
        <v>66</v>
      </c>
      <c r="B145" s="7">
        <f t="shared" si="35"/>
        <v>0</v>
      </c>
      <c r="C145" s="7">
        <f t="shared" si="35"/>
        <v>0</v>
      </c>
      <c r="D145" s="7">
        <f t="shared" si="35"/>
        <v>0</v>
      </c>
      <c r="E145" s="7">
        <f t="shared" si="35"/>
        <v>0</v>
      </c>
      <c r="F145" s="7">
        <f t="shared" si="35"/>
        <v>0</v>
      </c>
      <c r="G145" s="7">
        <f t="shared" si="35"/>
        <v>0</v>
      </c>
      <c r="H145" s="7">
        <f t="shared" si="35"/>
        <v>0</v>
      </c>
      <c r="I145" s="7">
        <f t="shared" si="35"/>
        <v>0</v>
      </c>
      <c r="J145" s="7">
        <f t="shared" si="35"/>
        <v>0</v>
      </c>
      <c r="K145" s="7">
        <f t="shared" si="35"/>
        <v>0</v>
      </c>
      <c r="L145" s="7">
        <f t="shared" si="35"/>
        <v>0</v>
      </c>
      <c r="M145" s="7">
        <f t="shared" si="35"/>
        <v>0</v>
      </c>
      <c r="N145" s="7">
        <f t="shared" si="35"/>
        <v>0</v>
      </c>
      <c r="O145" s="7">
        <f t="shared" si="35"/>
        <v>0</v>
      </c>
      <c r="P145" s="7">
        <f t="shared" si="35"/>
        <v>0</v>
      </c>
      <c r="Q145" s="7">
        <f t="shared" si="35"/>
        <v>0</v>
      </c>
      <c r="R145" s="7">
        <f t="shared" si="35"/>
        <v>0</v>
      </c>
      <c r="S145" s="7">
        <f t="shared" si="35"/>
        <v>0</v>
      </c>
      <c r="T145" s="7">
        <f t="shared" si="35"/>
        <v>0</v>
      </c>
      <c r="U145" s="7">
        <f t="shared" si="35"/>
        <v>0</v>
      </c>
    </row>
    <row r="148" spans="1:21" ht="19">
      <c r="A148" s="47" t="s">
        <v>67</v>
      </c>
    </row>
    <row r="150" spans="1:21">
      <c r="A150" s="58" t="s">
        <v>55</v>
      </c>
      <c r="B150" s="2"/>
      <c r="C150" s="2"/>
      <c r="D150" s="2"/>
      <c r="E150" s="2"/>
      <c r="F150" s="2"/>
      <c r="G150" s="2"/>
      <c r="H150" s="2"/>
      <c r="I150" s="2"/>
      <c r="J150" s="39"/>
      <c r="K150" s="55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>
      <c r="A151" s="65" t="s">
        <v>56</v>
      </c>
      <c r="B151" s="13"/>
      <c r="C151" s="13"/>
      <c r="D151" s="13"/>
      <c r="E151" s="13"/>
      <c r="F151" s="13"/>
      <c r="G151" s="13"/>
      <c r="H151" s="13"/>
      <c r="I151" s="13"/>
      <c r="J151" s="57"/>
      <c r="K151" s="54"/>
      <c r="L151" s="13"/>
      <c r="M151" s="13"/>
      <c r="N151" s="13"/>
      <c r="O151" s="13"/>
      <c r="P151" s="13"/>
      <c r="Q151" s="13"/>
      <c r="R151" s="13"/>
      <c r="S151" s="13"/>
      <c r="T151" s="13"/>
      <c r="U151" s="57"/>
    </row>
    <row r="152" spans="1:21">
      <c r="A152" s="7" t="s">
        <v>57</v>
      </c>
      <c r="B152" s="7">
        <f xml:space="preserve"> (Mecanisms!$B$44 - B$74 - B$21)</f>
        <v>25</v>
      </c>
      <c r="C152" s="7">
        <f xml:space="preserve"> (Mecanisms!$B$44 - C$74 - C$21)</f>
        <v>25</v>
      </c>
      <c r="D152" s="7">
        <f xml:space="preserve"> (Mecanisms!$B$44 - D$74 - D$21)</f>
        <v>14</v>
      </c>
      <c r="E152" s="7">
        <f xml:space="preserve"> (Mecanisms!$B$44 - E$74 - E$21)</f>
        <v>13</v>
      </c>
      <c r="F152" s="7">
        <f xml:space="preserve"> (Mecanisms!$B$44 - F$74 - F$21)</f>
        <v>12</v>
      </c>
      <c r="G152" s="7">
        <f xml:space="preserve"> (Mecanisms!$B$44 - G$74 - G$21)</f>
        <v>10</v>
      </c>
      <c r="H152" s="7">
        <f xml:space="preserve"> (Mecanisms!$B$44 - H$74 - H$21)</f>
        <v>9</v>
      </c>
      <c r="I152" s="7">
        <f xml:space="preserve"> (Mecanisms!$B$44 - I$74 - I$21)</f>
        <v>7</v>
      </c>
      <c r="J152" s="7">
        <f xml:space="preserve"> (Mecanisms!$B$44 - J$74 - J$21)</f>
        <v>5</v>
      </c>
      <c r="K152" s="7">
        <f xml:space="preserve"> (Mecanisms!$B$44 - K$74 - K$21)</f>
        <v>4</v>
      </c>
      <c r="L152" s="7">
        <f xml:space="preserve"> (Mecanisms!$B$44 - L$74 - L$21)</f>
        <v>3</v>
      </c>
      <c r="M152" s="7">
        <f xml:space="preserve"> (Mecanisms!$B$44 - M$74 - M$21)</f>
        <v>10</v>
      </c>
      <c r="N152" s="7">
        <f xml:space="preserve"> (Mecanisms!$B$44 - N$74 - N$21)</f>
        <v>10</v>
      </c>
      <c r="O152" s="7">
        <f xml:space="preserve"> (Mecanisms!$B$44 - O$74 - O$21)</f>
        <v>10</v>
      </c>
      <c r="P152" s="7">
        <f xml:space="preserve"> (Mecanisms!$B$44 - P$74 - P$21)</f>
        <v>9</v>
      </c>
      <c r="Q152" s="7">
        <f xml:space="preserve"> (Mecanisms!$B$44 - Q$74 - Q$21)</f>
        <v>9</v>
      </c>
      <c r="R152" s="7">
        <f xml:space="preserve"> (Mecanisms!$B$44 - R$74 - R$21)</f>
        <v>9</v>
      </c>
      <c r="S152" s="7">
        <f xml:space="preserve"> (Mecanisms!$B$44 - S$74 - S$21)</f>
        <v>8</v>
      </c>
      <c r="T152" s="7">
        <f xml:space="preserve"> (Mecanisms!$B$44 - T$74 - T$21)</f>
        <v>8</v>
      </c>
      <c r="U152" s="7">
        <f xml:space="preserve"> (Mecanisms!$B$44 - U$74 - U$21)</f>
        <v>8</v>
      </c>
    </row>
    <row r="153" spans="1:21">
      <c r="A153" s="7" t="s">
        <v>64</v>
      </c>
      <c r="B153" s="7">
        <f xml:space="preserve"> (Mecanisms!$B$44 - B$73 - B$21)</f>
        <v>23</v>
      </c>
      <c r="C153" s="7">
        <f xml:space="preserve"> (Mecanisms!$B$44 - C$73 - C$21)</f>
        <v>22</v>
      </c>
      <c r="D153" s="7">
        <f xml:space="preserve"> (Mecanisms!$B$44 - D$73 - D$21)</f>
        <v>9</v>
      </c>
      <c r="E153" s="7">
        <f xml:space="preserve"> (Mecanisms!$B$44 - E$73 - E$21)</f>
        <v>7</v>
      </c>
      <c r="F153" s="7">
        <f xml:space="preserve"> (Mecanisms!$B$44 - F$73 - F$21)</f>
        <v>6</v>
      </c>
      <c r="G153" s="7">
        <f xml:space="preserve"> (Mecanisms!$B$44 - G$73 - G$21)</f>
        <v>4</v>
      </c>
      <c r="H153" s="7">
        <f xml:space="preserve"> (Mecanisms!$B$44 - H$73 - H$21)</f>
        <v>3</v>
      </c>
      <c r="I153" s="7">
        <f xml:space="preserve"> (Mecanisms!$B$44 - I$73 - I$21)</f>
        <v>1</v>
      </c>
      <c r="J153" s="7">
        <f xml:space="preserve"> (Mecanisms!$B$44 - J$73 - J$21)</f>
        <v>0</v>
      </c>
      <c r="K153" s="7">
        <f xml:space="preserve"> (Mecanisms!$B$44 - K$73 - K$21)</f>
        <v>-2</v>
      </c>
      <c r="L153" s="7">
        <f xml:space="preserve"> (Mecanisms!$B$44 - L$73 - L$21)</f>
        <v>-3</v>
      </c>
      <c r="M153" s="7">
        <f xml:space="preserve"> (Mecanisms!$B$44 - M$73 - M$21)</f>
        <v>4</v>
      </c>
      <c r="N153" s="7">
        <f xml:space="preserve"> (Mecanisms!$B$44 - N$73 - N$21)</f>
        <v>4</v>
      </c>
      <c r="O153" s="7">
        <f xml:space="preserve"> (Mecanisms!$B$44 - O$73 - O$21)</f>
        <v>3</v>
      </c>
      <c r="P153" s="7">
        <f xml:space="preserve"> (Mecanisms!$B$44 - P$73 - P$21)</f>
        <v>3</v>
      </c>
      <c r="Q153" s="7">
        <f xml:space="preserve"> (Mecanisms!$B$44 - Q$73 - Q$21)</f>
        <v>2</v>
      </c>
      <c r="R153" s="7">
        <f xml:space="preserve"> (Mecanisms!$B$44 - R$73 - R$21)</f>
        <v>2</v>
      </c>
      <c r="S153" s="7">
        <f xml:space="preserve"> (Mecanisms!$B$44 - S$73 - S$21)</f>
        <v>1</v>
      </c>
      <c r="T153" s="7">
        <f xml:space="preserve"> (Mecanisms!$B$44 - T$73 - T$21)</f>
        <v>1</v>
      </c>
      <c r="U153" s="7">
        <f xml:space="preserve"> (Mecanisms!$B$44 - U$73 - U$21)</f>
        <v>0</v>
      </c>
    </row>
    <row r="154" spans="1:21">
      <c r="A154" s="7" t="s">
        <v>65</v>
      </c>
      <c r="B154" s="7">
        <f xml:space="preserve"> (Mecanisms!$B$44 - B$73 - B$21)</f>
        <v>23</v>
      </c>
      <c r="C154" s="7">
        <f xml:space="preserve"> (Mecanisms!$B$44 - C$73 - C$21)</f>
        <v>22</v>
      </c>
      <c r="D154" s="7">
        <f xml:space="preserve"> (Mecanisms!$B$44 - D$73 - D$21)</f>
        <v>9</v>
      </c>
      <c r="E154" s="7">
        <f xml:space="preserve"> (Mecanisms!$B$44 - E$73 - E$21)</f>
        <v>7</v>
      </c>
      <c r="F154" s="7">
        <f xml:space="preserve"> (Mecanisms!$B$44 - F$73 - F$21)</f>
        <v>6</v>
      </c>
      <c r="G154" s="7">
        <f xml:space="preserve"> (Mecanisms!$B$44 - G$73 - G$21)</f>
        <v>4</v>
      </c>
      <c r="H154" s="7">
        <f xml:space="preserve"> (Mecanisms!$B$44 - H$73 - H$21)</f>
        <v>3</v>
      </c>
      <c r="I154" s="7">
        <f xml:space="preserve"> (Mecanisms!$B$44 - I$73 - I$21)</f>
        <v>1</v>
      </c>
      <c r="J154" s="7">
        <f xml:space="preserve"> (Mecanisms!$B$44 - J$73 - J$21)</f>
        <v>0</v>
      </c>
      <c r="K154" s="7">
        <f xml:space="preserve"> (Mecanisms!$B$44 - K$73 - K$21)</f>
        <v>-2</v>
      </c>
      <c r="L154" s="7">
        <f xml:space="preserve"> (Mecanisms!$B$44 - L$73 - L$21)</f>
        <v>-3</v>
      </c>
      <c r="M154" s="7">
        <f xml:space="preserve"> (Mecanisms!$B$44 - M$73 - M$21)</f>
        <v>4</v>
      </c>
      <c r="N154" s="7">
        <f xml:space="preserve"> (Mecanisms!$B$44 - N$73 - N$21)</f>
        <v>4</v>
      </c>
      <c r="O154" s="7">
        <f xml:space="preserve"> (Mecanisms!$B$44 - O$73 - O$21)</f>
        <v>3</v>
      </c>
      <c r="P154" s="7">
        <f xml:space="preserve"> (Mecanisms!$B$44 - P$73 - P$21)</f>
        <v>3</v>
      </c>
      <c r="Q154" s="7">
        <f xml:space="preserve"> (Mecanisms!$B$44 - Q$73 - Q$21)</f>
        <v>2</v>
      </c>
      <c r="R154" s="7">
        <f xml:space="preserve"> (Mecanisms!$B$44 - R$73 - R$21)</f>
        <v>2</v>
      </c>
      <c r="S154" s="7">
        <f xml:space="preserve"> (Mecanisms!$B$44 - S$73 - S$21)</f>
        <v>1</v>
      </c>
      <c r="T154" s="7">
        <f xml:space="preserve"> (Mecanisms!$B$44 - T$73 - T$21)</f>
        <v>1</v>
      </c>
      <c r="U154" s="7">
        <f xml:space="preserve"> (Mecanisms!$B$44 - U$73 - U$21)</f>
        <v>0</v>
      </c>
    </row>
    <row r="155" spans="1:21">
      <c r="A155" s="7" t="s">
        <v>66</v>
      </c>
      <c r="B155" s="7">
        <f xml:space="preserve"> (Mecanisms!$B$44 - B$72 - B$21)</f>
        <v>25</v>
      </c>
      <c r="C155" s="7">
        <f xml:space="preserve"> (Mecanisms!$B$44 - C$72 - C$21)</f>
        <v>25</v>
      </c>
      <c r="D155" s="7">
        <f xml:space="preserve"> (Mecanisms!$B$44 - D$72 - D$21)</f>
        <v>14</v>
      </c>
      <c r="E155" s="7">
        <f xml:space="preserve"> (Mecanisms!$B$44 - E$72 - E$21)</f>
        <v>13</v>
      </c>
      <c r="F155" s="7">
        <f xml:space="preserve"> (Mecanisms!$B$44 - F$72 - F$21)</f>
        <v>12</v>
      </c>
      <c r="G155" s="7">
        <f xml:space="preserve"> (Mecanisms!$B$44 - G$72 - G$21)</f>
        <v>10</v>
      </c>
      <c r="H155" s="7">
        <f xml:space="preserve"> (Mecanisms!$B$44 - H$72 - H$21)</f>
        <v>9</v>
      </c>
      <c r="I155" s="7">
        <f xml:space="preserve"> (Mecanisms!$B$44 - I$72 - I$21)</f>
        <v>8</v>
      </c>
      <c r="J155" s="7">
        <f xml:space="preserve"> (Mecanisms!$B$44 - J$72 - J$21)</f>
        <v>6</v>
      </c>
      <c r="K155" s="7">
        <f xml:space="preserve"> (Mecanisms!$B$44 - K$72 - K$21)</f>
        <v>5</v>
      </c>
      <c r="L155" s="7">
        <f xml:space="preserve"> (Mecanisms!$B$44 - L$72 - L$21)</f>
        <v>4</v>
      </c>
      <c r="M155" s="7">
        <f xml:space="preserve"> (Mecanisms!$B$44 - M$72 - M$21)</f>
        <v>11</v>
      </c>
      <c r="N155" s="7">
        <f xml:space="preserve"> (Mecanisms!$B$44 - N$72 - N$21)</f>
        <v>11</v>
      </c>
      <c r="O155" s="7">
        <f xml:space="preserve"> (Mecanisms!$B$44 - O$72 - O$21)</f>
        <v>11</v>
      </c>
      <c r="P155" s="7">
        <f xml:space="preserve"> (Mecanisms!$B$44 - P$72 - P$21)</f>
        <v>10</v>
      </c>
      <c r="Q155" s="7">
        <f xml:space="preserve"> (Mecanisms!$B$44 - Q$72 - Q$21)</f>
        <v>10</v>
      </c>
      <c r="R155" s="7">
        <f xml:space="preserve"> (Mecanisms!$B$44 - R$72 - R$21)</f>
        <v>10</v>
      </c>
      <c r="S155" s="7">
        <f xml:space="preserve"> (Mecanisms!$B$44 - S$72 - S$21)</f>
        <v>9</v>
      </c>
      <c r="T155" s="7">
        <f xml:space="preserve"> (Mecanisms!$B$44 - T$72 - T$21)</f>
        <v>9</v>
      </c>
      <c r="U155" s="7">
        <f xml:space="preserve"> (Mecanisms!$B$44 - U$72 - U$21)</f>
        <v>9</v>
      </c>
    </row>
    <row r="156" spans="1:21">
      <c r="A156" s="65" t="s">
        <v>49</v>
      </c>
      <c r="B156" s="13"/>
      <c r="C156" s="13"/>
      <c r="D156" s="13"/>
      <c r="E156" s="13"/>
      <c r="F156" s="13"/>
      <c r="G156" s="13"/>
      <c r="H156" s="13"/>
      <c r="I156" s="13"/>
      <c r="J156" s="57"/>
      <c r="K156" s="54"/>
      <c r="L156" s="13"/>
      <c r="M156" s="13"/>
      <c r="N156" s="13"/>
      <c r="O156" s="13"/>
      <c r="P156" s="13"/>
      <c r="Q156" s="13"/>
      <c r="R156" s="13"/>
      <c r="S156" s="13"/>
      <c r="T156" s="13"/>
      <c r="U156" s="57"/>
    </row>
    <row r="157" spans="1:21">
      <c r="A157" s="7" t="s">
        <v>57</v>
      </c>
      <c r="B157" s="7">
        <f xml:space="preserve"> (Mecanisms!$B$45 - B$74 - B$21)</f>
        <v>35</v>
      </c>
      <c r="C157" s="7">
        <f xml:space="preserve"> (Mecanisms!$B$45 - C$74 - C$21)</f>
        <v>35</v>
      </c>
      <c r="D157" s="7">
        <f xml:space="preserve"> (Mecanisms!$B$45 - D$74 - D$21)</f>
        <v>24</v>
      </c>
      <c r="E157" s="7">
        <f xml:space="preserve"> (Mecanisms!$B$45 - E$74 - E$21)</f>
        <v>23</v>
      </c>
      <c r="F157" s="7">
        <f xml:space="preserve"> (Mecanisms!$B$45 - F$74 - F$21)</f>
        <v>22</v>
      </c>
      <c r="G157" s="7">
        <f xml:space="preserve"> (Mecanisms!$B$45 - G$74 - G$21)</f>
        <v>20</v>
      </c>
      <c r="H157" s="7">
        <f xml:space="preserve"> (Mecanisms!$B$45 - H$74 - H$21)</f>
        <v>19</v>
      </c>
      <c r="I157" s="7">
        <f xml:space="preserve"> (Mecanisms!$B$45 - I$74 - I$21)</f>
        <v>17</v>
      </c>
      <c r="J157" s="7">
        <f xml:space="preserve"> (Mecanisms!$B$45 - J$74 - J$21)</f>
        <v>15</v>
      </c>
      <c r="K157" s="7">
        <f xml:space="preserve"> (Mecanisms!$B$45 - K$74 - K$21)</f>
        <v>14</v>
      </c>
      <c r="L157" s="7">
        <f xml:space="preserve"> (Mecanisms!$B$45 - L$74 - L$21)</f>
        <v>13</v>
      </c>
      <c r="M157" s="7">
        <f xml:space="preserve"> (Mecanisms!$B$45 - M$74 - M$21)</f>
        <v>20</v>
      </c>
      <c r="N157" s="7">
        <f xml:space="preserve"> (Mecanisms!$B$45 - N$74 - N$21)</f>
        <v>20</v>
      </c>
      <c r="O157" s="7">
        <f xml:space="preserve"> (Mecanisms!$B$45 - O$74 - O$21)</f>
        <v>20</v>
      </c>
      <c r="P157" s="7">
        <f xml:space="preserve"> (Mecanisms!$B$45 - P$74 - P$21)</f>
        <v>19</v>
      </c>
      <c r="Q157" s="7">
        <f xml:space="preserve"> (Mecanisms!$B$45 - Q$74 - Q$21)</f>
        <v>19</v>
      </c>
      <c r="R157" s="7">
        <f xml:space="preserve"> (Mecanisms!$B$45 - R$74 - R$21)</f>
        <v>19</v>
      </c>
      <c r="S157" s="7">
        <f xml:space="preserve"> (Mecanisms!$B$45 - S$74 - S$21)</f>
        <v>18</v>
      </c>
      <c r="T157" s="7">
        <f xml:space="preserve"> (Mecanisms!$B$45 - T$74 - T$21)</f>
        <v>18</v>
      </c>
      <c r="U157" s="7">
        <f xml:space="preserve"> (Mecanisms!$B$45 - U$74 - U$21)</f>
        <v>18</v>
      </c>
    </row>
    <row r="158" spans="1:21">
      <c r="A158" s="7" t="s">
        <v>64</v>
      </c>
      <c r="B158" s="7">
        <f xml:space="preserve"> (Mecanisms!$B$45 - B$73 - B$21)</f>
        <v>33</v>
      </c>
      <c r="C158" s="7">
        <f xml:space="preserve"> (Mecanisms!$B$45 - C$73 - C$21)</f>
        <v>32</v>
      </c>
      <c r="D158" s="7">
        <f xml:space="preserve"> (Mecanisms!$B$45 - D$73 - D$21)</f>
        <v>19</v>
      </c>
      <c r="E158" s="7">
        <f xml:space="preserve"> (Mecanisms!$B$45 - E$73 - E$21)</f>
        <v>17</v>
      </c>
      <c r="F158" s="7">
        <f xml:space="preserve"> (Mecanisms!$B$45 - F$73 - F$21)</f>
        <v>16</v>
      </c>
      <c r="G158" s="7">
        <f xml:space="preserve"> (Mecanisms!$B$45 - G$73 - G$21)</f>
        <v>14</v>
      </c>
      <c r="H158" s="7">
        <f xml:space="preserve"> (Mecanisms!$B$45 - H$73 - H$21)</f>
        <v>13</v>
      </c>
      <c r="I158" s="7">
        <f xml:space="preserve"> (Mecanisms!$B$45 - I$73 - I$21)</f>
        <v>11</v>
      </c>
      <c r="J158" s="7">
        <f xml:space="preserve"> (Mecanisms!$B$45 - J$73 - J$21)</f>
        <v>10</v>
      </c>
      <c r="K158" s="7">
        <f xml:space="preserve"> (Mecanisms!$B$45 - K$73 - K$21)</f>
        <v>8</v>
      </c>
      <c r="L158" s="7">
        <f xml:space="preserve"> (Mecanisms!$B$45 - L$73 - L$21)</f>
        <v>7</v>
      </c>
      <c r="M158" s="7">
        <f xml:space="preserve"> (Mecanisms!$B$45 - M$73 - M$21)</f>
        <v>14</v>
      </c>
      <c r="N158" s="7">
        <f xml:space="preserve"> (Mecanisms!$B$45 - N$73 - N$21)</f>
        <v>14</v>
      </c>
      <c r="O158" s="7">
        <f xml:space="preserve"> (Mecanisms!$B$45 - O$73 - O$21)</f>
        <v>13</v>
      </c>
      <c r="P158" s="7">
        <f xml:space="preserve"> (Mecanisms!$B$45 - P$73 - P$21)</f>
        <v>13</v>
      </c>
      <c r="Q158" s="7">
        <f xml:space="preserve"> (Mecanisms!$B$45 - Q$73 - Q$21)</f>
        <v>12</v>
      </c>
      <c r="R158" s="7">
        <f xml:space="preserve"> (Mecanisms!$B$45 - R$73 - R$21)</f>
        <v>12</v>
      </c>
      <c r="S158" s="7">
        <f xml:space="preserve"> (Mecanisms!$B$45 - S$73 - S$21)</f>
        <v>11</v>
      </c>
      <c r="T158" s="7">
        <f xml:space="preserve"> (Mecanisms!$B$45 - T$73 - T$21)</f>
        <v>11</v>
      </c>
      <c r="U158" s="7">
        <f xml:space="preserve"> (Mecanisms!$B$45 - U$73 - U$21)</f>
        <v>10</v>
      </c>
    </row>
    <row r="159" spans="1:21">
      <c r="A159" s="7" t="s">
        <v>65</v>
      </c>
      <c r="B159" s="7">
        <f xml:space="preserve"> (Mecanisms!$B$45 - B$73 - B$21)</f>
        <v>33</v>
      </c>
      <c r="C159" s="7">
        <f xml:space="preserve"> (Mecanisms!$B$45 - C$73 - C$21)</f>
        <v>32</v>
      </c>
      <c r="D159" s="7">
        <f xml:space="preserve"> (Mecanisms!$B$45 - D$73 - D$21)</f>
        <v>19</v>
      </c>
      <c r="E159" s="7">
        <f xml:space="preserve"> (Mecanisms!$B$45 - E$73 - E$21)</f>
        <v>17</v>
      </c>
      <c r="F159" s="7">
        <f xml:space="preserve"> (Mecanisms!$B$45 - F$73 - F$21)</f>
        <v>16</v>
      </c>
      <c r="G159" s="7">
        <f xml:space="preserve"> (Mecanisms!$B$45 - G$73 - G$21)</f>
        <v>14</v>
      </c>
      <c r="H159" s="7">
        <f xml:space="preserve"> (Mecanisms!$B$45 - H$73 - H$21)</f>
        <v>13</v>
      </c>
      <c r="I159" s="7">
        <f xml:space="preserve"> (Mecanisms!$B$45 - I$73 - I$21)</f>
        <v>11</v>
      </c>
      <c r="J159" s="7">
        <f xml:space="preserve"> (Mecanisms!$B$45 - J$73 - J$21)</f>
        <v>10</v>
      </c>
      <c r="K159" s="7">
        <f xml:space="preserve"> (Mecanisms!$B$45 - K$73 - K$21)</f>
        <v>8</v>
      </c>
      <c r="L159" s="7">
        <f xml:space="preserve"> (Mecanisms!$B$45 - L$73 - L$21)</f>
        <v>7</v>
      </c>
      <c r="M159" s="7">
        <f xml:space="preserve"> (Mecanisms!$B$45 - M$73 - M$21)</f>
        <v>14</v>
      </c>
      <c r="N159" s="7">
        <f xml:space="preserve"> (Mecanisms!$B$45 - N$73 - N$21)</f>
        <v>14</v>
      </c>
      <c r="O159" s="7">
        <f xml:space="preserve"> (Mecanisms!$B$45 - O$73 - O$21)</f>
        <v>13</v>
      </c>
      <c r="P159" s="7">
        <f xml:space="preserve"> (Mecanisms!$B$45 - P$73 - P$21)</f>
        <v>13</v>
      </c>
      <c r="Q159" s="7">
        <f xml:space="preserve"> (Mecanisms!$B$45 - Q$73 - Q$21)</f>
        <v>12</v>
      </c>
      <c r="R159" s="7">
        <f xml:space="preserve"> (Mecanisms!$B$45 - R$73 - R$21)</f>
        <v>12</v>
      </c>
      <c r="S159" s="7">
        <f xml:space="preserve"> (Mecanisms!$B$45 - S$73 - S$21)</f>
        <v>11</v>
      </c>
      <c r="T159" s="7">
        <f xml:space="preserve"> (Mecanisms!$B$45 - T$73 - T$21)</f>
        <v>11</v>
      </c>
      <c r="U159" s="7">
        <f xml:space="preserve"> (Mecanisms!$B$45 - U$73 - U$21)</f>
        <v>10</v>
      </c>
    </row>
    <row r="160" spans="1:21">
      <c r="A160" s="7" t="s">
        <v>66</v>
      </c>
      <c r="B160" s="7">
        <f xml:space="preserve"> (Mecanisms!$B$45 - B$72 - B$21)</f>
        <v>35</v>
      </c>
      <c r="C160" s="7">
        <f xml:space="preserve"> (Mecanisms!$B$45 - C$72 - C$21)</f>
        <v>35</v>
      </c>
      <c r="D160" s="7">
        <f xml:space="preserve"> (Mecanisms!$B$45 - D$72 - D$21)</f>
        <v>24</v>
      </c>
      <c r="E160" s="7">
        <f xml:space="preserve"> (Mecanisms!$B$45 - E$72 - E$21)</f>
        <v>23</v>
      </c>
      <c r="F160" s="7">
        <f xml:space="preserve"> (Mecanisms!$B$45 - F$72 - F$21)</f>
        <v>22</v>
      </c>
      <c r="G160" s="7">
        <f xml:space="preserve"> (Mecanisms!$B$45 - G$72 - G$21)</f>
        <v>20</v>
      </c>
      <c r="H160" s="7">
        <f xml:space="preserve"> (Mecanisms!$B$45 - H$72 - H$21)</f>
        <v>19</v>
      </c>
      <c r="I160" s="7">
        <f xml:space="preserve"> (Mecanisms!$B$45 - I$72 - I$21)</f>
        <v>18</v>
      </c>
      <c r="J160" s="7">
        <f xml:space="preserve"> (Mecanisms!$B$45 - J$72 - J$21)</f>
        <v>16</v>
      </c>
      <c r="K160" s="7">
        <f xml:space="preserve"> (Mecanisms!$B$45 - K$72 - K$21)</f>
        <v>15</v>
      </c>
      <c r="L160" s="7">
        <f xml:space="preserve"> (Mecanisms!$B$45 - L$72 - L$21)</f>
        <v>14</v>
      </c>
      <c r="M160" s="7">
        <f xml:space="preserve"> (Mecanisms!$B$45 - M$72 - M$21)</f>
        <v>21</v>
      </c>
      <c r="N160" s="7">
        <f xml:space="preserve"> (Mecanisms!$B$45 - N$72 - N$21)</f>
        <v>21</v>
      </c>
      <c r="O160" s="7">
        <f xml:space="preserve"> (Mecanisms!$B$45 - O$72 - O$21)</f>
        <v>21</v>
      </c>
      <c r="P160" s="7">
        <f xml:space="preserve"> (Mecanisms!$B$45 - P$72 - P$21)</f>
        <v>20</v>
      </c>
      <c r="Q160" s="7">
        <f xml:space="preserve"> (Mecanisms!$B$45 - Q$72 - Q$21)</f>
        <v>20</v>
      </c>
      <c r="R160" s="7">
        <f xml:space="preserve"> (Mecanisms!$B$45 - R$72 - R$21)</f>
        <v>20</v>
      </c>
      <c r="S160" s="7">
        <f xml:space="preserve"> (Mecanisms!$B$45 - S$72 - S$21)</f>
        <v>19</v>
      </c>
      <c r="T160" s="7">
        <f xml:space="preserve"> (Mecanisms!$B$45 - T$72 - T$21)</f>
        <v>19</v>
      </c>
      <c r="U160" s="7">
        <f xml:space="preserve"> (Mecanisms!$B$45 - U$72 - U$21)</f>
        <v>19</v>
      </c>
    </row>
    <row r="161" spans="1:21">
      <c r="A161" s="65" t="s">
        <v>59</v>
      </c>
      <c r="B161" s="13"/>
      <c r="C161" s="13"/>
      <c r="D161" s="13"/>
      <c r="E161" s="13"/>
      <c r="F161" s="13"/>
      <c r="G161" s="13"/>
      <c r="H161" s="13"/>
      <c r="I161" s="13"/>
      <c r="J161" s="57"/>
      <c r="K161" s="54"/>
      <c r="L161" s="13"/>
      <c r="M161" s="13"/>
      <c r="N161" s="13"/>
      <c r="O161" s="13"/>
      <c r="P161" s="13"/>
      <c r="Q161" s="13"/>
      <c r="R161" s="13"/>
      <c r="S161" s="13"/>
      <c r="T161" s="13"/>
      <c r="U161" s="57"/>
    </row>
    <row r="162" spans="1:21">
      <c r="A162" s="7" t="s">
        <v>57</v>
      </c>
      <c r="B162" s="7">
        <f xml:space="preserve"> (Mecanisms!$B$46 - B$74 - B$21)</f>
        <v>45</v>
      </c>
      <c r="C162" s="7">
        <f xml:space="preserve"> (Mecanisms!$B$46 - C$74 - C$21)</f>
        <v>45</v>
      </c>
      <c r="D162" s="7">
        <f xml:space="preserve"> (Mecanisms!$B$46 - D$74 - D$21)</f>
        <v>34</v>
      </c>
      <c r="E162" s="7">
        <f xml:space="preserve"> (Mecanisms!$B$46 - E$74 - E$21)</f>
        <v>33</v>
      </c>
      <c r="F162" s="7">
        <f xml:space="preserve"> (Mecanisms!$B$46 - F$74 - F$21)</f>
        <v>32</v>
      </c>
      <c r="G162" s="7">
        <f xml:space="preserve"> (Mecanisms!$B$46 - G$74 - G$21)</f>
        <v>30</v>
      </c>
      <c r="H162" s="7">
        <f xml:space="preserve"> (Mecanisms!$B$46 - H$74 - H$21)</f>
        <v>29</v>
      </c>
      <c r="I162" s="7">
        <f xml:space="preserve"> (Mecanisms!$B$46 - I$74 - I$21)</f>
        <v>27</v>
      </c>
      <c r="J162" s="7">
        <f xml:space="preserve"> (Mecanisms!$B$46 - J$74 - J$21)</f>
        <v>25</v>
      </c>
      <c r="K162" s="7">
        <f xml:space="preserve"> (Mecanisms!$B$46 - K$74 - K$21)</f>
        <v>24</v>
      </c>
      <c r="L162" s="7">
        <f xml:space="preserve"> (Mecanisms!$B$46 - L$74 - L$21)</f>
        <v>23</v>
      </c>
      <c r="M162" s="7">
        <f xml:space="preserve"> (Mecanisms!$B$46 - M$74 - M$21)</f>
        <v>30</v>
      </c>
      <c r="N162" s="7">
        <f xml:space="preserve"> (Mecanisms!$B$46 - N$74 - N$21)</f>
        <v>30</v>
      </c>
      <c r="O162" s="7">
        <f xml:space="preserve"> (Mecanisms!$B$46 - O$74 - O$21)</f>
        <v>30</v>
      </c>
      <c r="P162" s="7">
        <f xml:space="preserve"> (Mecanisms!$B$46 - P$74 - P$21)</f>
        <v>29</v>
      </c>
      <c r="Q162" s="7">
        <f xml:space="preserve"> (Mecanisms!$B$46 - Q$74 - Q$21)</f>
        <v>29</v>
      </c>
      <c r="R162" s="7">
        <f xml:space="preserve"> (Mecanisms!$B$46 - R$74 - R$21)</f>
        <v>29</v>
      </c>
      <c r="S162" s="7">
        <f xml:space="preserve"> (Mecanisms!$B$46 - S$74 - S$21)</f>
        <v>28</v>
      </c>
      <c r="T162" s="7">
        <f xml:space="preserve"> (Mecanisms!$B$46 - T$74 - T$21)</f>
        <v>28</v>
      </c>
      <c r="U162" s="7">
        <f xml:space="preserve"> (Mecanisms!$B$46 - U$74 - U$21)</f>
        <v>28</v>
      </c>
    </row>
    <row r="163" spans="1:21">
      <c r="A163" s="7" t="s">
        <v>64</v>
      </c>
      <c r="B163" s="7">
        <f xml:space="preserve"> (Mecanisms!$B$46 - B$73 - B$21)</f>
        <v>43</v>
      </c>
      <c r="C163" s="7">
        <f xml:space="preserve"> (Mecanisms!$B$46 - C$73 - C$21)</f>
        <v>42</v>
      </c>
      <c r="D163" s="7">
        <f xml:space="preserve"> (Mecanisms!$B$46 - D$73 - D$21)</f>
        <v>29</v>
      </c>
      <c r="E163" s="7">
        <f xml:space="preserve"> (Mecanisms!$B$46 - E$73 - E$21)</f>
        <v>27</v>
      </c>
      <c r="F163" s="7">
        <f xml:space="preserve"> (Mecanisms!$B$46 - F$73 - F$21)</f>
        <v>26</v>
      </c>
      <c r="G163" s="7">
        <f xml:space="preserve"> (Mecanisms!$B$46 - G$73 - G$21)</f>
        <v>24</v>
      </c>
      <c r="H163" s="7">
        <f xml:space="preserve"> (Mecanisms!$B$46 - H$73 - H$21)</f>
        <v>23</v>
      </c>
      <c r="I163" s="7">
        <f xml:space="preserve"> (Mecanisms!$B$46 - I$73 - I$21)</f>
        <v>21</v>
      </c>
      <c r="J163" s="7">
        <f xml:space="preserve"> (Mecanisms!$B$46 - J$73 - J$21)</f>
        <v>20</v>
      </c>
      <c r="K163" s="7">
        <f xml:space="preserve"> (Mecanisms!$B$46 - K$73 - K$21)</f>
        <v>18</v>
      </c>
      <c r="L163" s="7">
        <f xml:space="preserve"> (Mecanisms!$B$46 - L$73 - L$21)</f>
        <v>17</v>
      </c>
      <c r="M163" s="7">
        <f xml:space="preserve"> (Mecanisms!$B$46 - M$73 - M$21)</f>
        <v>24</v>
      </c>
      <c r="N163" s="7">
        <f xml:space="preserve"> (Mecanisms!$B$46 - N$73 - N$21)</f>
        <v>24</v>
      </c>
      <c r="O163" s="7">
        <f xml:space="preserve"> (Mecanisms!$B$46 - O$73 - O$21)</f>
        <v>23</v>
      </c>
      <c r="P163" s="7">
        <f xml:space="preserve"> (Mecanisms!$B$46 - P$73 - P$21)</f>
        <v>23</v>
      </c>
      <c r="Q163" s="7">
        <f xml:space="preserve"> (Mecanisms!$B$46 - Q$73 - Q$21)</f>
        <v>22</v>
      </c>
      <c r="R163" s="7">
        <f xml:space="preserve"> (Mecanisms!$B$46 - R$73 - R$21)</f>
        <v>22</v>
      </c>
      <c r="S163" s="7">
        <f xml:space="preserve"> (Mecanisms!$B$46 - S$73 - S$21)</f>
        <v>21</v>
      </c>
      <c r="T163" s="7">
        <f xml:space="preserve"> (Mecanisms!$B$46 - T$73 - T$21)</f>
        <v>21</v>
      </c>
      <c r="U163" s="7">
        <f xml:space="preserve"> (Mecanisms!$B$46 - U$73 - U$21)</f>
        <v>20</v>
      </c>
    </row>
    <row r="164" spans="1:21">
      <c r="A164" s="7" t="s">
        <v>65</v>
      </c>
      <c r="B164" s="7">
        <f xml:space="preserve"> (Mecanisms!$B$46 - B$73 - B$21)</f>
        <v>43</v>
      </c>
      <c r="C164" s="7">
        <f xml:space="preserve"> (Mecanisms!$B$46 - C$73 - C$21)</f>
        <v>42</v>
      </c>
      <c r="D164" s="7">
        <f xml:space="preserve"> (Mecanisms!$B$46 - D$73 - D$21)</f>
        <v>29</v>
      </c>
      <c r="E164" s="7">
        <f xml:space="preserve"> (Mecanisms!$B$46 - E$73 - E$21)</f>
        <v>27</v>
      </c>
      <c r="F164" s="7">
        <f xml:space="preserve"> (Mecanisms!$B$46 - F$73 - F$21)</f>
        <v>26</v>
      </c>
      <c r="G164" s="7">
        <f xml:space="preserve"> (Mecanisms!$B$46 - G$73 - G$21)</f>
        <v>24</v>
      </c>
      <c r="H164" s="7">
        <f xml:space="preserve"> (Mecanisms!$B$46 - H$73 - H$21)</f>
        <v>23</v>
      </c>
      <c r="I164" s="7">
        <f xml:space="preserve"> (Mecanisms!$B$46 - I$73 - I$21)</f>
        <v>21</v>
      </c>
      <c r="J164" s="7">
        <f xml:space="preserve"> (Mecanisms!$B$46 - J$73 - J$21)</f>
        <v>20</v>
      </c>
      <c r="K164" s="7">
        <f xml:space="preserve"> (Mecanisms!$B$46 - K$73 - K$21)</f>
        <v>18</v>
      </c>
      <c r="L164" s="7">
        <f xml:space="preserve"> (Mecanisms!$B$46 - L$73 - L$21)</f>
        <v>17</v>
      </c>
      <c r="M164" s="7">
        <f xml:space="preserve"> (Mecanisms!$B$46 - M$73 - M$21)</f>
        <v>24</v>
      </c>
      <c r="N164" s="7">
        <f xml:space="preserve"> (Mecanisms!$B$46 - N$73 - N$21)</f>
        <v>24</v>
      </c>
      <c r="O164" s="7">
        <f xml:space="preserve"> (Mecanisms!$B$46 - O$73 - O$21)</f>
        <v>23</v>
      </c>
      <c r="P164" s="7">
        <f xml:space="preserve"> (Mecanisms!$B$46 - P$73 - P$21)</f>
        <v>23</v>
      </c>
      <c r="Q164" s="7">
        <f xml:space="preserve"> (Mecanisms!$B$46 - Q$73 - Q$21)</f>
        <v>22</v>
      </c>
      <c r="R164" s="7">
        <f xml:space="preserve"> (Mecanisms!$B$46 - R$73 - R$21)</f>
        <v>22</v>
      </c>
      <c r="S164" s="7">
        <f xml:space="preserve"> (Mecanisms!$B$46 - S$73 - S$21)</f>
        <v>21</v>
      </c>
      <c r="T164" s="7">
        <f xml:space="preserve"> (Mecanisms!$B$46 - T$73 - T$21)</f>
        <v>21</v>
      </c>
      <c r="U164" s="7">
        <f xml:space="preserve"> (Mecanisms!$B$46 - U$73 - U$21)</f>
        <v>20</v>
      </c>
    </row>
    <row r="165" spans="1:21">
      <c r="A165" s="7" t="s">
        <v>66</v>
      </c>
      <c r="B165" s="7">
        <f xml:space="preserve"> (Mecanisms!$B$46 - B$72 - B$21)</f>
        <v>45</v>
      </c>
      <c r="C165" s="7">
        <f xml:space="preserve"> (Mecanisms!$B$46 - C$72 - C$21)</f>
        <v>45</v>
      </c>
      <c r="D165" s="7">
        <f xml:space="preserve"> (Mecanisms!$B$46 - D$72 - D$21)</f>
        <v>34</v>
      </c>
      <c r="E165" s="7">
        <f xml:space="preserve"> (Mecanisms!$B$46 - E$72 - E$21)</f>
        <v>33</v>
      </c>
      <c r="F165" s="7">
        <f xml:space="preserve"> (Mecanisms!$B$46 - F$72 - F$21)</f>
        <v>32</v>
      </c>
      <c r="G165" s="7">
        <f xml:space="preserve"> (Mecanisms!$B$46 - G$72 - G$21)</f>
        <v>30</v>
      </c>
      <c r="H165" s="7">
        <f xml:space="preserve"> (Mecanisms!$B$46 - H$72 - H$21)</f>
        <v>29</v>
      </c>
      <c r="I165" s="7">
        <f xml:space="preserve"> (Mecanisms!$B$46 - I$72 - I$21)</f>
        <v>28</v>
      </c>
      <c r="J165" s="7">
        <f xml:space="preserve"> (Mecanisms!$B$46 - J$72 - J$21)</f>
        <v>26</v>
      </c>
      <c r="K165" s="7">
        <f xml:space="preserve"> (Mecanisms!$B$46 - K$72 - K$21)</f>
        <v>25</v>
      </c>
      <c r="L165" s="7">
        <f xml:space="preserve"> (Mecanisms!$B$46 - L$72 - L$21)</f>
        <v>24</v>
      </c>
      <c r="M165" s="7">
        <f xml:space="preserve"> (Mecanisms!$B$46 - M$72 - M$21)</f>
        <v>31</v>
      </c>
      <c r="N165" s="7">
        <f xml:space="preserve"> (Mecanisms!$B$46 - N$72 - N$21)</f>
        <v>31</v>
      </c>
      <c r="O165" s="7">
        <f xml:space="preserve"> (Mecanisms!$B$46 - O$72 - O$21)</f>
        <v>31</v>
      </c>
      <c r="P165" s="7">
        <f xml:space="preserve"> (Mecanisms!$B$46 - P$72 - P$21)</f>
        <v>30</v>
      </c>
      <c r="Q165" s="7">
        <f xml:space="preserve"> (Mecanisms!$B$46 - Q$72 - Q$21)</f>
        <v>30</v>
      </c>
      <c r="R165" s="7">
        <f xml:space="preserve"> (Mecanisms!$B$46 - R$72 - R$21)</f>
        <v>30</v>
      </c>
      <c r="S165" s="7">
        <f xml:space="preserve"> (Mecanisms!$B$46 - S$72 - S$21)</f>
        <v>29</v>
      </c>
      <c r="T165" s="7">
        <f xml:space="preserve"> (Mecanisms!$B$46 - T$72 - T$21)</f>
        <v>29</v>
      </c>
      <c r="U165" s="7">
        <f xml:space="preserve"> (Mecanisms!$B$46 - U$72 - U$21)</f>
        <v>29</v>
      </c>
    </row>
    <row r="167" spans="1:21">
      <c r="A167" s="58" t="s">
        <v>60</v>
      </c>
      <c r="B167" s="2"/>
      <c r="C167" s="2"/>
      <c r="D167" s="2"/>
      <c r="E167" s="2"/>
      <c r="F167" s="2"/>
      <c r="G167" s="2"/>
      <c r="H167" s="2"/>
      <c r="I167" s="2"/>
      <c r="J167" s="39"/>
      <c r="K167" s="55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>
      <c r="A168" s="65" t="s">
        <v>56</v>
      </c>
      <c r="B168" s="13"/>
      <c r="C168" s="13"/>
      <c r="D168" s="13"/>
      <c r="E168" s="13"/>
      <c r="F168" s="13"/>
      <c r="G168" s="13"/>
      <c r="H168" s="13"/>
      <c r="I168" s="13"/>
      <c r="J168" s="57"/>
      <c r="K168" s="54"/>
      <c r="L168" s="13"/>
      <c r="M168" s="13"/>
      <c r="N168" s="13"/>
      <c r="O168" s="13"/>
      <c r="P168" s="13"/>
      <c r="Q168" s="13"/>
      <c r="R168" s="13"/>
      <c r="S168" s="13"/>
      <c r="T168" s="13"/>
      <c r="U168" s="57"/>
    </row>
    <row r="169" spans="1:21">
      <c r="A169" s="7" t="s">
        <v>57</v>
      </c>
      <c r="B169" s="7">
        <f xml:space="preserve"> (Mecanisms!$C$44 - B$74 - B$19)</f>
        <v>20</v>
      </c>
      <c r="C169" s="7">
        <f xml:space="preserve"> (Mecanisms!$C$44 - C$74 - C$19)</f>
        <v>20</v>
      </c>
      <c r="D169" s="7">
        <f xml:space="preserve"> (Mecanisms!$C$44 - D$74 - D$19)</f>
        <v>13</v>
      </c>
      <c r="E169" s="7">
        <f xml:space="preserve"> (Mecanisms!$C$44 - E$74 - E$19)</f>
        <v>13</v>
      </c>
      <c r="F169" s="7">
        <f xml:space="preserve"> (Mecanisms!$C$44 - F$74 - F$19)</f>
        <v>13</v>
      </c>
      <c r="G169" s="7">
        <f xml:space="preserve"> (Mecanisms!$C$44 - G$74 - G$19)</f>
        <v>12</v>
      </c>
      <c r="H169" s="7">
        <f xml:space="preserve"> (Mecanisms!$C$44 - H$74 - H$19)</f>
        <v>12</v>
      </c>
      <c r="I169" s="7">
        <f xml:space="preserve"> (Mecanisms!$C$44 - I$74 - I$19)</f>
        <v>11</v>
      </c>
      <c r="J169" s="7">
        <f xml:space="preserve"> (Mecanisms!$C$44 - J$74 - J$19)</f>
        <v>10</v>
      </c>
      <c r="K169" s="7">
        <f xml:space="preserve"> (Mecanisms!$C$44 - K$74 - K$19)</f>
        <v>10</v>
      </c>
      <c r="L169" s="7">
        <f xml:space="preserve"> (Mecanisms!$C$44 - L$74 - L$19)</f>
        <v>10</v>
      </c>
      <c r="M169" s="7">
        <f xml:space="preserve"> (Mecanisms!$C$44 - M$74 - M$19)</f>
        <v>9</v>
      </c>
      <c r="N169" s="7">
        <f xml:space="preserve"> (Mecanisms!$C$44 - N$74 - N$19)</f>
        <v>9</v>
      </c>
      <c r="O169" s="7">
        <f xml:space="preserve"> (Mecanisms!$C$44 - O$74 - O$19)</f>
        <v>9</v>
      </c>
      <c r="P169" s="7">
        <f xml:space="preserve"> (Mecanisms!$C$44 - P$74 - P$19)</f>
        <v>8</v>
      </c>
      <c r="Q169" s="7">
        <f xml:space="preserve"> (Mecanisms!$C$44 - Q$74 - Q$19)</f>
        <v>8</v>
      </c>
      <c r="R169" s="7">
        <f xml:space="preserve"> (Mecanisms!$C$44 - R$74 - R$19)</f>
        <v>8</v>
      </c>
      <c r="S169" s="7">
        <f xml:space="preserve"> (Mecanisms!$C$44 - S$74 - S$19)</f>
        <v>7</v>
      </c>
      <c r="T169" s="7">
        <f xml:space="preserve"> (Mecanisms!$C$44 - T$74 - T$19)</f>
        <v>7</v>
      </c>
      <c r="U169" s="7">
        <f xml:space="preserve"> (Mecanisms!$C$44 - U$74 - U$19)</f>
        <v>7</v>
      </c>
    </row>
    <row r="170" spans="1:21">
      <c r="A170" s="7" t="s">
        <v>64</v>
      </c>
      <c r="B170" s="7">
        <f xml:space="preserve"> (Mecanisms!$C$44 - B$73 - B$19)</f>
        <v>18</v>
      </c>
      <c r="C170" s="7">
        <f xml:space="preserve"> (Mecanisms!$C$44 - C$73 - C$19)</f>
        <v>17</v>
      </c>
      <c r="D170" s="7">
        <f xml:space="preserve"> (Mecanisms!$C$44 - D$73 - D$19)</f>
        <v>8</v>
      </c>
      <c r="E170" s="7">
        <f xml:space="preserve"> (Mecanisms!$C$44 - E$73 - E$19)</f>
        <v>7</v>
      </c>
      <c r="F170" s="7">
        <f xml:space="preserve"> (Mecanisms!$C$44 - F$73 - F$19)</f>
        <v>7</v>
      </c>
      <c r="G170" s="7">
        <f xml:space="preserve"> (Mecanisms!$C$44 - G$73 - G$19)</f>
        <v>6</v>
      </c>
      <c r="H170" s="7">
        <f xml:space="preserve"> (Mecanisms!$C$44 - H$73 - H$19)</f>
        <v>6</v>
      </c>
      <c r="I170" s="7">
        <f xml:space="preserve"> (Mecanisms!$C$44 - I$73 - I$19)</f>
        <v>5</v>
      </c>
      <c r="J170" s="7">
        <f xml:space="preserve"> (Mecanisms!$C$44 - J$73 - J$19)</f>
        <v>5</v>
      </c>
      <c r="K170" s="7">
        <f xml:space="preserve"> (Mecanisms!$C$44 - K$73 - K$19)</f>
        <v>4</v>
      </c>
      <c r="L170" s="7">
        <f xml:space="preserve"> (Mecanisms!$C$44 - L$73 - L$19)</f>
        <v>4</v>
      </c>
      <c r="M170" s="7">
        <f xml:space="preserve"> (Mecanisms!$C$44 - M$73 - M$19)</f>
        <v>3</v>
      </c>
      <c r="N170" s="7">
        <f xml:space="preserve"> (Mecanisms!$C$44 - N$73 - N$19)</f>
        <v>3</v>
      </c>
      <c r="O170" s="7">
        <f xml:space="preserve"> (Mecanisms!$C$44 - O$73 - O$19)</f>
        <v>2</v>
      </c>
      <c r="P170" s="7">
        <f xml:space="preserve"> (Mecanisms!$C$44 - P$73 - P$19)</f>
        <v>2</v>
      </c>
      <c r="Q170" s="7">
        <f xml:space="preserve"> (Mecanisms!$C$44 - Q$73 - Q$19)</f>
        <v>1</v>
      </c>
      <c r="R170" s="7">
        <f xml:space="preserve"> (Mecanisms!$C$44 - R$73 - R$19)</f>
        <v>1</v>
      </c>
      <c r="S170" s="7">
        <f xml:space="preserve"> (Mecanisms!$C$44 - S$73 - S$19)</f>
        <v>0</v>
      </c>
      <c r="T170" s="7">
        <f xml:space="preserve"> (Mecanisms!$C$44 - T$73 - T$19)</f>
        <v>0</v>
      </c>
      <c r="U170" s="7">
        <f xml:space="preserve"> (Mecanisms!$C$44 - U$73 - U$19)</f>
        <v>-1</v>
      </c>
    </row>
    <row r="171" spans="1:21">
      <c r="A171" s="7" t="s">
        <v>65</v>
      </c>
      <c r="B171" s="7">
        <f xml:space="preserve"> (Mecanisms!$C$44 - B$73 - B$19)</f>
        <v>18</v>
      </c>
      <c r="C171" s="7">
        <f xml:space="preserve"> (Mecanisms!$C$44 - C$73 - C$19)</f>
        <v>17</v>
      </c>
      <c r="D171" s="7">
        <f xml:space="preserve"> (Mecanisms!$C$44 - D$73 - D$19)</f>
        <v>8</v>
      </c>
      <c r="E171" s="7">
        <f xml:space="preserve"> (Mecanisms!$C$44 - E$73 - E$19)</f>
        <v>7</v>
      </c>
      <c r="F171" s="7">
        <f xml:space="preserve"> (Mecanisms!$C$44 - F$73 - F$19)</f>
        <v>7</v>
      </c>
      <c r="G171" s="7">
        <f xml:space="preserve"> (Mecanisms!$C$44 - G$73 - G$19)</f>
        <v>6</v>
      </c>
      <c r="H171" s="7">
        <f xml:space="preserve"> (Mecanisms!$C$44 - H$73 - H$19)</f>
        <v>6</v>
      </c>
      <c r="I171" s="7">
        <f xml:space="preserve"> (Mecanisms!$C$44 - I$73 - I$19)</f>
        <v>5</v>
      </c>
      <c r="J171" s="7">
        <f xml:space="preserve"> (Mecanisms!$C$44 - J$73 - J$19)</f>
        <v>5</v>
      </c>
      <c r="K171" s="7">
        <f xml:space="preserve"> (Mecanisms!$C$44 - K$73 - K$19)</f>
        <v>4</v>
      </c>
      <c r="L171" s="7">
        <f xml:space="preserve"> (Mecanisms!$C$44 - L$73 - L$19)</f>
        <v>4</v>
      </c>
      <c r="M171" s="7">
        <f xml:space="preserve"> (Mecanisms!$C$44 - M$73 - M$19)</f>
        <v>3</v>
      </c>
      <c r="N171" s="7">
        <f xml:space="preserve"> (Mecanisms!$C$44 - N$73 - N$19)</f>
        <v>3</v>
      </c>
      <c r="O171" s="7">
        <f xml:space="preserve"> (Mecanisms!$C$44 - O$73 - O$19)</f>
        <v>2</v>
      </c>
      <c r="P171" s="7">
        <f xml:space="preserve"> (Mecanisms!$C$44 - P$73 - P$19)</f>
        <v>2</v>
      </c>
      <c r="Q171" s="7">
        <f xml:space="preserve"> (Mecanisms!$C$44 - Q$73 - Q$19)</f>
        <v>1</v>
      </c>
      <c r="R171" s="7">
        <f xml:space="preserve"> (Mecanisms!$C$44 - R$73 - R$19)</f>
        <v>1</v>
      </c>
      <c r="S171" s="7">
        <f xml:space="preserve"> (Mecanisms!$C$44 - S$73 - S$19)</f>
        <v>0</v>
      </c>
      <c r="T171" s="7">
        <f xml:space="preserve"> (Mecanisms!$C$44 - T$73 - T$19)</f>
        <v>0</v>
      </c>
      <c r="U171" s="7">
        <f xml:space="preserve"> (Mecanisms!$C$44 - U$73 - U$19)</f>
        <v>-1</v>
      </c>
    </row>
    <row r="172" spans="1:21">
      <c r="A172" s="7" t="s">
        <v>66</v>
      </c>
      <c r="B172" s="7">
        <f xml:space="preserve"> (Mecanisms!$C$44 - B$72 - B$19)</f>
        <v>20</v>
      </c>
      <c r="C172" s="7">
        <f xml:space="preserve"> (Mecanisms!$C$44 - C$72 - C$19)</f>
        <v>20</v>
      </c>
      <c r="D172" s="7">
        <f xml:space="preserve"> (Mecanisms!$C$44 - D$72 - D$19)</f>
        <v>13</v>
      </c>
      <c r="E172" s="7">
        <f xml:space="preserve"> (Mecanisms!$C$44 - E$72 - E$19)</f>
        <v>13</v>
      </c>
      <c r="F172" s="7">
        <f xml:space="preserve"> (Mecanisms!$C$44 - F$72 - F$19)</f>
        <v>13</v>
      </c>
      <c r="G172" s="7">
        <f xml:space="preserve"> (Mecanisms!$C$44 - G$72 - G$19)</f>
        <v>12</v>
      </c>
      <c r="H172" s="7">
        <f xml:space="preserve"> (Mecanisms!$C$44 - H$72 - H$19)</f>
        <v>12</v>
      </c>
      <c r="I172" s="7">
        <f xml:space="preserve"> (Mecanisms!$C$44 - I$72 - I$19)</f>
        <v>12</v>
      </c>
      <c r="J172" s="7">
        <f xml:space="preserve"> (Mecanisms!$C$44 - J$72 - J$19)</f>
        <v>11</v>
      </c>
      <c r="K172" s="7">
        <f xml:space="preserve"> (Mecanisms!$C$44 - K$72 - K$19)</f>
        <v>11</v>
      </c>
      <c r="L172" s="7">
        <f xml:space="preserve"> (Mecanisms!$C$44 - L$72 - L$19)</f>
        <v>11</v>
      </c>
      <c r="M172" s="7">
        <f xml:space="preserve"> (Mecanisms!$C$44 - M$72 - M$19)</f>
        <v>10</v>
      </c>
      <c r="N172" s="7">
        <f xml:space="preserve"> (Mecanisms!$C$44 - N$72 - N$19)</f>
        <v>10</v>
      </c>
      <c r="O172" s="7">
        <f xml:space="preserve"> (Mecanisms!$C$44 - O$72 - O$19)</f>
        <v>10</v>
      </c>
      <c r="P172" s="7">
        <f xml:space="preserve"> (Mecanisms!$C$44 - P$72 - P$19)</f>
        <v>9</v>
      </c>
      <c r="Q172" s="7">
        <f xml:space="preserve"> (Mecanisms!$C$44 - Q$72 - Q$19)</f>
        <v>9</v>
      </c>
      <c r="R172" s="7">
        <f xml:space="preserve"> (Mecanisms!$C$44 - R$72 - R$19)</f>
        <v>9</v>
      </c>
      <c r="S172" s="7">
        <f xml:space="preserve"> (Mecanisms!$C$44 - S$72 - S$19)</f>
        <v>8</v>
      </c>
      <c r="T172" s="7">
        <f xml:space="preserve"> (Mecanisms!$C$44 - T$72 - T$19)</f>
        <v>8</v>
      </c>
      <c r="U172" s="7">
        <f xml:space="preserve"> (Mecanisms!$C$44 - U$72 - U$19)</f>
        <v>8</v>
      </c>
    </row>
    <row r="173" spans="1:21">
      <c r="A173" s="65" t="s">
        <v>49</v>
      </c>
      <c r="B173" s="13"/>
      <c r="C173" s="13"/>
      <c r="D173" s="13"/>
      <c r="E173" s="13"/>
      <c r="F173" s="13"/>
      <c r="G173" s="13"/>
      <c r="H173" s="13"/>
      <c r="I173" s="13"/>
      <c r="J173" s="57"/>
      <c r="K173" s="54"/>
      <c r="L173" s="13"/>
      <c r="M173" s="13"/>
      <c r="N173" s="13"/>
      <c r="O173" s="13"/>
      <c r="P173" s="13"/>
      <c r="Q173" s="13"/>
      <c r="R173" s="13"/>
      <c r="S173" s="13"/>
      <c r="T173" s="13"/>
      <c r="U173" s="57"/>
    </row>
    <row r="174" spans="1:21">
      <c r="A174" s="7" t="s">
        <v>57</v>
      </c>
      <c r="B174" s="7">
        <f xml:space="preserve"> (Mecanisms!$C$45 - B$74 - B$19)</f>
        <v>25</v>
      </c>
      <c r="C174" s="7">
        <f xml:space="preserve"> (Mecanisms!$C$45 - C$74 - C$19)</f>
        <v>25</v>
      </c>
      <c r="D174" s="7">
        <f xml:space="preserve"> (Mecanisms!$C$45 - D$74 - D$19)</f>
        <v>18</v>
      </c>
      <c r="E174" s="7">
        <f xml:space="preserve"> (Mecanisms!$C$45 - E$74 - E$19)</f>
        <v>18</v>
      </c>
      <c r="F174" s="7">
        <f xml:space="preserve"> (Mecanisms!$C$45 - F$74 - F$19)</f>
        <v>18</v>
      </c>
      <c r="G174" s="7">
        <f xml:space="preserve"> (Mecanisms!$C$45 - G$74 - G$19)</f>
        <v>17</v>
      </c>
      <c r="H174" s="7">
        <f xml:space="preserve"> (Mecanisms!$C$45 - H$74 - H$19)</f>
        <v>17</v>
      </c>
      <c r="I174" s="7">
        <f xml:space="preserve"> (Mecanisms!$C$45 - I$74 - I$19)</f>
        <v>16</v>
      </c>
      <c r="J174" s="7">
        <f xml:space="preserve"> (Mecanisms!$C$45 - J$74 - J$19)</f>
        <v>15</v>
      </c>
      <c r="K174" s="7">
        <f xml:space="preserve"> (Mecanisms!$C$45 - K$74 - K$19)</f>
        <v>15</v>
      </c>
      <c r="L174" s="7">
        <f xml:space="preserve"> (Mecanisms!$C$45 - L$74 - L$19)</f>
        <v>15</v>
      </c>
      <c r="M174" s="7">
        <f xml:space="preserve"> (Mecanisms!$C$45 - M$74 - M$19)</f>
        <v>14</v>
      </c>
      <c r="N174" s="7">
        <f xml:space="preserve"> (Mecanisms!$C$45 - N$74 - N$19)</f>
        <v>14</v>
      </c>
      <c r="O174" s="7">
        <f xml:space="preserve"> (Mecanisms!$C$45 - O$74 - O$19)</f>
        <v>14</v>
      </c>
      <c r="P174" s="7">
        <f xml:space="preserve"> (Mecanisms!$C$45 - P$74 - P$19)</f>
        <v>13</v>
      </c>
      <c r="Q174" s="7">
        <f xml:space="preserve"> (Mecanisms!$C$45 - Q$74 - Q$19)</f>
        <v>13</v>
      </c>
      <c r="R174" s="7">
        <f xml:space="preserve"> (Mecanisms!$C$45 - R$74 - R$19)</f>
        <v>13</v>
      </c>
      <c r="S174" s="7">
        <f xml:space="preserve"> (Mecanisms!$C$45 - S$74 - S$19)</f>
        <v>12</v>
      </c>
      <c r="T174" s="7">
        <f xml:space="preserve"> (Mecanisms!$C$45 - T$74 - T$19)</f>
        <v>12</v>
      </c>
      <c r="U174" s="7">
        <f xml:space="preserve"> (Mecanisms!$C$45 - U$74 - U$19)</f>
        <v>12</v>
      </c>
    </row>
    <row r="175" spans="1:21">
      <c r="A175" s="7" t="s">
        <v>64</v>
      </c>
      <c r="B175" s="7">
        <f xml:space="preserve"> (Mecanisms!$C$45 - B$73 - B$19)</f>
        <v>23</v>
      </c>
      <c r="C175" s="7">
        <f xml:space="preserve"> (Mecanisms!$C$45 - C$73 - C$19)</f>
        <v>22</v>
      </c>
      <c r="D175" s="7">
        <f xml:space="preserve"> (Mecanisms!$C$45 - D$73 - D$19)</f>
        <v>13</v>
      </c>
      <c r="E175" s="7">
        <f xml:space="preserve"> (Mecanisms!$C$45 - E$73 - E$19)</f>
        <v>12</v>
      </c>
      <c r="F175" s="7">
        <f xml:space="preserve"> (Mecanisms!$C$45 - F$73 - F$19)</f>
        <v>12</v>
      </c>
      <c r="G175" s="7">
        <f xml:space="preserve"> (Mecanisms!$C$45 - G$73 - G$19)</f>
        <v>11</v>
      </c>
      <c r="H175" s="7">
        <f xml:space="preserve"> (Mecanisms!$C$45 - H$73 - H$19)</f>
        <v>11</v>
      </c>
      <c r="I175" s="7">
        <f xml:space="preserve"> (Mecanisms!$C$45 - I$73 - I$19)</f>
        <v>10</v>
      </c>
      <c r="J175" s="7">
        <f xml:space="preserve"> (Mecanisms!$C$45 - J$73 - J$19)</f>
        <v>10</v>
      </c>
      <c r="K175" s="7">
        <f xml:space="preserve"> (Mecanisms!$C$45 - K$73 - K$19)</f>
        <v>9</v>
      </c>
      <c r="L175" s="7">
        <f xml:space="preserve"> (Mecanisms!$C$45 - L$73 - L$19)</f>
        <v>9</v>
      </c>
      <c r="M175" s="7">
        <f xml:space="preserve"> (Mecanisms!$C$45 - M$73 - M$19)</f>
        <v>8</v>
      </c>
      <c r="N175" s="7">
        <f xml:space="preserve"> (Mecanisms!$C$45 - N$73 - N$19)</f>
        <v>8</v>
      </c>
      <c r="O175" s="7">
        <f xml:space="preserve"> (Mecanisms!$C$45 - O$73 - O$19)</f>
        <v>7</v>
      </c>
      <c r="P175" s="7">
        <f xml:space="preserve"> (Mecanisms!$C$45 - P$73 - P$19)</f>
        <v>7</v>
      </c>
      <c r="Q175" s="7">
        <f xml:space="preserve"> (Mecanisms!$C$45 - Q$73 - Q$19)</f>
        <v>6</v>
      </c>
      <c r="R175" s="7">
        <f xml:space="preserve"> (Mecanisms!$C$45 - R$73 - R$19)</f>
        <v>6</v>
      </c>
      <c r="S175" s="7">
        <f xml:space="preserve"> (Mecanisms!$C$45 - S$73 - S$19)</f>
        <v>5</v>
      </c>
      <c r="T175" s="7">
        <f xml:space="preserve"> (Mecanisms!$C$45 - T$73 - T$19)</f>
        <v>5</v>
      </c>
      <c r="U175" s="7">
        <f xml:space="preserve"> (Mecanisms!$C$45 - U$73 - U$19)</f>
        <v>4</v>
      </c>
    </row>
    <row r="176" spans="1:21">
      <c r="A176" s="7" t="s">
        <v>65</v>
      </c>
      <c r="B176" s="7">
        <f xml:space="preserve"> (Mecanisms!$C$45 - B$73 - B$19)</f>
        <v>23</v>
      </c>
      <c r="C176" s="7">
        <f xml:space="preserve"> (Mecanisms!$C$45 - C$73 - C$19)</f>
        <v>22</v>
      </c>
      <c r="D176" s="7">
        <f xml:space="preserve"> (Mecanisms!$C$45 - D$73 - D$19)</f>
        <v>13</v>
      </c>
      <c r="E176" s="7">
        <f xml:space="preserve"> (Mecanisms!$C$45 - E$73 - E$19)</f>
        <v>12</v>
      </c>
      <c r="F176" s="7">
        <f xml:space="preserve"> (Mecanisms!$C$45 - F$73 - F$19)</f>
        <v>12</v>
      </c>
      <c r="G176" s="7">
        <f xml:space="preserve"> (Mecanisms!$C$45 - G$73 - G$19)</f>
        <v>11</v>
      </c>
      <c r="H176" s="7">
        <f xml:space="preserve"> (Mecanisms!$C$45 - H$73 - H$19)</f>
        <v>11</v>
      </c>
      <c r="I176" s="7">
        <f xml:space="preserve"> (Mecanisms!$C$45 - I$73 - I$19)</f>
        <v>10</v>
      </c>
      <c r="J176" s="7">
        <f xml:space="preserve"> (Mecanisms!$C$45 - J$73 - J$19)</f>
        <v>10</v>
      </c>
      <c r="K176" s="7">
        <f xml:space="preserve"> (Mecanisms!$C$45 - K$73 - K$19)</f>
        <v>9</v>
      </c>
      <c r="L176" s="7">
        <f xml:space="preserve"> (Mecanisms!$C$45 - L$73 - L$19)</f>
        <v>9</v>
      </c>
      <c r="M176" s="7">
        <f xml:space="preserve"> (Mecanisms!$C$45 - M$73 - M$19)</f>
        <v>8</v>
      </c>
      <c r="N176" s="7">
        <f xml:space="preserve"> (Mecanisms!$C$45 - N$73 - N$19)</f>
        <v>8</v>
      </c>
      <c r="O176" s="7">
        <f xml:space="preserve"> (Mecanisms!$C$45 - O$73 - O$19)</f>
        <v>7</v>
      </c>
      <c r="P176" s="7">
        <f xml:space="preserve"> (Mecanisms!$C$45 - P$73 - P$19)</f>
        <v>7</v>
      </c>
      <c r="Q176" s="7">
        <f xml:space="preserve"> (Mecanisms!$C$45 - Q$73 - Q$19)</f>
        <v>6</v>
      </c>
      <c r="R176" s="7">
        <f xml:space="preserve"> (Mecanisms!$C$45 - R$73 - R$19)</f>
        <v>6</v>
      </c>
      <c r="S176" s="7">
        <f xml:space="preserve"> (Mecanisms!$C$45 - S$73 - S$19)</f>
        <v>5</v>
      </c>
      <c r="T176" s="7">
        <f xml:space="preserve"> (Mecanisms!$C$45 - T$73 - T$19)</f>
        <v>5</v>
      </c>
      <c r="U176" s="7">
        <f xml:space="preserve"> (Mecanisms!$C$45 - U$73 - U$19)</f>
        <v>4</v>
      </c>
    </row>
    <row r="177" spans="1:21">
      <c r="A177" s="7" t="s">
        <v>66</v>
      </c>
      <c r="B177" s="7">
        <f xml:space="preserve"> (Mecanisms!$C$45 - B$72 - B$19)</f>
        <v>25</v>
      </c>
      <c r="C177" s="7">
        <f xml:space="preserve"> (Mecanisms!$C$45 - C$72 - C$19)</f>
        <v>25</v>
      </c>
      <c r="D177" s="7">
        <f xml:space="preserve"> (Mecanisms!$C$45 - D$72 - D$19)</f>
        <v>18</v>
      </c>
      <c r="E177" s="7">
        <f xml:space="preserve"> (Mecanisms!$C$45 - E$72 - E$19)</f>
        <v>18</v>
      </c>
      <c r="F177" s="7">
        <f xml:space="preserve"> (Mecanisms!$C$45 - F$72 - F$19)</f>
        <v>18</v>
      </c>
      <c r="G177" s="7">
        <f xml:space="preserve"> (Mecanisms!$C$45 - G$72 - G$19)</f>
        <v>17</v>
      </c>
      <c r="H177" s="7">
        <f xml:space="preserve"> (Mecanisms!$C$45 - H$72 - H$19)</f>
        <v>17</v>
      </c>
      <c r="I177" s="7">
        <f xml:space="preserve"> (Mecanisms!$C$45 - I$72 - I$19)</f>
        <v>17</v>
      </c>
      <c r="J177" s="7">
        <f xml:space="preserve"> (Mecanisms!$C$45 - J$72 - J$19)</f>
        <v>16</v>
      </c>
      <c r="K177" s="7">
        <f xml:space="preserve"> (Mecanisms!$C$45 - K$72 - K$19)</f>
        <v>16</v>
      </c>
      <c r="L177" s="7">
        <f xml:space="preserve"> (Mecanisms!$C$45 - L$72 - L$19)</f>
        <v>16</v>
      </c>
      <c r="M177" s="7">
        <f xml:space="preserve"> (Mecanisms!$C$45 - M$72 - M$19)</f>
        <v>15</v>
      </c>
      <c r="N177" s="7">
        <f xml:space="preserve"> (Mecanisms!$C$45 - N$72 - N$19)</f>
        <v>15</v>
      </c>
      <c r="O177" s="7">
        <f xml:space="preserve"> (Mecanisms!$C$45 - O$72 - O$19)</f>
        <v>15</v>
      </c>
      <c r="P177" s="7">
        <f xml:space="preserve"> (Mecanisms!$C$45 - P$72 - P$19)</f>
        <v>14</v>
      </c>
      <c r="Q177" s="7">
        <f xml:space="preserve"> (Mecanisms!$C$45 - Q$72 - Q$19)</f>
        <v>14</v>
      </c>
      <c r="R177" s="7">
        <f xml:space="preserve"> (Mecanisms!$C$45 - R$72 - R$19)</f>
        <v>14</v>
      </c>
      <c r="S177" s="7">
        <f xml:space="preserve"> (Mecanisms!$C$45 - S$72 - S$19)</f>
        <v>13</v>
      </c>
      <c r="T177" s="7">
        <f xml:space="preserve"> (Mecanisms!$C$45 - T$72 - T$19)</f>
        <v>13</v>
      </c>
      <c r="U177" s="7">
        <f xml:space="preserve"> (Mecanisms!$C$45 - U$72 - U$19)</f>
        <v>13</v>
      </c>
    </row>
    <row r="178" spans="1:21">
      <c r="A178" s="65" t="s">
        <v>59</v>
      </c>
      <c r="B178" s="13"/>
      <c r="C178" s="13"/>
      <c r="D178" s="13"/>
      <c r="E178" s="13"/>
      <c r="F178" s="13"/>
      <c r="G178" s="13"/>
      <c r="H178" s="13"/>
      <c r="I178" s="13"/>
      <c r="J178" s="57"/>
      <c r="K178" s="54"/>
      <c r="L178" s="13"/>
      <c r="M178" s="13"/>
      <c r="N178" s="13"/>
      <c r="O178" s="13"/>
      <c r="P178" s="13"/>
      <c r="Q178" s="13"/>
      <c r="R178" s="13"/>
      <c r="S178" s="13"/>
      <c r="T178" s="13"/>
      <c r="U178" s="57"/>
    </row>
    <row r="179" spans="1:21">
      <c r="A179" s="7" t="s">
        <v>57</v>
      </c>
      <c r="B179" s="7">
        <f xml:space="preserve"> (Mecanisms!$C$46 - B$74 - B$19)</f>
        <v>30</v>
      </c>
      <c r="C179" s="7">
        <f xml:space="preserve"> (Mecanisms!$C$46 - C$74 - C$19)</f>
        <v>30</v>
      </c>
      <c r="D179" s="7">
        <f xml:space="preserve"> (Mecanisms!$C$46 - D$74 - D$19)</f>
        <v>23</v>
      </c>
      <c r="E179" s="7">
        <f xml:space="preserve"> (Mecanisms!$C$46 - E$74 - E$19)</f>
        <v>23</v>
      </c>
      <c r="F179" s="7">
        <f xml:space="preserve"> (Mecanisms!$C$46 - F$74 - F$19)</f>
        <v>23</v>
      </c>
      <c r="G179" s="7">
        <f xml:space="preserve"> (Mecanisms!$C$46 - G$74 - G$19)</f>
        <v>22</v>
      </c>
      <c r="H179" s="7">
        <f xml:space="preserve"> (Mecanisms!$C$46 - H$74 - H$19)</f>
        <v>22</v>
      </c>
      <c r="I179" s="7">
        <f xml:space="preserve"> (Mecanisms!$C$46 - I$74 - I$19)</f>
        <v>21</v>
      </c>
      <c r="J179" s="7">
        <f xml:space="preserve"> (Mecanisms!$C$46 - J$74 - J$19)</f>
        <v>20</v>
      </c>
      <c r="K179" s="7">
        <f xml:space="preserve"> (Mecanisms!$C$46 - K$74 - K$19)</f>
        <v>20</v>
      </c>
      <c r="L179" s="7">
        <f xml:space="preserve"> (Mecanisms!$C$46 - L$74 - L$19)</f>
        <v>20</v>
      </c>
      <c r="M179" s="7">
        <f xml:space="preserve"> (Mecanisms!$C$46 - M$74 - M$19)</f>
        <v>19</v>
      </c>
      <c r="N179" s="7">
        <f xml:space="preserve"> (Mecanisms!$C$46 - N$74 - N$19)</f>
        <v>19</v>
      </c>
      <c r="O179" s="7">
        <f xml:space="preserve"> (Mecanisms!$C$46 - O$74 - O$19)</f>
        <v>19</v>
      </c>
      <c r="P179" s="7">
        <f xml:space="preserve"> (Mecanisms!$C$46 - P$74 - P$19)</f>
        <v>18</v>
      </c>
      <c r="Q179" s="7">
        <f xml:space="preserve"> (Mecanisms!$C$46 - Q$74 - Q$19)</f>
        <v>18</v>
      </c>
      <c r="R179" s="7">
        <f xml:space="preserve"> (Mecanisms!$C$46 - R$74 - R$19)</f>
        <v>18</v>
      </c>
      <c r="S179" s="7">
        <f xml:space="preserve"> (Mecanisms!$C$46 - S$74 - S$19)</f>
        <v>17</v>
      </c>
      <c r="T179" s="7">
        <f xml:space="preserve"> (Mecanisms!$C$46 - T$74 - T$19)</f>
        <v>17</v>
      </c>
      <c r="U179" s="7">
        <f xml:space="preserve"> (Mecanisms!$C$46 - U$74 - U$19)</f>
        <v>17</v>
      </c>
    </row>
    <row r="180" spans="1:21">
      <c r="A180" s="7" t="s">
        <v>64</v>
      </c>
      <c r="B180" s="7">
        <f xml:space="preserve"> (Mecanisms!$C$46 - B$73 - B$19)</f>
        <v>28</v>
      </c>
      <c r="C180" s="7">
        <f xml:space="preserve"> (Mecanisms!$C$46 - C$73 - C$19)</f>
        <v>27</v>
      </c>
      <c r="D180" s="7">
        <f xml:space="preserve"> (Mecanisms!$C$46 - D$73 - D$19)</f>
        <v>18</v>
      </c>
      <c r="E180" s="7">
        <f xml:space="preserve"> (Mecanisms!$C$46 - E$73 - E$19)</f>
        <v>17</v>
      </c>
      <c r="F180" s="7">
        <f xml:space="preserve"> (Mecanisms!$C$46 - F$73 - F$19)</f>
        <v>17</v>
      </c>
      <c r="G180" s="7">
        <f xml:space="preserve"> (Mecanisms!$C$46 - G$73 - G$19)</f>
        <v>16</v>
      </c>
      <c r="H180" s="7">
        <f xml:space="preserve"> (Mecanisms!$C$46 - H$73 - H$19)</f>
        <v>16</v>
      </c>
      <c r="I180" s="7">
        <f xml:space="preserve"> (Mecanisms!$C$46 - I$73 - I$19)</f>
        <v>15</v>
      </c>
      <c r="J180" s="7">
        <f xml:space="preserve"> (Mecanisms!$C$46 - J$73 - J$19)</f>
        <v>15</v>
      </c>
      <c r="K180" s="7">
        <f xml:space="preserve"> (Mecanisms!$C$46 - K$73 - K$19)</f>
        <v>14</v>
      </c>
      <c r="L180" s="7">
        <f xml:space="preserve"> (Mecanisms!$C$46 - L$73 - L$19)</f>
        <v>14</v>
      </c>
      <c r="M180" s="7">
        <f xml:space="preserve"> (Mecanisms!$C$46 - M$73 - M$19)</f>
        <v>13</v>
      </c>
      <c r="N180" s="7">
        <f xml:space="preserve"> (Mecanisms!$C$46 - N$73 - N$19)</f>
        <v>13</v>
      </c>
      <c r="O180" s="7">
        <f xml:space="preserve"> (Mecanisms!$C$46 - O$73 - O$19)</f>
        <v>12</v>
      </c>
      <c r="P180" s="7">
        <f xml:space="preserve"> (Mecanisms!$C$46 - P$73 - P$19)</f>
        <v>12</v>
      </c>
      <c r="Q180" s="7">
        <f xml:space="preserve"> (Mecanisms!$C$46 - Q$73 - Q$19)</f>
        <v>11</v>
      </c>
      <c r="R180" s="7">
        <f xml:space="preserve"> (Mecanisms!$C$46 - R$73 - R$19)</f>
        <v>11</v>
      </c>
      <c r="S180" s="7">
        <f xml:space="preserve"> (Mecanisms!$C$46 - S$73 - S$19)</f>
        <v>10</v>
      </c>
      <c r="T180" s="7">
        <f xml:space="preserve"> (Mecanisms!$C$46 - T$73 - T$19)</f>
        <v>10</v>
      </c>
      <c r="U180" s="7">
        <f xml:space="preserve"> (Mecanisms!$C$46 - U$73 - U$19)</f>
        <v>9</v>
      </c>
    </row>
    <row r="181" spans="1:21">
      <c r="A181" s="7" t="s">
        <v>65</v>
      </c>
      <c r="B181" s="7">
        <f xml:space="preserve"> (Mecanisms!$C$46 - B$73 - B$19)</f>
        <v>28</v>
      </c>
      <c r="C181" s="7">
        <f xml:space="preserve"> (Mecanisms!$C$46 - C$73 - C$19)</f>
        <v>27</v>
      </c>
      <c r="D181" s="7">
        <f xml:space="preserve"> (Mecanisms!$C$46 - D$73 - D$19)</f>
        <v>18</v>
      </c>
      <c r="E181" s="7">
        <f xml:space="preserve"> (Mecanisms!$C$46 - E$73 - E$19)</f>
        <v>17</v>
      </c>
      <c r="F181" s="7">
        <f xml:space="preserve"> (Mecanisms!$C$46 - F$73 - F$19)</f>
        <v>17</v>
      </c>
      <c r="G181" s="7">
        <f xml:space="preserve"> (Mecanisms!$C$46 - G$73 - G$19)</f>
        <v>16</v>
      </c>
      <c r="H181" s="7">
        <f xml:space="preserve"> (Mecanisms!$C$46 - H$73 - H$19)</f>
        <v>16</v>
      </c>
      <c r="I181" s="7">
        <f xml:space="preserve"> (Mecanisms!$C$46 - I$73 - I$19)</f>
        <v>15</v>
      </c>
      <c r="J181" s="7">
        <f xml:space="preserve"> (Mecanisms!$C$46 - J$73 - J$19)</f>
        <v>15</v>
      </c>
      <c r="K181" s="7">
        <f xml:space="preserve"> (Mecanisms!$C$46 - K$73 - K$19)</f>
        <v>14</v>
      </c>
      <c r="L181" s="7">
        <f xml:space="preserve"> (Mecanisms!$C$46 - L$73 - L$19)</f>
        <v>14</v>
      </c>
      <c r="M181" s="7">
        <f xml:space="preserve"> (Mecanisms!$C$46 - M$73 - M$19)</f>
        <v>13</v>
      </c>
      <c r="N181" s="7">
        <f xml:space="preserve"> (Mecanisms!$C$46 - N$73 - N$19)</f>
        <v>13</v>
      </c>
      <c r="O181" s="7">
        <f xml:space="preserve"> (Mecanisms!$C$46 - O$73 - O$19)</f>
        <v>12</v>
      </c>
      <c r="P181" s="7">
        <f xml:space="preserve"> (Mecanisms!$C$46 - P$73 - P$19)</f>
        <v>12</v>
      </c>
      <c r="Q181" s="7">
        <f xml:space="preserve"> (Mecanisms!$C$46 - Q$73 - Q$19)</f>
        <v>11</v>
      </c>
      <c r="R181" s="7">
        <f xml:space="preserve"> (Mecanisms!$C$46 - R$73 - R$19)</f>
        <v>11</v>
      </c>
      <c r="S181" s="7">
        <f xml:space="preserve"> (Mecanisms!$C$46 - S$73 - S$19)</f>
        <v>10</v>
      </c>
      <c r="T181" s="7">
        <f xml:space="preserve"> (Mecanisms!$C$46 - T$73 - T$19)</f>
        <v>10</v>
      </c>
      <c r="U181" s="7">
        <f xml:space="preserve"> (Mecanisms!$C$46 - U$73 - U$19)</f>
        <v>9</v>
      </c>
    </row>
    <row r="182" spans="1:21">
      <c r="A182" s="7" t="s">
        <v>66</v>
      </c>
      <c r="B182" s="7">
        <f xml:space="preserve"> (Mecanisms!$C$46 - B$72 - B$19)</f>
        <v>30</v>
      </c>
      <c r="C182" s="7">
        <f xml:space="preserve"> (Mecanisms!$C$46 - C$72 - C$19)</f>
        <v>30</v>
      </c>
      <c r="D182" s="7">
        <f xml:space="preserve"> (Mecanisms!$C$46 - D$72 - D$19)</f>
        <v>23</v>
      </c>
      <c r="E182" s="7">
        <f xml:space="preserve"> (Mecanisms!$C$46 - E$72 - E$19)</f>
        <v>23</v>
      </c>
      <c r="F182" s="7">
        <f xml:space="preserve"> (Mecanisms!$C$46 - F$72 - F$19)</f>
        <v>23</v>
      </c>
      <c r="G182" s="7">
        <f xml:space="preserve"> (Mecanisms!$C$46 - G$72 - G$19)</f>
        <v>22</v>
      </c>
      <c r="H182" s="7">
        <f xml:space="preserve"> (Mecanisms!$C$46 - H$72 - H$19)</f>
        <v>22</v>
      </c>
      <c r="I182" s="7">
        <f xml:space="preserve"> (Mecanisms!$C$46 - I$72 - I$19)</f>
        <v>22</v>
      </c>
      <c r="J182" s="7">
        <f xml:space="preserve"> (Mecanisms!$C$46 - J$72 - J$19)</f>
        <v>21</v>
      </c>
      <c r="K182" s="7">
        <f xml:space="preserve"> (Mecanisms!$C$46 - K$72 - K$19)</f>
        <v>21</v>
      </c>
      <c r="L182" s="7">
        <f xml:space="preserve"> (Mecanisms!$C$46 - L$72 - L$19)</f>
        <v>21</v>
      </c>
      <c r="M182" s="7">
        <f xml:space="preserve"> (Mecanisms!$C$46 - M$72 - M$19)</f>
        <v>20</v>
      </c>
      <c r="N182" s="7">
        <f xml:space="preserve"> (Mecanisms!$C$46 - N$72 - N$19)</f>
        <v>20</v>
      </c>
      <c r="O182" s="7">
        <f xml:space="preserve"> (Mecanisms!$C$46 - O$72 - O$19)</f>
        <v>20</v>
      </c>
      <c r="P182" s="7">
        <f xml:space="preserve"> (Mecanisms!$C$46 - P$72 - P$19)</f>
        <v>19</v>
      </c>
      <c r="Q182" s="7">
        <f xml:space="preserve"> (Mecanisms!$C$46 - Q$72 - Q$19)</f>
        <v>19</v>
      </c>
      <c r="R182" s="7">
        <f xml:space="preserve"> (Mecanisms!$C$46 - R$72 - R$19)</f>
        <v>19</v>
      </c>
      <c r="S182" s="7">
        <f xml:space="preserve"> (Mecanisms!$C$46 - S$72 - S$19)</f>
        <v>18</v>
      </c>
      <c r="T182" s="7">
        <f xml:space="preserve"> (Mecanisms!$C$46 - T$72 - T$19)</f>
        <v>18</v>
      </c>
      <c r="U182" s="7">
        <f xml:space="preserve"> (Mecanisms!$C$46 - U$72 - U$19)</f>
        <v>18</v>
      </c>
    </row>
    <row r="184" spans="1:21">
      <c r="A184" s="58" t="s">
        <v>62</v>
      </c>
      <c r="B184" s="2"/>
      <c r="C184" s="2"/>
      <c r="D184" s="2"/>
      <c r="E184" s="2"/>
      <c r="F184" s="2"/>
      <c r="G184" s="2"/>
      <c r="H184" s="2"/>
      <c r="I184" s="2"/>
      <c r="J184" s="39"/>
      <c r="K184" s="55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>
      <c r="A185" s="65" t="s">
        <v>56</v>
      </c>
      <c r="B185" s="13"/>
      <c r="C185" s="13"/>
      <c r="D185" s="13"/>
      <c r="E185" s="13"/>
      <c r="F185" s="13"/>
      <c r="G185" s="13"/>
      <c r="H185" s="13"/>
      <c r="I185" s="13"/>
      <c r="J185" s="57"/>
      <c r="K185" s="54"/>
      <c r="L185" s="13"/>
      <c r="M185" s="13"/>
      <c r="N185" s="13"/>
      <c r="O185" s="13"/>
      <c r="P185" s="13"/>
      <c r="Q185" s="13"/>
      <c r="R185" s="13"/>
      <c r="S185" s="13"/>
      <c r="T185" s="13"/>
      <c r="U185" s="57"/>
    </row>
    <row r="186" spans="1:21">
      <c r="A186" s="7" t="s">
        <v>57</v>
      </c>
      <c r="B186" s="7">
        <f xml:space="preserve"> (Mecanisms!$D$44 - B$74 - B$19)</f>
        <v>25</v>
      </c>
      <c r="C186" s="7">
        <f xml:space="preserve"> (Mecanisms!$D$44 - C$74 - C$19)</f>
        <v>25</v>
      </c>
      <c r="D186" s="7">
        <f xml:space="preserve"> (Mecanisms!$D$44 - D$74 - D$19)</f>
        <v>18</v>
      </c>
      <c r="E186" s="7">
        <f xml:space="preserve"> (Mecanisms!$D$44 - E$74 - E$19)</f>
        <v>18</v>
      </c>
      <c r="F186" s="7">
        <f xml:space="preserve"> (Mecanisms!$D$44 - F$74 - F$19)</f>
        <v>18</v>
      </c>
      <c r="G186" s="7">
        <f xml:space="preserve"> (Mecanisms!$D$44 - G$74 - G$19)</f>
        <v>17</v>
      </c>
      <c r="H186" s="7">
        <f xml:space="preserve"> (Mecanisms!$D$44 - H$74 - H$19)</f>
        <v>17</v>
      </c>
      <c r="I186" s="7">
        <f xml:space="preserve"> (Mecanisms!$D$44 - I$74 - I$19)</f>
        <v>16</v>
      </c>
      <c r="J186" s="7">
        <f xml:space="preserve"> (Mecanisms!$D$44 - J$74 - J$19)</f>
        <v>15</v>
      </c>
      <c r="K186" s="7">
        <f xml:space="preserve"> (Mecanisms!$D$44 - K$74 - K$19)</f>
        <v>15</v>
      </c>
      <c r="L186" s="7">
        <f xml:space="preserve"> (Mecanisms!$D$44 - L$74 - L$19)</f>
        <v>15</v>
      </c>
      <c r="M186" s="7">
        <f xml:space="preserve"> (Mecanisms!$D$44 - M$74 - M$19)</f>
        <v>14</v>
      </c>
      <c r="N186" s="7">
        <f xml:space="preserve"> (Mecanisms!$D$44 - N$74 - N$19)</f>
        <v>14</v>
      </c>
      <c r="O186" s="7">
        <f xml:space="preserve"> (Mecanisms!$D$44 - O$74 - O$19)</f>
        <v>14</v>
      </c>
      <c r="P186" s="7">
        <f xml:space="preserve"> (Mecanisms!$D$44 - P$74 - P$19)</f>
        <v>13</v>
      </c>
      <c r="Q186" s="7">
        <f xml:space="preserve"> (Mecanisms!$D$44 - Q$74 - Q$19)</f>
        <v>13</v>
      </c>
      <c r="R186" s="7">
        <f xml:space="preserve"> (Mecanisms!$D$44 - R$74 - R$19)</f>
        <v>13</v>
      </c>
      <c r="S186" s="7">
        <f xml:space="preserve"> (Mecanisms!$D$44 - S$74 - S$19)</f>
        <v>12</v>
      </c>
      <c r="T186" s="7">
        <f xml:space="preserve"> (Mecanisms!$D$44 - T$74 - T$19)</f>
        <v>12</v>
      </c>
      <c r="U186" s="7">
        <f xml:space="preserve"> (Mecanisms!$D$44 - U$74 - U$19)</f>
        <v>12</v>
      </c>
    </row>
    <row r="187" spans="1:21">
      <c r="A187" s="7" t="s">
        <v>64</v>
      </c>
      <c r="B187" s="7">
        <f xml:space="preserve"> (Mecanisms!$D$44 - B$73 - B$19)</f>
        <v>23</v>
      </c>
      <c r="C187" s="7">
        <f xml:space="preserve"> (Mecanisms!$D$44 - C$73 - C$19)</f>
        <v>22</v>
      </c>
      <c r="D187" s="7">
        <f xml:space="preserve"> (Mecanisms!$D$44 - D$73 - D$19)</f>
        <v>13</v>
      </c>
      <c r="E187" s="7">
        <f xml:space="preserve"> (Mecanisms!$D$44 - E$73 - E$19)</f>
        <v>12</v>
      </c>
      <c r="F187" s="7">
        <f xml:space="preserve"> (Mecanisms!$D$44 - F$73 - F$19)</f>
        <v>12</v>
      </c>
      <c r="G187" s="7">
        <f xml:space="preserve"> (Mecanisms!$D$44 - G$73 - G$19)</f>
        <v>11</v>
      </c>
      <c r="H187" s="7">
        <f xml:space="preserve"> (Mecanisms!$D$44 - H$73 - H$19)</f>
        <v>11</v>
      </c>
      <c r="I187" s="7">
        <f xml:space="preserve"> (Mecanisms!$D$44 - I$73 - I$19)</f>
        <v>10</v>
      </c>
      <c r="J187" s="7">
        <f xml:space="preserve"> (Mecanisms!$D$44 - J$73 - J$19)</f>
        <v>10</v>
      </c>
      <c r="K187" s="7">
        <f xml:space="preserve"> (Mecanisms!$D$44 - K$73 - K$19)</f>
        <v>9</v>
      </c>
      <c r="L187" s="7">
        <f xml:space="preserve"> (Mecanisms!$D$44 - L$73 - L$19)</f>
        <v>9</v>
      </c>
      <c r="M187" s="7">
        <f xml:space="preserve"> (Mecanisms!$D$44 - M$73 - M$19)</f>
        <v>8</v>
      </c>
      <c r="N187" s="7">
        <f xml:space="preserve"> (Mecanisms!$D$44 - N$73 - N$19)</f>
        <v>8</v>
      </c>
      <c r="O187" s="7">
        <f xml:space="preserve"> (Mecanisms!$D$44 - O$73 - O$19)</f>
        <v>7</v>
      </c>
      <c r="P187" s="7">
        <f xml:space="preserve"> (Mecanisms!$D$44 - P$73 - P$19)</f>
        <v>7</v>
      </c>
      <c r="Q187" s="7">
        <f xml:space="preserve"> (Mecanisms!$D$44 - Q$73 - Q$19)</f>
        <v>6</v>
      </c>
      <c r="R187" s="7">
        <f xml:space="preserve"> (Mecanisms!$D$44 - R$73 - R$19)</f>
        <v>6</v>
      </c>
      <c r="S187" s="7">
        <f xml:space="preserve"> (Mecanisms!$D$44 - S$73 - S$19)</f>
        <v>5</v>
      </c>
      <c r="T187" s="7">
        <f xml:space="preserve"> (Mecanisms!$D$44 - T$73 - T$19)</f>
        <v>5</v>
      </c>
      <c r="U187" s="7">
        <f xml:space="preserve"> (Mecanisms!$D$44 - U$73 - U$19)</f>
        <v>4</v>
      </c>
    </row>
    <row r="188" spans="1:21">
      <c r="A188" s="7" t="s">
        <v>65</v>
      </c>
      <c r="B188" s="7">
        <f xml:space="preserve"> (Mecanisms!$D$44 - B$73 - B$19)</f>
        <v>23</v>
      </c>
      <c r="C188" s="7">
        <f xml:space="preserve"> (Mecanisms!$D$44 - C$73 - C$19)</f>
        <v>22</v>
      </c>
      <c r="D188" s="7">
        <f xml:space="preserve"> (Mecanisms!$D$44 - D$73 - D$19)</f>
        <v>13</v>
      </c>
      <c r="E188" s="7">
        <f xml:space="preserve"> (Mecanisms!$D$44 - E$73 - E$19)</f>
        <v>12</v>
      </c>
      <c r="F188" s="7">
        <f xml:space="preserve"> (Mecanisms!$D$44 - F$73 - F$19)</f>
        <v>12</v>
      </c>
      <c r="G188" s="7">
        <f xml:space="preserve"> (Mecanisms!$D$44 - G$73 - G$19)</f>
        <v>11</v>
      </c>
      <c r="H188" s="7">
        <f xml:space="preserve"> (Mecanisms!$D$44 - H$73 - H$19)</f>
        <v>11</v>
      </c>
      <c r="I188" s="7">
        <f xml:space="preserve"> (Mecanisms!$D$44 - I$73 - I$19)</f>
        <v>10</v>
      </c>
      <c r="J188" s="7">
        <f xml:space="preserve"> (Mecanisms!$D$44 - J$73 - J$19)</f>
        <v>10</v>
      </c>
      <c r="K188" s="7">
        <f xml:space="preserve"> (Mecanisms!$D$44 - K$73 - K$19)</f>
        <v>9</v>
      </c>
      <c r="L188" s="7">
        <f xml:space="preserve"> (Mecanisms!$D$44 - L$73 - L$19)</f>
        <v>9</v>
      </c>
      <c r="M188" s="7">
        <f xml:space="preserve"> (Mecanisms!$D$44 - M$73 - M$19)</f>
        <v>8</v>
      </c>
      <c r="N188" s="7">
        <f xml:space="preserve"> (Mecanisms!$D$44 - N$73 - N$19)</f>
        <v>8</v>
      </c>
      <c r="O188" s="7">
        <f xml:space="preserve"> (Mecanisms!$D$44 - O$73 - O$19)</f>
        <v>7</v>
      </c>
      <c r="P188" s="7">
        <f xml:space="preserve"> (Mecanisms!$D$44 - P$73 - P$19)</f>
        <v>7</v>
      </c>
      <c r="Q188" s="7">
        <f xml:space="preserve"> (Mecanisms!$D$44 - Q$73 - Q$19)</f>
        <v>6</v>
      </c>
      <c r="R188" s="7">
        <f xml:space="preserve"> (Mecanisms!$D$44 - R$73 - R$19)</f>
        <v>6</v>
      </c>
      <c r="S188" s="7">
        <f xml:space="preserve"> (Mecanisms!$D$44 - S$73 - S$19)</f>
        <v>5</v>
      </c>
      <c r="T188" s="7">
        <f xml:space="preserve"> (Mecanisms!$D$44 - T$73 - T$19)</f>
        <v>5</v>
      </c>
      <c r="U188" s="7">
        <f xml:space="preserve"> (Mecanisms!$D$44 - U$73 - U$19)</f>
        <v>4</v>
      </c>
    </row>
    <row r="189" spans="1:21">
      <c r="A189" s="7" t="s">
        <v>66</v>
      </c>
      <c r="B189" s="7">
        <f xml:space="preserve"> (Mecanisms!$D$44 - B$72 - B$19)</f>
        <v>25</v>
      </c>
      <c r="C189" s="7">
        <f xml:space="preserve"> (Mecanisms!$D$44 - C$72 - C$19)</f>
        <v>25</v>
      </c>
      <c r="D189" s="7">
        <f xml:space="preserve"> (Mecanisms!$D$44 - D$72 - D$19)</f>
        <v>18</v>
      </c>
      <c r="E189" s="7">
        <f xml:space="preserve"> (Mecanisms!$D$44 - E$72 - E$19)</f>
        <v>18</v>
      </c>
      <c r="F189" s="7">
        <f xml:space="preserve"> (Mecanisms!$D$44 - F$72 - F$19)</f>
        <v>18</v>
      </c>
      <c r="G189" s="7">
        <f xml:space="preserve"> (Mecanisms!$D$44 - G$72 - G$19)</f>
        <v>17</v>
      </c>
      <c r="H189" s="7">
        <f xml:space="preserve"> (Mecanisms!$D$44 - H$72 - H$19)</f>
        <v>17</v>
      </c>
      <c r="I189" s="7">
        <f xml:space="preserve"> (Mecanisms!$D$44 - I$72 - I$19)</f>
        <v>17</v>
      </c>
      <c r="J189" s="7">
        <f xml:space="preserve"> (Mecanisms!$D$44 - J$72 - J$19)</f>
        <v>16</v>
      </c>
      <c r="K189" s="7">
        <f xml:space="preserve"> (Mecanisms!$D$44 - K$72 - K$19)</f>
        <v>16</v>
      </c>
      <c r="L189" s="7">
        <f xml:space="preserve"> (Mecanisms!$D$44 - L$72 - L$19)</f>
        <v>16</v>
      </c>
      <c r="M189" s="7">
        <f xml:space="preserve"> (Mecanisms!$D$44 - M$72 - M$19)</f>
        <v>15</v>
      </c>
      <c r="N189" s="7">
        <f xml:space="preserve"> (Mecanisms!$D$44 - N$72 - N$19)</f>
        <v>15</v>
      </c>
      <c r="O189" s="7">
        <f xml:space="preserve"> (Mecanisms!$D$44 - O$72 - O$19)</f>
        <v>15</v>
      </c>
      <c r="P189" s="7">
        <f xml:space="preserve"> (Mecanisms!$D$44 - P$72 - P$19)</f>
        <v>14</v>
      </c>
      <c r="Q189" s="7">
        <f xml:space="preserve"> (Mecanisms!$D$44 - Q$72 - Q$19)</f>
        <v>14</v>
      </c>
      <c r="R189" s="7">
        <f xml:space="preserve"> (Mecanisms!$D$44 - R$72 - R$19)</f>
        <v>14</v>
      </c>
      <c r="S189" s="7">
        <f xml:space="preserve"> (Mecanisms!$D$44 - S$72 - S$19)</f>
        <v>13</v>
      </c>
      <c r="T189" s="7">
        <f xml:space="preserve"> (Mecanisms!$D$44 - T$72 - T$19)</f>
        <v>13</v>
      </c>
      <c r="U189" s="7">
        <f xml:space="preserve"> (Mecanisms!$D$44 - U$72 - U$19)</f>
        <v>13</v>
      </c>
    </row>
    <row r="190" spans="1:21">
      <c r="A190" s="65" t="s">
        <v>49</v>
      </c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>
      <c r="A191" s="7" t="s">
        <v>57</v>
      </c>
      <c r="B191" s="7">
        <f xml:space="preserve"> (Mecanisms!$D$45 - B$74 - B$19)</f>
        <v>30</v>
      </c>
      <c r="C191" s="7">
        <f xml:space="preserve"> (Mecanisms!$D$45 - C$74 - C$19)</f>
        <v>30</v>
      </c>
      <c r="D191" s="7">
        <f xml:space="preserve"> (Mecanisms!$D$45 - D$74 - D$19)</f>
        <v>23</v>
      </c>
      <c r="E191" s="7">
        <f xml:space="preserve"> (Mecanisms!$D$45 - E$74 - E$19)</f>
        <v>23</v>
      </c>
      <c r="F191" s="7">
        <f xml:space="preserve"> (Mecanisms!$D$45 - F$74 - F$19)</f>
        <v>23</v>
      </c>
      <c r="G191" s="7">
        <f xml:space="preserve"> (Mecanisms!$D$45 - G$74 - G$19)</f>
        <v>22</v>
      </c>
      <c r="H191" s="7">
        <f xml:space="preserve"> (Mecanisms!$D$45 - H$74 - H$19)</f>
        <v>22</v>
      </c>
      <c r="I191" s="7">
        <f xml:space="preserve"> (Mecanisms!$D$45 - I$74 - I$19)</f>
        <v>21</v>
      </c>
      <c r="J191" s="7">
        <f xml:space="preserve"> (Mecanisms!$D$45 - J$74 - J$19)</f>
        <v>20</v>
      </c>
      <c r="K191" s="7">
        <f xml:space="preserve"> (Mecanisms!$D$45 - K$74 - K$19)</f>
        <v>20</v>
      </c>
      <c r="L191" s="7">
        <f xml:space="preserve"> (Mecanisms!$D$45 - L$74 - L$19)</f>
        <v>20</v>
      </c>
      <c r="M191" s="7">
        <f xml:space="preserve"> (Mecanisms!$D$45 - M$74 - M$19)</f>
        <v>19</v>
      </c>
      <c r="N191" s="7">
        <f xml:space="preserve"> (Mecanisms!$D$45 - N$74 - N$19)</f>
        <v>19</v>
      </c>
      <c r="O191" s="7">
        <f xml:space="preserve"> (Mecanisms!$D$45 - O$74 - O$19)</f>
        <v>19</v>
      </c>
      <c r="P191" s="7">
        <f xml:space="preserve"> (Mecanisms!$D$45 - P$74 - P$19)</f>
        <v>18</v>
      </c>
      <c r="Q191" s="7">
        <f xml:space="preserve"> (Mecanisms!$D$45 - Q$74 - Q$19)</f>
        <v>18</v>
      </c>
      <c r="R191" s="7">
        <f xml:space="preserve"> (Mecanisms!$D$45 - R$74 - R$19)</f>
        <v>18</v>
      </c>
      <c r="S191" s="7">
        <f xml:space="preserve"> (Mecanisms!$D$45 - S$74 - S$19)</f>
        <v>17</v>
      </c>
      <c r="T191" s="7">
        <f xml:space="preserve"> (Mecanisms!$D$45 - T$74 - T$19)</f>
        <v>17</v>
      </c>
      <c r="U191" s="7">
        <f xml:space="preserve"> (Mecanisms!$D$45 - U$74 - U$19)</f>
        <v>17</v>
      </c>
    </row>
    <row r="192" spans="1:21">
      <c r="A192" s="7" t="s">
        <v>64</v>
      </c>
      <c r="B192" s="7">
        <f xml:space="preserve"> (Mecanisms!$D$45 - B$73 - B$19)</f>
        <v>28</v>
      </c>
      <c r="C192" s="7">
        <f xml:space="preserve"> (Mecanisms!$D$45 - C$73 - C$19)</f>
        <v>27</v>
      </c>
      <c r="D192" s="7">
        <f xml:space="preserve"> (Mecanisms!$D$45 - D$73 - D$19)</f>
        <v>18</v>
      </c>
      <c r="E192" s="7">
        <f xml:space="preserve"> (Mecanisms!$D$45 - E$73 - E$19)</f>
        <v>17</v>
      </c>
      <c r="F192" s="7">
        <f xml:space="preserve"> (Mecanisms!$D$45 - F$73 - F$19)</f>
        <v>17</v>
      </c>
      <c r="G192" s="7">
        <f xml:space="preserve"> (Mecanisms!$D$45 - G$73 - G$19)</f>
        <v>16</v>
      </c>
      <c r="H192" s="7">
        <f xml:space="preserve"> (Mecanisms!$D$45 - H$73 - H$19)</f>
        <v>16</v>
      </c>
      <c r="I192" s="7">
        <f xml:space="preserve"> (Mecanisms!$D$45 - I$73 - I$19)</f>
        <v>15</v>
      </c>
      <c r="J192" s="7">
        <f xml:space="preserve"> (Mecanisms!$D$45 - J$73 - J$19)</f>
        <v>15</v>
      </c>
      <c r="K192" s="7">
        <f xml:space="preserve"> (Mecanisms!$D$45 - K$73 - K$19)</f>
        <v>14</v>
      </c>
      <c r="L192" s="7">
        <f xml:space="preserve"> (Mecanisms!$D$45 - L$73 - L$19)</f>
        <v>14</v>
      </c>
      <c r="M192" s="7">
        <f xml:space="preserve"> (Mecanisms!$D$45 - M$73 - M$19)</f>
        <v>13</v>
      </c>
      <c r="N192" s="7">
        <f xml:space="preserve"> (Mecanisms!$D$45 - N$73 - N$19)</f>
        <v>13</v>
      </c>
      <c r="O192" s="7">
        <f xml:space="preserve"> (Mecanisms!$D$45 - O$73 - O$19)</f>
        <v>12</v>
      </c>
      <c r="P192" s="7">
        <f xml:space="preserve"> (Mecanisms!$D$45 - P$73 - P$19)</f>
        <v>12</v>
      </c>
      <c r="Q192" s="7">
        <f xml:space="preserve"> (Mecanisms!$D$45 - Q$73 - Q$19)</f>
        <v>11</v>
      </c>
      <c r="R192" s="7">
        <f xml:space="preserve"> (Mecanisms!$D$45 - R$73 - R$19)</f>
        <v>11</v>
      </c>
      <c r="S192" s="7">
        <f xml:space="preserve"> (Mecanisms!$D$45 - S$73 - S$19)</f>
        <v>10</v>
      </c>
      <c r="T192" s="7">
        <f xml:space="preserve"> (Mecanisms!$D$45 - T$73 - T$19)</f>
        <v>10</v>
      </c>
      <c r="U192" s="7">
        <f xml:space="preserve"> (Mecanisms!$D$45 - U$73 - U$19)</f>
        <v>9</v>
      </c>
    </row>
    <row r="193" spans="1:21">
      <c r="A193" s="7" t="s">
        <v>65</v>
      </c>
      <c r="B193" s="7">
        <f xml:space="preserve"> (Mecanisms!$D$45 - B$73 - B$19)</f>
        <v>28</v>
      </c>
      <c r="C193" s="7">
        <f xml:space="preserve"> (Mecanisms!$D$45 - C$73 - C$19)</f>
        <v>27</v>
      </c>
      <c r="D193" s="7">
        <f xml:space="preserve"> (Mecanisms!$D$45 - D$73 - D$19)</f>
        <v>18</v>
      </c>
      <c r="E193" s="7">
        <f xml:space="preserve"> (Mecanisms!$D$45 - E$73 - E$19)</f>
        <v>17</v>
      </c>
      <c r="F193" s="7">
        <f xml:space="preserve"> (Mecanisms!$D$45 - F$73 - F$19)</f>
        <v>17</v>
      </c>
      <c r="G193" s="7">
        <f xml:space="preserve"> (Mecanisms!$D$45 - G$73 - G$19)</f>
        <v>16</v>
      </c>
      <c r="H193" s="7">
        <f xml:space="preserve"> (Mecanisms!$D$45 - H$73 - H$19)</f>
        <v>16</v>
      </c>
      <c r="I193" s="7">
        <f xml:space="preserve"> (Mecanisms!$D$45 - I$73 - I$19)</f>
        <v>15</v>
      </c>
      <c r="J193" s="7">
        <f xml:space="preserve"> (Mecanisms!$D$45 - J$73 - J$19)</f>
        <v>15</v>
      </c>
      <c r="K193" s="7">
        <f xml:space="preserve"> (Mecanisms!$D$45 - K$73 - K$19)</f>
        <v>14</v>
      </c>
      <c r="L193" s="7">
        <f xml:space="preserve"> (Mecanisms!$D$45 - L$73 - L$19)</f>
        <v>14</v>
      </c>
      <c r="M193" s="7">
        <f xml:space="preserve"> (Mecanisms!$D$45 - M$73 - M$19)</f>
        <v>13</v>
      </c>
      <c r="N193" s="7">
        <f xml:space="preserve"> (Mecanisms!$D$45 - N$73 - N$19)</f>
        <v>13</v>
      </c>
      <c r="O193" s="7">
        <f xml:space="preserve"> (Mecanisms!$D$45 - O$73 - O$19)</f>
        <v>12</v>
      </c>
      <c r="P193" s="7">
        <f xml:space="preserve"> (Mecanisms!$D$45 - P$73 - P$19)</f>
        <v>12</v>
      </c>
      <c r="Q193" s="7">
        <f xml:space="preserve"> (Mecanisms!$D$45 - Q$73 - Q$19)</f>
        <v>11</v>
      </c>
      <c r="R193" s="7">
        <f xml:space="preserve"> (Mecanisms!$D$45 - R$73 - R$19)</f>
        <v>11</v>
      </c>
      <c r="S193" s="7">
        <f xml:space="preserve"> (Mecanisms!$D$45 - S$73 - S$19)</f>
        <v>10</v>
      </c>
      <c r="T193" s="7">
        <f xml:space="preserve"> (Mecanisms!$D$45 - T$73 - T$19)</f>
        <v>10</v>
      </c>
      <c r="U193" s="7">
        <f xml:space="preserve"> (Mecanisms!$D$45 - U$73 - U$19)</f>
        <v>9</v>
      </c>
    </row>
    <row r="194" spans="1:21">
      <c r="A194" s="7" t="s">
        <v>66</v>
      </c>
      <c r="B194" s="7">
        <f xml:space="preserve"> (Mecanisms!$D$45 - B$72 - B$19)</f>
        <v>30</v>
      </c>
      <c r="C194" s="7">
        <f xml:space="preserve"> (Mecanisms!$D$45 - C$72 - C$19)</f>
        <v>30</v>
      </c>
      <c r="D194" s="7">
        <f xml:space="preserve"> (Mecanisms!$D$45 - D$72 - D$19)</f>
        <v>23</v>
      </c>
      <c r="E194" s="7">
        <f xml:space="preserve"> (Mecanisms!$D$45 - E$72 - E$19)</f>
        <v>23</v>
      </c>
      <c r="F194" s="7">
        <f xml:space="preserve"> (Mecanisms!$D$45 - F$72 - F$19)</f>
        <v>23</v>
      </c>
      <c r="G194" s="7">
        <f xml:space="preserve"> (Mecanisms!$D$45 - G$72 - G$19)</f>
        <v>22</v>
      </c>
      <c r="H194" s="7">
        <f xml:space="preserve"> (Mecanisms!$D$45 - H$72 - H$19)</f>
        <v>22</v>
      </c>
      <c r="I194" s="7">
        <f xml:space="preserve"> (Mecanisms!$D$45 - I$72 - I$19)</f>
        <v>22</v>
      </c>
      <c r="J194" s="7">
        <f xml:space="preserve"> (Mecanisms!$D$45 - J$72 - J$19)</f>
        <v>21</v>
      </c>
      <c r="K194" s="7">
        <f xml:space="preserve"> (Mecanisms!$D$45 - K$72 - K$19)</f>
        <v>21</v>
      </c>
      <c r="L194" s="7">
        <f xml:space="preserve"> (Mecanisms!$D$45 - L$72 - L$19)</f>
        <v>21</v>
      </c>
      <c r="M194" s="7">
        <f xml:space="preserve"> (Mecanisms!$D$45 - M$72 - M$19)</f>
        <v>20</v>
      </c>
      <c r="N194" s="7">
        <f xml:space="preserve"> (Mecanisms!$D$45 - N$72 - N$19)</f>
        <v>20</v>
      </c>
      <c r="O194" s="7">
        <f xml:space="preserve"> (Mecanisms!$D$45 - O$72 - O$19)</f>
        <v>20</v>
      </c>
      <c r="P194" s="7">
        <f xml:space="preserve"> (Mecanisms!$D$45 - P$72 - P$19)</f>
        <v>19</v>
      </c>
      <c r="Q194" s="7">
        <f xml:space="preserve"> (Mecanisms!$D$45 - Q$72 - Q$19)</f>
        <v>19</v>
      </c>
      <c r="R194" s="7">
        <f xml:space="preserve"> (Mecanisms!$D$45 - R$72 - R$19)</f>
        <v>19</v>
      </c>
      <c r="S194" s="7">
        <f xml:space="preserve"> (Mecanisms!$D$45 - S$72 - S$19)</f>
        <v>18</v>
      </c>
      <c r="T194" s="7">
        <f xml:space="preserve"> (Mecanisms!$D$45 - T$72 - T$19)</f>
        <v>18</v>
      </c>
      <c r="U194" s="7">
        <f xml:space="preserve"> (Mecanisms!$D$45 - U$72 - U$19)</f>
        <v>18</v>
      </c>
    </row>
    <row r="195" spans="1:21">
      <c r="A195" s="65" t="s">
        <v>59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 spans="1:21">
      <c r="A196" s="7" t="s">
        <v>57</v>
      </c>
      <c r="B196" s="7">
        <f xml:space="preserve"> (Mecanisms!$D$46 - B$74 - B$19)</f>
        <v>35</v>
      </c>
      <c r="C196" s="7">
        <f xml:space="preserve"> (Mecanisms!$D$46 - C$74 - C$19)</f>
        <v>35</v>
      </c>
      <c r="D196" s="7">
        <f xml:space="preserve"> (Mecanisms!$D$46 - D$74 - D$19)</f>
        <v>28</v>
      </c>
      <c r="E196" s="7">
        <f xml:space="preserve"> (Mecanisms!$D$46 - E$74 - E$19)</f>
        <v>28</v>
      </c>
      <c r="F196" s="7">
        <f xml:space="preserve"> (Mecanisms!$D$46 - F$74 - F$19)</f>
        <v>28</v>
      </c>
      <c r="G196" s="7">
        <f xml:space="preserve"> (Mecanisms!$D$46 - G$74 - G$19)</f>
        <v>27</v>
      </c>
      <c r="H196" s="7">
        <f xml:space="preserve"> (Mecanisms!$D$46 - H$74 - H$19)</f>
        <v>27</v>
      </c>
      <c r="I196" s="7">
        <f xml:space="preserve"> (Mecanisms!$D$46 - I$74 - I$19)</f>
        <v>26</v>
      </c>
      <c r="J196" s="7">
        <f xml:space="preserve"> (Mecanisms!$D$46 - J$74 - J$19)</f>
        <v>25</v>
      </c>
      <c r="K196" s="7">
        <f xml:space="preserve"> (Mecanisms!$D$46 - K$74 - K$19)</f>
        <v>25</v>
      </c>
      <c r="L196" s="7">
        <f xml:space="preserve"> (Mecanisms!$D$46 - L$74 - L$19)</f>
        <v>25</v>
      </c>
      <c r="M196" s="7">
        <f xml:space="preserve"> (Mecanisms!$D$46 - M$74 - M$19)</f>
        <v>24</v>
      </c>
      <c r="N196" s="7">
        <f xml:space="preserve"> (Mecanisms!$D$46 - N$74 - N$19)</f>
        <v>24</v>
      </c>
      <c r="O196" s="7">
        <f xml:space="preserve"> (Mecanisms!$D$46 - O$74 - O$19)</f>
        <v>24</v>
      </c>
      <c r="P196" s="7">
        <f xml:space="preserve"> (Mecanisms!$D$46 - P$74 - P$19)</f>
        <v>23</v>
      </c>
      <c r="Q196" s="7">
        <f xml:space="preserve"> (Mecanisms!$D$46 - Q$74 - Q$19)</f>
        <v>23</v>
      </c>
      <c r="R196" s="7">
        <f xml:space="preserve"> (Mecanisms!$D$46 - R$74 - R$19)</f>
        <v>23</v>
      </c>
      <c r="S196" s="7">
        <f xml:space="preserve"> (Mecanisms!$D$46 - S$74 - S$19)</f>
        <v>22</v>
      </c>
      <c r="T196" s="7">
        <f xml:space="preserve"> (Mecanisms!$D$46 - T$74 - T$19)</f>
        <v>22</v>
      </c>
      <c r="U196" s="7">
        <f xml:space="preserve"> (Mecanisms!$D$46 - U$74 - U$19)</f>
        <v>22</v>
      </c>
    </row>
    <row r="197" spans="1:21">
      <c r="A197" s="7" t="s">
        <v>64</v>
      </c>
      <c r="B197" s="7">
        <f xml:space="preserve"> (Mecanisms!$D$46 - B$73 - B$19)</f>
        <v>33</v>
      </c>
      <c r="C197" s="7">
        <f xml:space="preserve"> (Mecanisms!$D$46 - C$73 - C$19)</f>
        <v>32</v>
      </c>
      <c r="D197" s="7">
        <f xml:space="preserve"> (Mecanisms!$D$46 - D$73 - D$19)</f>
        <v>23</v>
      </c>
      <c r="E197" s="7">
        <f xml:space="preserve"> (Mecanisms!$D$46 - E$73 - E$19)</f>
        <v>22</v>
      </c>
      <c r="F197" s="7">
        <f xml:space="preserve"> (Mecanisms!$D$46 - F$73 - F$19)</f>
        <v>22</v>
      </c>
      <c r="G197" s="7">
        <f xml:space="preserve"> (Mecanisms!$D$46 - G$73 - G$19)</f>
        <v>21</v>
      </c>
      <c r="H197" s="7">
        <f xml:space="preserve"> (Mecanisms!$D$46 - H$73 - H$19)</f>
        <v>21</v>
      </c>
      <c r="I197" s="7">
        <f xml:space="preserve"> (Mecanisms!$D$46 - I$73 - I$19)</f>
        <v>20</v>
      </c>
      <c r="J197" s="7">
        <f xml:space="preserve"> (Mecanisms!$D$46 - J$73 - J$19)</f>
        <v>20</v>
      </c>
      <c r="K197" s="7">
        <f xml:space="preserve"> (Mecanisms!$D$46 - K$73 - K$19)</f>
        <v>19</v>
      </c>
      <c r="L197" s="7">
        <f xml:space="preserve"> (Mecanisms!$D$46 - L$73 - L$19)</f>
        <v>19</v>
      </c>
      <c r="M197" s="7">
        <f xml:space="preserve"> (Mecanisms!$D$46 - M$73 - M$19)</f>
        <v>18</v>
      </c>
      <c r="N197" s="7">
        <f xml:space="preserve"> (Mecanisms!$D$46 - N$73 - N$19)</f>
        <v>18</v>
      </c>
      <c r="O197" s="7">
        <f xml:space="preserve"> (Mecanisms!$D$46 - O$73 - O$19)</f>
        <v>17</v>
      </c>
      <c r="P197" s="7">
        <f xml:space="preserve"> (Mecanisms!$D$46 - P$73 - P$19)</f>
        <v>17</v>
      </c>
      <c r="Q197" s="7">
        <f xml:space="preserve"> (Mecanisms!$D$46 - Q$73 - Q$19)</f>
        <v>16</v>
      </c>
      <c r="R197" s="7">
        <f xml:space="preserve"> (Mecanisms!$D$46 - R$73 - R$19)</f>
        <v>16</v>
      </c>
      <c r="S197" s="7">
        <f xml:space="preserve"> (Mecanisms!$D$46 - S$73 - S$19)</f>
        <v>15</v>
      </c>
      <c r="T197" s="7">
        <f xml:space="preserve"> (Mecanisms!$D$46 - T$73 - T$19)</f>
        <v>15</v>
      </c>
      <c r="U197" s="7">
        <f xml:space="preserve"> (Mecanisms!$D$46 - U$73 - U$19)</f>
        <v>14</v>
      </c>
    </row>
    <row r="198" spans="1:21">
      <c r="A198" s="7" t="s">
        <v>65</v>
      </c>
      <c r="B198" s="7">
        <f xml:space="preserve"> (Mecanisms!$D$46 - B$73 - B$19)</f>
        <v>33</v>
      </c>
      <c r="C198" s="7">
        <f xml:space="preserve"> (Mecanisms!$D$46 - C$73 - C$19)</f>
        <v>32</v>
      </c>
      <c r="D198" s="7">
        <f xml:space="preserve"> (Mecanisms!$D$46 - D$73 - D$19)</f>
        <v>23</v>
      </c>
      <c r="E198" s="7">
        <f xml:space="preserve"> (Mecanisms!$D$46 - E$73 - E$19)</f>
        <v>22</v>
      </c>
      <c r="F198" s="7">
        <f xml:space="preserve"> (Mecanisms!$D$46 - F$73 - F$19)</f>
        <v>22</v>
      </c>
      <c r="G198" s="7">
        <f xml:space="preserve"> (Mecanisms!$D$46 - G$73 - G$19)</f>
        <v>21</v>
      </c>
      <c r="H198" s="7">
        <f xml:space="preserve"> (Mecanisms!$D$46 - H$73 - H$19)</f>
        <v>21</v>
      </c>
      <c r="I198" s="7">
        <f xml:space="preserve"> (Mecanisms!$D$46 - I$73 - I$19)</f>
        <v>20</v>
      </c>
      <c r="J198" s="7">
        <f xml:space="preserve"> (Mecanisms!$D$46 - J$73 - J$19)</f>
        <v>20</v>
      </c>
      <c r="K198" s="7">
        <f xml:space="preserve"> (Mecanisms!$D$46 - K$73 - K$19)</f>
        <v>19</v>
      </c>
      <c r="L198" s="7">
        <f xml:space="preserve"> (Mecanisms!$D$46 - L$73 - L$19)</f>
        <v>19</v>
      </c>
      <c r="M198" s="7">
        <f xml:space="preserve"> (Mecanisms!$D$46 - M$73 - M$19)</f>
        <v>18</v>
      </c>
      <c r="N198" s="7">
        <f xml:space="preserve"> (Mecanisms!$D$46 - N$73 - N$19)</f>
        <v>18</v>
      </c>
      <c r="O198" s="7">
        <f xml:space="preserve"> (Mecanisms!$D$46 - O$73 - O$19)</f>
        <v>17</v>
      </c>
      <c r="P198" s="7">
        <f xml:space="preserve"> (Mecanisms!$D$46 - P$73 - P$19)</f>
        <v>17</v>
      </c>
      <c r="Q198" s="7">
        <f xml:space="preserve"> (Mecanisms!$D$46 - Q$73 - Q$19)</f>
        <v>16</v>
      </c>
      <c r="R198" s="7">
        <f xml:space="preserve"> (Mecanisms!$D$46 - R$73 - R$19)</f>
        <v>16</v>
      </c>
      <c r="S198" s="7">
        <f xml:space="preserve"> (Mecanisms!$D$46 - S$73 - S$19)</f>
        <v>15</v>
      </c>
      <c r="T198" s="7">
        <f xml:space="preserve"> (Mecanisms!$D$46 - T$73 - T$19)</f>
        <v>15</v>
      </c>
      <c r="U198" s="7">
        <f xml:space="preserve"> (Mecanisms!$D$46 - U$73 - U$19)</f>
        <v>14</v>
      </c>
    </row>
    <row r="199" spans="1:21">
      <c r="A199" s="7" t="s">
        <v>66</v>
      </c>
      <c r="B199" s="7">
        <f xml:space="preserve"> (Mecanisms!$D$46 - B$72 - B$19)</f>
        <v>35</v>
      </c>
      <c r="C199" s="7">
        <f xml:space="preserve"> (Mecanisms!$D$46 - C$72 - C$19)</f>
        <v>35</v>
      </c>
      <c r="D199" s="7">
        <f xml:space="preserve"> (Mecanisms!$D$46 - D$72 - D$19)</f>
        <v>28</v>
      </c>
      <c r="E199" s="7">
        <f xml:space="preserve"> (Mecanisms!$D$46 - E$72 - E$19)</f>
        <v>28</v>
      </c>
      <c r="F199" s="7">
        <f xml:space="preserve"> (Mecanisms!$D$46 - F$72 - F$19)</f>
        <v>28</v>
      </c>
      <c r="G199" s="7">
        <f xml:space="preserve"> (Mecanisms!$D$46 - G$72 - G$19)</f>
        <v>27</v>
      </c>
      <c r="H199" s="7">
        <f xml:space="preserve"> (Mecanisms!$D$46 - H$72 - H$19)</f>
        <v>27</v>
      </c>
      <c r="I199" s="7">
        <f xml:space="preserve"> (Mecanisms!$D$46 - I$72 - I$19)</f>
        <v>27</v>
      </c>
      <c r="J199" s="7">
        <f xml:space="preserve"> (Mecanisms!$D$46 - J$72 - J$19)</f>
        <v>26</v>
      </c>
      <c r="K199" s="7">
        <f xml:space="preserve"> (Mecanisms!$D$46 - K$72 - K$19)</f>
        <v>26</v>
      </c>
      <c r="L199" s="7">
        <f xml:space="preserve"> (Mecanisms!$D$46 - L$72 - L$19)</f>
        <v>26</v>
      </c>
      <c r="M199" s="7">
        <f xml:space="preserve"> (Mecanisms!$D$46 - M$72 - M$19)</f>
        <v>25</v>
      </c>
      <c r="N199" s="7">
        <f xml:space="preserve"> (Mecanisms!$D$46 - N$72 - N$19)</f>
        <v>25</v>
      </c>
      <c r="O199" s="7">
        <f xml:space="preserve"> (Mecanisms!$D$46 - O$72 - O$19)</f>
        <v>25</v>
      </c>
      <c r="P199" s="7">
        <f xml:space="preserve"> (Mecanisms!$D$46 - P$72 - P$19)</f>
        <v>24</v>
      </c>
      <c r="Q199" s="7">
        <f xml:space="preserve"> (Mecanisms!$D$46 - Q$72 - Q$19)</f>
        <v>24</v>
      </c>
      <c r="R199" s="7">
        <f xml:space="preserve"> (Mecanisms!$D$46 - R$72 - R$19)</f>
        <v>24</v>
      </c>
      <c r="S199" s="7">
        <f xml:space="preserve"> (Mecanisms!$D$46 - S$72 - S$19)</f>
        <v>23</v>
      </c>
      <c r="T199" s="7">
        <f xml:space="preserve"> (Mecanisms!$D$46 - T$72 - T$19)</f>
        <v>23</v>
      </c>
      <c r="U199" s="7">
        <f xml:space="preserve"> (Mecanisms!$D$46 - U$72 - U$19)</f>
        <v>23</v>
      </c>
    </row>
    <row r="201" spans="1:21">
      <c r="A201" s="58" t="s">
        <v>63</v>
      </c>
      <c r="B201" s="2"/>
      <c r="C201" s="2"/>
      <c r="D201" s="2"/>
      <c r="E201" s="2"/>
      <c r="F201" s="2"/>
      <c r="G201" s="2"/>
      <c r="H201" s="2"/>
      <c r="I201" s="2"/>
      <c r="J201" s="39"/>
      <c r="K201" s="55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>
      <c r="A202" s="65" t="s">
        <v>56</v>
      </c>
      <c r="B202" s="13"/>
      <c r="C202" s="13"/>
      <c r="D202" s="13"/>
      <c r="E202" s="13"/>
      <c r="F202" s="13"/>
      <c r="G202" s="13"/>
      <c r="H202" s="13"/>
      <c r="I202" s="13"/>
      <c r="J202" s="57"/>
      <c r="K202" s="54"/>
      <c r="L202" s="13"/>
      <c r="M202" s="13"/>
      <c r="N202" s="13"/>
      <c r="O202" s="13"/>
      <c r="P202" s="13"/>
      <c r="Q202" s="13"/>
      <c r="R202" s="13"/>
      <c r="S202" s="13"/>
      <c r="T202" s="13"/>
      <c r="U202" s="57"/>
    </row>
    <row r="203" spans="1:21">
      <c r="A203" s="7" t="s">
        <v>57</v>
      </c>
      <c r="B203" s="7">
        <f xml:space="preserve"> (Mecanisms!$E$44 - B$74 - B$19)</f>
        <v>35</v>
      </c>
      <c r="C203" s="7">
        <f xml:space="preserve"> (Mecanisms!$E$44 - C$74 - C$19)</f>
        <v>35</v>
      </c>
      <c r="D203" s="7">
        <f xml:space="preserve"> (Mecanisms!$E$44 - D$74 - D$19)</f>
        <v>28</v>
      </c>
      <c r="E203" s="7">
        <f xml:space="preserve"> (Mecanisms!$E$44 - E$74 - E$19)</f>
        <v>28</v>
      </c>
      <c r="F203" s="7">
        <f xml:space="preserve"> (Mecanisms!$E$44 - F$74 - F$19)</f>
        <v>28</v>
      </c>
      <c r="G203" s="7">
        <f xml:space="preserve"> (Mecanisms!$E$44 - G$74 - G$19)</f>
        <v>27</v>
      </c>
      <c r="H203" s="7">
        <f xml:space="preserve"> (Mecanisms!$E$44 - H$74 - H$19)</f>
        <v>27</v>
      </c>
      <c r="I203" s="7">
        <f xml:space="preserve"> (Mecanisms!$E$44 - I$74 - I$19)</f>
        <v>26</v>
      </c>
      <c r="J203" s="7">
        <f xml:space="preserve"> (Mecanisms!$E$44 - J$74 - J$19)</f>
        <v>25</v>
      </c>
      <c r="K203" s="7">
        <f xml:space="preserve"> (Mecanisms!$E$44 - K$74 - K$19)</f>
        <v>25</v>
      </c>
      <c r="L203" s="7">
        <f xml:space="preserve"> (Mecanisms!$E$44 - L$74 - L$19)</f>
        <v>25</v>
      </c>
      <c r="M203" s="7">
        <f xml:space="preserve"> (Mecanisms!$E$44 - M$74 - M$19)</f>
        <v>24</v>
      </c>
      <c r="N203" s="7">
        <f xml:space="preserve"> (Mecanisms!$E$44 - N$74 - N$19)</f>
        <v>24</v>
      </c>
      <c r="O203" s="7">
        <f xml:space="preserve"> (Mecanisms!$E$44 - O$74 - O$19)</f>
        <v>24</v>
      </c>
      <c r="P203" s="7">
        <f xml:space="preserve"> (Mecanisms!$E$44 - P$74 - P$19)</f>
        <v>23</v>
      </c>
      <c r="Q203" s="7">
        <f xml:space="preserve"> (Mecanisms!$E$44 - Q$74 - Q$19)</f>
        <v>23</v>
      </c>
      <c r="R203" s="7">
        <f xml:space="preserve"> (Mecanisms!$E$44 - R$74 - R$19)</f>
        <v>23</v>
      </c>
      <c r="S203" s="7">
        <f xml:space="preserve"> (Mecanisms!$E$44 - S$74 - S$19)</f>
        <v>22</v>
      </c>
      <c r="T203" s="7">
        <f xml:space="preserve"> (Mecanisms!$E$44 - T$74 - T$19)</f>
        <v>22</v>
      </c>
      <c r="U203" s="7">
        <f xml:space="preserve"> (Mecanisms!$E$44 - U$74 - U$19)</f>
        <v>22</v>
      </c>
    </row>
    <row r="204" spans="1:21">
      <c r="A204" s="7" t="s">
        <v>64</v>
      </c>
      <c r="B204" s="7">
        <f xml:space="preserve"> (Mecanisms!$E$44 - B$73 - B$19)</f>
        <v>33</v>
      </c>
      <c r="C204" s="7">
        <f xml:space="preserve"> (Mecanisms!$E$44 - C$73 - C$19)</f>
        <v>32</v>
      </c>
      <c r="D204" s="7">
        <f xml:space="preserve"> (Mecanisms!$E$44 - D$73 - D$19)</f>
        <v>23</v>
      </c>
      <c r="E204" s="7">
        <f xml:space="preserve"> (Mecanisms!$E$44 - E$73 - E$19)</f>
        <v>22</v>
      </c>
      <c r="F204" s="7">
        <f xml:space="preserve"> (Mecanisms!$E$44 - F$73 - F$19)</f>
        <v>22</v>
      </c>
      <c r="G204" s="7">
        <f xml:space="preserve"> (Mecanisms!$E$44 - G$73 - G$19)</f>
        <v>21</v>
      </c>
      <c r="H204" s="7">
        <f xml:space="preserve"> (Mecanisms!$E$44 - H$73 - H$19)</f>
        <v>21</v>
      </c>
      <c r="I204" s="7">
        <f xml:space="preserve"> (Mecanisms!$E$44 - I$73 - I$19)</f>
        <v>20</v>
      </c>
      <c r="J204" s="7">
        <f xml:space="preserve"> (Mecanisms!$E$44 - J$73 - J$19)</f>
        <v>20</v>
      </c>
      <c r="K204" s="7">
        <f xml:space="preserve"> (Mecanisms!$E$44 - K$73 - K$19)</f>
        <v>19</v>
      </c>
      <c r="L204" s="7">
        <f xml:space="preserve"> (Mecanisms!$E$44 - L$73 - L$19)</f>
        <v>19</v>
      </c>
      <c r="M204" s="7">
        <f xml:space="preserve"> (Mecanisms!$E$44 - M$73 - M$19)</f>
        <v>18</v>
      </c>
      <c r="N204" s="7">
        <f xml:space="preserve"> (Mecanisms!$E$44 - N$73 - N$19)</f>
        <v>18</v>
      </c>
      <c r="O204" s="7">
        <f xml:space="preserve"> (Mecanisms!$E$44 - O$73 - O$19)</f>
        <v>17</v>
      </c>
      <c r="P204" s="7">
        <f xml:space="preserve"> (Mecanisms!$E$44 - P$73 - P$19)</f>
        <v>17</v>
      </c>
      <c r="Q204" s="7">
        <f xml:space="preserve"> (Mecanisms!$E$44 - Q$73 - Q$19)</f>
        <v>16</v>
      </c>
      <c r="R204" s="7">
        <f xml:space="preserve"> (Mecanisms!$E$44 - R$73 - R$19)</f>
        <v>16</v>
      </c>
      <c r="S204" s="7">
        <f xml:space="preserve"> (Mecanisms!$E$44 - S$73 - S$19)</f>
        <v>15</v>
      </c>
      <c r="T204" s="7">
        <f xml:space="preserve"> (Mecanisms!$E$44 - T$73 - T$19)</f>
        <v>15</v>
      </c>
      <c r="U204" s="7">
        <f xml:space="preserve"> (Mecanisms!$E$44 - U$73 - U$19)</f>
        <v>14</v>
      </c>
    </row>
    <row r="205" spans="1:21">
      <c r="A205" s="7" t="s">
        <v>65</v>
      </c>
      <c r="B205" s="7">
        <f xml:space="preserve"> (Mecanisms!$E$44 - B$73 - B$19)</f>
        <v>33</v>
      </c>
      <c r="C205" s="7">
        <f xml:space="preserve"> (Mecanisms!$E$44 - C$73 - C$19)</f>
        <v>32</v>
      </c>
      <c r="D205" s="7">
        <f xml:space="preserve"> (Mecanisms!$E$44 - D$73 - D$19)</f>
        <v>23</v>
      </c>
      <c r="E205" s="7">
        <f xml:space="preserve"> (Mecanisms!$E$44 - E$73 - E$19)</f>
        <v>22</v>
      </c>
      <c r="F205" s="7">
        <f xml:space="preserve"> (Mecanisms!$E$44 - F$73 - F$19)</f>
        <v>22</v>
      </c>
      <c r="G205" s="7">
        <f xml:space="preserve"> (Mecanisms!$E$44 - G$73 - G$19)</f>
        <v>21</v>
      </c>
      <c r="H205" s="7">
        <f xml:space="preserve"> (Mecanisms!$E$44 - H$73 - H$19)</f>
        <v>21</v>
      </c>
      <c r="I205" s="7">
        <f xml:space="preserve"> (Mecanisms!$E$44 - I$73 - I$19)</f>
        <v>20</v>
      </c>
      <c r="J205" s="7">
        <f xml:space="preserve"> (Mecanisms!$E$44 - J$73 - J$19)</f>
        <v>20</v>
      </c>
      <c r="K205" s="7">
        <f xml:space="preserve"> (Mecanisms!$E$44 - K$73 - K$19)</f>
        <v>19</v>
      </c>
      <c r="L205" s="7">
        <f xml:space="preserve"> (Mecanisms!$E$44 - L$73 - L$19)</f>
        <v>19</v>
      </c>
      <c r="M205" s="7">
        <f xml:space="preserve"> (Mecanisms!$E$44 - M$73 - M$19)</f>
        <v>18</v>
      </c>
      <c r="N205" s="7">
        <f xml:space="preserve"> (Mecanisms!$E$44 - N$73 - N$19)</f>
        <v>18</v>
      </c>
      <c r="O205" s="7">
        <f xml:space="preserve"> (Mecanisms!$E$44 - O$73 - O$19)</f>
        <v>17</v>
      </c>
      <c r="P205" s="7">
        <f xml:space="preserve"> (Mecanisms!$E$44 - P$73 - P$19)</f>
        <v>17</v>
      </c>
      <c r="Q205" s="7">
        <f xml:space="preserve"> (Mecanisms!$E$44 - Q$73 - Q$19)</f>
        <v>16</v>
      </c>
      <c r="R205" s="7">
        <f xml:space="preserve"> (Mecanisms!$E$44 - R$73 - R$19)</f>
        <v>16</v>
      </c>
      <c r="S205" s="7">
        <f xml:space="preserve"> (Mecanisms!$E$44 - S$73 - S$19)</f>
        <v>15</v>
      </c>
      <c r="T205" s="7">
        <f xml:space="preserve"> (Mecanisms!$E$44 - T$73 - T$19)</f>
        <v>15</v>
      </c>
      <c r="U205" s="7">
        <f xml:space="preserve"> (Mecanisms!$E$44 - U$73 - U$19)</f>
        <v>14</v>
      </c>
    </row>
    <row r="206" spans="1:21">
      <c r="A206" s="7" t="s">
        <v>66</v>
      </c>
      <c r="B206" s="7">
        <f xml:space="preserve"> (Mecanisms!$E$44 - B$72 - B$19)</f>
        <v>35</v>
      </c>
      <c r="C206" s="7">
        <f xml:space="preserve"> (Mecanisms!$E$44 - C$72 - C$19)</f>
        <v>35</v>
      </c>
      <c r="D206" s="7">
        <f xml:space="preserve"> (Mecanisms!$E$44 - D$72 - D$19)</f>
        <v>28</v>
      </c>
      <c r="E206" s="7">
        <f xml:space="preserve"> (Mecanisms!$E$44 - E$72 - E$19)</f>
        <v>28</v>
      </c>
      <c r="F206" s="7">
        <f xml:space="preserve"> (Mecanisms!$E$44 - F$72 - F$19)</f>
        <v>28</v>
      </c>
      <c r="G206" s="7">
        <f xml:space="preserve"> (Mecanisms!$E$44 - G$72 - G$19)</f>
        <v>27</v>
      </c>
      <c r="H206" s="7">
        <f xml:space="preserve"> (Mecanisms!$E$44 - H$72 - H$19)</f>
        <v>27</v>
      </c>
      <c r="I206" s="7">
        <f xml:space="preserve"> (Mecanisms!$E$44 - I$72 - I$19)</f>
        <v>27</v>
      </c>
      <c r="J206" s="7">
        <f xml:space="preserve"> (Mecanisms!$E$44 - J$72 - J$19)</f>
        <v>26</v>
      </c>
      <c r="K206" s="7">
        <f xml:space="preserve"> (Mecanisms!$E$44 - K$72 - K$19)</f>
        <v>26</v>
      </c>
      <c r="L206" s="7">
        <f xml:space="preserve"> (Mecanisms!$E$44 - L$72 - L$19)</f>
        <v>26</v>
      </c>
      <c r="M206" s="7">
        <f xml:space="preserve"> (Mecanisms!$E$44 - M$72 - M$19)</f>
        <v>25</v>
      </c>
      <c r="N206" s="7">
        <f xml:space="preserve"> (Mecanisms!$E$44 - N$72 - N$19)</f>
        <v>25</v>
      </c>
      <c r="O206" s="7">
        <f xml:space="preserve"> (Mecanisms!$E$44 - O$72 - O$19)</f>
        <v>25</v>
      </c>
      <c r="P206" s="7">
        <f xml:space="preserve"> (Mecanisms!$E$44 - P$72 - P$19)</f>
        <v>24</v>
      </c>
      <c r="Q206" s="7">
        <f xml:space="preserve"> (Mecanisms!$E$44 - Q$72 - Q$19)</f>
        <v>24</v>
      </c>
      <c r="R206" s="7">
        <f xml:space="preserve"> (Mecanisms!$E$44 - R$72 - R$19)</f>
        <v>24</v>
      </c>
      <c r="S206" s="7">
        <f xml:space="preserve"> (Mecanisms!$E$44 - S$72 - S$19)</f>
        <v>23</v>
      </c>
      <c r="T206" s="7">
        <f xml:space="preserve"> (Mecanisms!$E$44 - T$72 - T$19)</f>
        <v>23</v>
      </c>
      <c r="U206" s="7">
        <f xml:space="preserve"> (Mecanisms!$E$44 - U$72 - U$19)</f>
        <v>23</v>
      </c>
    </row>
    <row r="207" spans="1:21">
      <c r="A207" s="65" t="s">
        <v>49</v>
      </c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</row>
    <row r="208" spans="1:21">
      <c r="A208" s="7" t="s">
        <v>57</v>
      </c>
      <c r="B208" s="7">
        <f xml:space="preserve"> (Mecanisms!$E$45 - B$74 - B$19)</f>
        <v>40</v>
      </c>
      <c r="C208" s="7">
        <f xml:space="preserve"> (Mecanisms!$E$45 - C$74 - C$19)</f>
        <v>40</v>
      </c>
      <c r="D208" s="7">
        <f xml:space="preserve"> (Mecanisms!$E$45 - D$74 - D$19)</f>
        <v>33</v>
      </c>
      <c r="E208" s="7">
        <f xml:space="preserve"> (Mecanisms!$E$45 - E$74 - E$19)</f>
        <v>33</v>
      </c>
      <c r="F208" s="7">
        <f xml:space="preserve"> (Mecanisms!$E$45 - F$74 - F$19)</f>
        <v>33</v>
      </c>
      <c r="G208" s="7">
        <f xml:space="preserve"> (Mecanisms!$E$45 - G$74 - G$19)</f>
        <v>32</v>
      </c>
      <c r="H208" s="7">
        <f xml:space="preserve"> (Mecanisms!$E$45 - H$74 - H$19)</f>
        <v>32</v>
      </c>
      <c r="I208" s="7">
        <f xml:space="preserve"> (Mecanisms!$E$45 - I$74 - I$19)</f>
        <v>31</v>
      </c>
      <c r="J208" s="7">
        <f xml:space="preserve"> (Mecanisms!$E$45 - J$74 - J$19)</f>
        <v>30</v>
      </c>
      <c r="K208" s="7">
        <f xml:space="preserve"> (Mecanisms!$E$45 - K$74 - K$19)</f>
        <v>30</v>
      </c>
      <c r="L208" s="7">
        <f xml:space="preserve"> (Mecanisms!$E$45 - L$74 - L$19)</f>
        <v>30</v>
      </c>
      <c r="M208" s="7">
        <f xml:space="preserve"> (Mecanisms!$E$45 - M$74 - M$19)</f>
        <v>29</v>
      </c>
      <c r="N208" s="7">
        <f xml:space="preserve"> (Mecanisms!$E$45 - N$74 - N$19)</f>
        <v>29</v>
      </c>
      <c r="O208" s="7">
        <f xml:space="preserve"> (Mecanisms!$E$45 - O$74 - O$19)</f>
        <v>29</v>
      </c>
      <c r="P208" s="7">
        <f xml:space="preserve"> (Mecanisms!$E$45 - P$74 - P$19)</f>
        <v>28</v>
      </c>
      <c r="Q208" s="7">
        <f xml:space="preserve"> (Mecanisms!$E$45 - Q$74 - Q$19)</f>
        <v>28</v>
      </c>
      <c r="R208" s="7">
        <f xml:space="preserve"> (Mecanisms!$E$45 - R$74 - R$19)</f>
        <v>28</v>
      </c>
      <c r="S208" s="7">
        <f xml:space="preserve"> (Mecanisms!$E$45 - S$74 - S$19)</f>
        <v>27</v>
      </c>
      <c r="T208" s="7">
        <f xml:space="preserve"> (Mecanisms!$E$45 - T$74 - T$19)</f>
        <v>27</v>
      </c>
      <c r="U208" s="7">
        <f xml:space="preserve"> (Mecanisms!$E$45 - U$74 - U$19)</f>
        <v>27</v>
      </c>
    </row>
    <row r="209" spans="1:21">
      <c r="A209" s="7" t="s">
        <v>64</v>
      </c>
      <c r="B209" s="7">
        <f xml:space="preserve"> (Mecanisms!$E$45 - B$73 - B$19)</f>
        <v>38</v>
      </c>
      <c r="C209" s="7">
        <f xml:space="preserve"> (Mecanisms!$E$45 - C$73 - C$19)</f>
        <v>37</v>
      </c>
      <c r="D209" s="7">
        <f xml:space="preserve"> (Mecanisms!$E$45 - D$73 - D$19)</f>
        <v>28</v>
      </c>
      <c r="E209" s="7">
        <f xml:space="preserve"> (Mecanisms!$E$45 - E$73 - E$19)</f>
        <v>27</v>
      </c>
      <c r="F209" s="7">
        <f xml:space="preserve"> (Mecanisms!$E$45 - F$73 - F$19)</f>
        <v>27</v>
      </c>
      <c r="G209" s="7">
        <f xml:space="preserve"> (Mecanisms!$E$45 - G$73 - G$19)</f>
        <v>26</v>
      </c>
      <c r="H209" s="7">
        <f xml:space="preserve"> (Mecanisms!$E$45 - H$73 - H$19)</f>
        <v>26</v>
      </c>
      <c r="I209" s="7">
        <f xml:space="preserve"> (Mecanisms!$E$45 - I$73 - I$19)</f>
        <v>25</v>
      </c>
      <c r="J209" s="7">
        <f xml:space="preserve"> (Mecanisms!$E$45 - J$73 - J$19)</f>
        <v>25</v>
      </c>
      <c r="K209" s="7">
        <f xml:space="preserve"> (Mecanisms!$E$45 - K$73 - K$19)</f>
        <v>24</v>
      </c>
      <c r="L209" s="7">
        <f xml:space="preserve"> (Mecanisms!$E$45 - L$73 - L$19)</f>
        <v>24</v>
      </c>
      <c r="M209" s="7">
        <f xml:space="preserve"> (Mecanisms!$E$45 - M$73 - M$19)</f>
        <v>23</v>
      </c>
      <c r="N209" s="7">
        <f xml:space="preserve"> (Mecanisms!$E$45 - N$73 - N$19)</f>
        <v>23</v>
      </c>
      <c r="O209" s="7">
        <f xml:space="preserve"> (Mecanisms!$E$45 - O$73 - O$19)</f>
        <v>22</v>
      </c>
      <c r="P209" s="7">
        <f xml:space="preserve"> (Mecanisms!$E$45 - P$73 - P$19)</f>
        <v>22</v>
      </c>
      <c r="Q209" s="7">
        <f xml:space="preserve"> (Mecanisms!$E$45 - Q$73 - Q$19)</f>
        <v>21</v>
      </c>
      <c r="R209" s="7">
        <f xml:space="preserve"> (Mecanisms!$E$45 - R$73 - R$19)</f>
        <v>21</v>
      </c>
      <c r="S209" s="7">
        <f xml:space="preserve"> (Mecanisms!$E$45 - S$73 - S$19)</f>
        <v>20</v>
      </c>
      <c r="T209" s="7">
        <f xml:space="preserve"> (Mecanisms!$E$45 - T$73 - T$19)</f>
        <v>20</v>
      </c>
      <c r="U209" s="7">
        <f xml:space="preserve"> (Mecanisms!$E$45 - U$73 - U$19)</f>
        <v>19</v>
      </c>
    </row>
    <row r="210" spans="1:21">
      <c r="A210" s="7" t="s">
        <v>65</v>
      </c>
      <c r="B210" s="7">
        <f xml:space="preserve"> (Mecanisms!$E$45 - B$73 - B$19)</f>
        <v>38</v>
      </c>
      <c r="C210" s="7">
        <f xml:space="preserve"> (Mecanisms!$E$45 - C$73 - C$19)</f>
        <v>37</v>
      </c>
      <c r="D210" s="7">
        <f xml:space="preserve"> (Mecanisms!$E$45 - D$73 - D$19)</f>
        <v>28</v>
      </c>
      <c r="E210" s="7">
        <f xml:space="preserve"> (Mecanisms!$E$45 - E$73 - E$19)</f>
        <v>27</v>
      </c>
      <c r="F210" s="7">
        <f xml:space="preserve"> (Mecanisms!$E$45 - F$73 - F$19)</f>
        <v>27</v>
      </c>
      <c r="G210" s="7">
        <f xml:space="preserve"> (Mecanisms!$E$45 - G$73 - G$19)</f>
        <v>26</v>
      </c>
      <c r="H210" s="7">
        <f xml:space="preserve"> (Mecanisms!$E$45 - H$73 - H$19)</f>
        <v>26</v>
      </c>
      <c r="I210" s="7">
        <f xml:space="preserve"> (Mecanisms!$E$45 - I$73 - I$19)</f>
        <v>25</v>
      </c>
      <c r="J210" s="7">
        <f xml:space="preserve"> (Mecanisms!$E$45 - J$73 - J$19)</f>
        <v>25</v>
      </c>
      <c r="K210" s="7">
        <f xml:space="preserve"> (Mecanisms!$E$45 - K$73 - K$19)</f>
        <v>24</v>
      </c>
      <c r="L210" s="7">
        <f xml:space="preserve"> (Mecanisms!$E$45 - L$73 - L$19)</f>
        <v>24</v>
      </c>
      <c r="M210" s="7">
        <f xml:space="preserve"> (Mecanisms!$E$45 - M$73 - M$19)</f>
        <v>23</v>
      </c>
      <c r="N210" s="7">
        <f xml:space="preserve"> (Mecanisms!$E$45 - N$73 - N$19)</f>
        <v>23</v>
      </c>
      <c r="O210" s="7">
        <f xml:space="preserve"> (Mecanisms!$E$45 - O$73 - O$19)</f>
        <v>22</v>
      </c>
      <c r="P210" s="7">
        <f xml:space="preserve"> (Mecanisms!$E$45 - P$73 - P$19)</f>
        <v>22</v>
      </c>
      <c r="Q210" s="7">
        <f xml:space="preserve"> (Mecanisms!$E$45 - Q$73 - Q$19)</f>
        <v>21</v>
      </c>
      <c r="R210" s="7">
        <f xml:space="preserve"> (Mecanisms!$E$45 - R$73 - R$19)</f>
        <v>21</v>
      </c>
      <c r="S210" s="7">
        <f xml:space="preserve"> (Mecanisms!$E$45 - S$73 - S$19)</f>
        <v>20</v>
      </c>
      <c r="T210" s="7">
        <f xml:space="preserve"> (Mecanisms!$E$45 - T$73 - T$19)</f>
        <v>20</v>
      </c>
      <c r="U210" s="7">
        <f xml:space="preserve"> (Mecanisms!$E$45 - U$73 - U$19)</f>
        <v>19</v>
      </c>
    </row>
    <row r="211" spans="1:21">
      <c r="A211" s="7" t="s">
        <v>66</v>
      </c>
      <c r="B211" s="7">
        <f xml:space="preserve"> (Mecanisms!$E$45 - B$72 - B$19)</f>
        <v>40</v>
      </c>
      <c r="C211" s="7">
        <f xml:space="preserve"> (Mecanisms!$E$45 - C$72 - C$19)</f>
        <v>40</v>
      </c>
      <c r="D211" s="7">
        <f xml:space="preserve"> (Mecanisms!$E$45 - D$72 - D$19)</f>
        <v>33</v>
      </c>
      <c r="E211" s="7">
        <f xml:space="preserve"> (Mecanisms!$E$45 - E$72 - E$19)</f>
        <v>33</v>
      </c>
      <c r="F211" s="7">
        <f xml:space="preserve"> (Mecanisms!$E$45 - F$72 - F$19)</f>
        <v>33</v>
      </c>
      <c r="G211" s="7">
        <f xml:space="preserve"> (Mecanisms!$E$45 - G$72 - G$19)</f>
        <v>32</v>
      </c>
      <c r="H211" s="7">
        <f xml:space="preserve"> (Mecanisms!$E$45 - H$72 - H$19)</f>
        <v>32</v>
      </c>
      <c r="I211" s="7">
        <f xml:space="preserve"> (Mecanisms!$E$45 - I$72 - I$19)</f>
        <v>32</v>
      </c>
      <c r="J211" s="7">
        <f xml:space="preserve"> (Mecanisms!$E$45 - J$72 - J$19)</f>
        <v>31</v>
      </c>
      <c r="K211" s="7">
        <f xml:space="preserve"> (Mecanisms!$E$45 - K$72 - K$19)</f>
        <v>31</v>
      </c>
      <c r="L211" s="7">
        <f xml:space="preserve"> (Mecanisms!$E$45 - L$72 - L$19)</f>
        <v>31</v>
      </c>
      <c r="M211" s="7">
        <f xml:space="preserve"> (Mecanisms!$E$45 - M$72 - M$19)</f>
        <v>30</v>
      </c>
      <c r="N211" s="7">
        <f xml:space="preserve"> (Mecanisms!$E$45 - N$72 - N$19)</f>
        <v>30</v>
      </c>
      <c r="O211" s="7">
        <f xml:space="preserve"> (Mecanisms!$E$45 - O$72 - O$19)</f>
        <v>30</v>
      </c>
      <c r="P211" s="7">
        <f xml:space="preserve"> (Mecanisms!$E$45 - P$72 - P$19)</f>
        <v>29</v>
      </c>
      <c r="Q211" s="7">
        <f xml:space="preserve"> (Mecanisms!$E$45 - Q$72 - Q$19)</f>
        <v>29</v>
      </c>
      <c r="R211" s="7">
        <f xml:space="preserve"> (Mecanisms!$E$45 - R$72 - R$19)</f>
        <v>29</v>
      </c>
      <c r="S211" s="7">
        <f xml:space="preserve"> (Mecanisms!$E$45 - S$72 - S$19)</f>
        <v>28</v>
      </c>
      <c r="T211" s="7">
        <f xml:space="preserve"> (Mecanisms!$E$45 - T$72 - T$19)</f>
        <v>28</v>
      </c>
      <c r="U211" s="7">
        <f xml:space="preserve"> (Mecanisms!$E$45 - U$72 - U$19)</f>
        <v>28</v>
      </c>
    </row>
    <row r="212" spans="1:21">
      <c r="A212" s="65" t="s">
        <v>59</v>
      </c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</row>
    <row r="213" spans="1:21">
      <c r="A213" s="7" t="s">
        <v>57</v>
      </c>
      <c r="B213" s="7">
        <f xml:space="preserve"> (Mecanisms!$E$46 - B$74 - B$19)</f>
        <v>45</v>
      </c>
      <c r="C213" s="7">
        <f xml:space="preserve"> (Mecanisms!$E$46 - C$74 - C$19)</f>
        <v>45</v>
      </c>
      <c r="D213" s="7">
        <f xml:space="preserve"> (Mecanisms!$E$46 - D$74 - D$19)</f>
        <v>38</v>
      </c>
      <c r="E213" s="7">
        <f xml:space="preserve"> (Mecanisms!$E$46 - E$74 - E$19)</f>
        <v>38</v>
      </c>
      <c r="F213" s="7">
        <f xml:space="preserve"> (Mecanisms!$E$46 - F$74 - F$19)</f>
        <v>38</v>
      </c>
      <c r="G213" s="7">
        <f xml:space="preserve"> (Mecanisms!$E$46 - G$74 - G$19)</f>
        <v>37</v>
      </c>
      <c r="H213" s="7">
        <f xml:space="preserve"> (Mecanisms!$E$46 - H$74 - H$19)</f>
        <v>37</v>
      </c>
      <c r="I213" s="7">
        <f xml:space="preserve"> (Mecanisms!$E$46 - I$74 - I$19)</f>
        <v>36</v>
      </c>
      <c r="J213" s="7">
        <f xml:space="preserve"> (Mecanisms!$E$46 - J$74 - J$19)</f>
        <v>35</v>
      </c>
      <c r="K213" s="7">
        <f xml:space="preserve"> (Mecanisms!$E$46 - K$74 - K$19)</f>
        <v>35</v>
      </c>
      <c r="L213" s="7">
        <f xml:space="preserve"> (Mecanisms!$E$46 - L$74 - L$19)</f>
        <v>35</v>
      </c>
      <c r="M213" s="7">
        <f xml:space="preserve"> (Mecanisms!$E$46 - M$74 - M$19)</f>
        <v>34</v>
      </c>
      <c r="N213" s="7">
        <f xml:space="preserve"> (Mecanisms!$E$46 - N$74 - N$19)</f>
        <v>34</v>
      </c>
      <c r="O213" s="7">
        <f xml:space="preserve"> (Mecanisms!$E$46 - O$74 - O$19)</f>
        <v>34</v>
      </c>
      <c r="P213" s="7">
        <f xml:space="preserve"> (Mecanisms!$E$46 - P$74 - P$19)</f>
        <v>33</v>
      </c>
      <c r="Q213" s="7">
        <f xml:space="preserve"> (Mecanisms!$E$46 - Q$74 - Q$19)</f>
        <v>33</v>
      </c>
      <c r="R213" s="7">
        <f xml:space="preserve"> (Mecanisms!$E$46 - R$74 - R$19)</f>
        <v>33</v>
      </c>
      <c r="S213" s="7">
        <f xml:space="preserve"> (Mecanisms!$E$46 - S$74 - S$19)</f>
        <v>32</v>
      </c>
      <c r="T213" s="7">
        <f xml:space="preserve"> (Mecanisms!$E$46 - T$74 - T$19)</f>
        <v>32</v>
      </c>
      <c r="U213" s="7">
        <f xml:space="preserve"> (Mecanisms!$E$46 - U$74 - U$19)</f>
        <v>32</v>
      </c>
    </row>
    <row r="214" spans="1:21">
      <c r="A214" s="7" t="s">
        <v>64</v>
      </c>
      <c r="B214" s="7">
        <f xml:space="preserve"> (Mecanisms!$E$46 - B$73 - B$19)</f>
        <v>43</v>
      </c>
      <c r="C214" s="7">
        <f xml:space="preserve"> (Mecanisms!$E$46 - C$73 - C$19)</f>
        <v>42</v>
      </c>
      <c r="D214" s="7">
        <f xml:space="preserve"> (Mecanisms!$E$46 - D$73 - D$19)</f>
        <v>33</v>
      </c>
      <c r="E214" s="7">
        <f xml:space="preserve"> (Mecanisms!$E$46 - E$73 - E$19)</f>
        <v>32</v>
      </c>
      <c r="F214" s="7">
        <f xml:space="preserve"> (Mecanisms!$E$46 - F$73 - F$19)</f>
        <v>32</v>
      </c>
      <c r="G214" s="7">
        <f xml:space="preserve"> (Mecanisms!$E$46 - G$73 - G$19)</f>
        <v>31</v>
      </c>
      <c r="H214" s="7">
        <f xml:space="preserve"> (Mecanisms!$E$46 - H$73 - H$19)</f>
        <v>31</v>
      </c>
      <c r="I214" s="7">
        <f xml:space="preserve"> (Mecanisms!$E$46 - I$73 - I$19)</f>
        <v>30</v>
      </c>
      <c r="J214" s="7">
        <f xml:space="preserve"> (Mecanisms!$E$46 - J$73 - J$19)</f>
        <v>30</v>
      </c>
      <c r="K214" s="7">
        <f xml:space="preserve"> (Mecanisms!$E$46 - K$73 - K$19)</f>
        <v>29</v>
      </c>
      <c r="L214" s="7">
        <f xml:space="preserve"> (Mecanisms!$E$46 - L$73 - L$19)</f>
        <v>29</v>
      </c>
      <c r="M214" s="7">
        <f xml:space="preserve"> (Mecanisms!$E$46 - M$73 - M$19)</f>
        <v>28</v>
      </c>
      <c r="N214" s="7">
        <f xml:space="preserve"> (Mecanisms!$E$46 - N$73 - N$19)</f>
        <v>28</v>
      </c>
      <c r="O214" s="7">
        <f xml:space="preserve"> (Mecanisms!$E$46 - O$73 - O$19)</f>
        <v>27</v>
      </c>
      <c r="P214" s="7">
        <f xml:space="preserve"> (Mecanisms!$E$46 - P$73 - P$19)</f>
        <v>27</v>
      </c>
      <c r="Q214" s="7">
        <f xml:space="preserve"> (Mecanisms!$E$46 - Q$73 - Q$19)</f>
        <v>26</v>
      </c>
      <c r="R214" s="7">
        <f xml:space="preserve"> (Mecanisms!$E$46 - R$73 - R$19)</f>
        <v>26</v>
      </c>
      <c r="S214" s="7">
        <f xml:space="preserve"> (Mecanisms!$E$46 - S$73 - S$19)</f>
        <v>25</v>
      </c>
      <c r="T214" s="7">
        <f xml:space="preserve"> (Mecanisms!$E$46 - T$73 - T$19)</f>
        <v>25</v>
      </c>
      <c r="U214" s="7">
        <f xml:space="preserve"> (Mecanisms!$E$46 - U$73 - U$19)</f>
        <v>24</v>
      </c>
    </row>
    <row r="215" spans="1:21">
      <c r="A215" s="7" t="s">
        <v>65</v>
      </c>
      <c r="B215" s="7">
        <f xml:space="preserve"> (Mecanisms!$E$46 - B$73 - B$19)</f>
        <v>43</v>
      </c>
      <c r="C215" s="7">
        <f xml:space="preserve"> (Mecanisms!$E$46 - C$73 - C$19)</f>
        <v>42</v>
      </c>
      <c r="D215" s="7">
        <f xml:space="preserve"> (Mecanisms!$E$46 - D$73 - D$19)</f>
        <v>33</v>
      </c>
      <c r="E215" s="7">
        <f xml:space="preserve"> (Mecanisms!$E$46 - E$73 - E$19)</f>
        <v>32</v>
      </c>
      <c r="F215" s="7">
        <f xml:space="preserve"> (Mecanisms!$E$46 - F$73 - F$19)</f>
        <v>32</v>
      </c>
      <c r="G215" s="7">
        <f xml:space="preserve"> (Mecanisms!$E$46 - G$73 - G$19)</f>
        <v>31</v>
      </c>
      <c r="H215" s="7">
        <f xml:space="preserve"> (Mecanisms!$E$46 - H$73 - H$19)</f>
        <v>31</v>
      </c>
      <c r="I215" s="7">
        <f xml:space="preserve"> (Mecanisms!$E$46 - I$73 - I$19)</f>
        <v>30</v>
      </c>
      <c r="J215" s="7">
        <f xml:space="preserve"> (Mecanisms!$E$46 - J$73 - J$19)</f>
        <v>30</v>
      </c>
      <c r="K215" s="7">
        <f xml:space="preserve"> (Mecanisms!$E$46 - K$73 - K$19)</f>
        <v>29</v>
      </c>
      <c r="L215" s="7">
        <f xml:space="preserve"> (Mecanisms!$E$46 - L$73 - L$19)</f>
        <v>29</v>
      </c>
      <c r="M215" s="7">
        <f xml:space="preserve"> (Mecanisms!$E$46 - M$73 - M$19)</f>
        <v>28</v>
      </c>
      <c r="N215" s="7">
        <f xml:space="preserve"> (Mecanisms!$E$46 - N$73 - N$19)</f>
        <v>28</v>
      </c>
      <c r="O215" s="7">
        <f xml:space="preserve"> (Mecanisms!$E$46 - O$73 - O$19)</f>
        <v>27</v>
      </c>
      <c r="P215" s="7">
        <f xml:space="preserve"> (Mecanisms!$E$46 - P$73 - P$19)</f>
        <v>27</v>
      </c>
      <c r="Q215" s="7">
        <f xml:space="preserve"> (Mecanisms!$E$46 - Q$73 - Q$19)</f>
        <v>26</v>
      </c>
      <c r="R215" s="7">
        <f xml:space="preserve"> (Mecanisms!$E$46 - R$73 - R$19)</f>
        <v>26</v>
      </c>
      <c r="S215" s="7">
        <f xml:space="preserve"> (Mecanisms!$E$46 - S$73 - S$19)</f>
        <v>25</v>
      </c>
      <c r="T215" s="7">
        <f xml:space="preserve"> (Mecanisms!$E$46 - T$73 - T$19)</f>
        <v>25</v>
      </c>
      <c r="U215" s="7">
        <f xml:space="preserve"> (Mecanisms!$E$46 - U$73 - U$19)</f>
        <v>24</v>
      </c>
    </row>
    <row r="216" spans="1:21">
      <c r="A216" s="7" t="s">
        <v>66</v>
      </c>
      <c r="B216" s="7">
        <f xml:space="preserve"> (Mecanisms!$E$46 - B$72 - B$19)</f>
        <v>45</v>
      </c>
      <c r="C216" s="7">
        <f xml:space="preserve"> (Mecanisms!$E$46 - C$72 - C$19)</f>
        <v>45</v>
      </c>
      <c r="D216" s="7">
        <f xml:space="preserve"> (Mecanisms!$E$46 - D$72 - D$19)</f>
        <v>38</v>
      </c>
      <c r="E216" s="7">
        <f xml:space="preserve"> (Mecanisms!$E$46 - E$72 - E$19)</f>
        <v>38</v>
      </c>
      <c r="F216" s="7">
        <f xml:space="preserve"> (Mecanisms!$E$46 - F$72 - F$19)</f>
        <v>38</v>
      </c>
      <c r="G216" s="7">
        <f xml:space="preserve"> (Mecanisms!$E$46 - G$72 - G$19)</f>
        <v>37</v>
      </c>
      <c r="H216" s="7">
        <f xml:space="preserve"> (Mecanisms!$E$46 - H$72 - H$19)</f>
        <v>37</v>
      </c>
      <c r="I216" s="7">
        <f xml:space="preserve"> (Mecanisms!$E$46 - I$72 - I$19)</f>
        <v>37</v>
      </c>
      <c r="J216" s="7">
        <f xml:space="preserve"> (Mecanisms!$E$46 - J$72 - J$19)</f>
        <v>36</v>
      </c>
      <c r="K216" s="7">
        <f xml:space="preserve"> (Mecanisms!$E$46 - K$72 - K$19)</f>
        <v>36</v>
      </c>
      <c r="L216" s="7">
        <f xml:space="preserve"> (Mecanisms!$E$46 - L$72 - L$19)</f>
        <v>36</v>
      </c>
      <c r="M216" s="7">
        <f xml:space="preserve"> (Mecanisms!$E$46 - M$72 - M$19)</f>
        <v>35</v>
      </c>
      <c r="N216" s="7">
        <f xml:space="preserve"> (Mecanisms!$E$46 - N$72 - N$19)</f>
        <v>35</v>
      </c>
      <c r="O216" s="7">
        <f xml:space="preserve"> (Mecanisms!$E$46 - O$72 - O$19)</f>
        <v>35</v>
      </c>
      <c r="P216" s="7">
        <f xml:space="preserve"> (Mecanisms!$E$46 - P$72 - P$19)</f>
        <v>34</v>
      </c>
      <c r="Q216" s="7">
        <f xml:space="preserve"> (Mecanisms!$E$46 - Q$72 - Q$19)</f>
        <v>34</v>
      </c>
      <c r="R216" s="7">
        <f xml:space="preserve"> (Mecanisms!$E$46 - R$72 - R$19)</f>
        <v>34</v>
      </c>
      <c r="S216" s="7">
        <f xml:space="preserve"> (Mecanisms!$E$46 - S$72 - S$19)</f>
        <v>33</v>
      </c>
      <c r="T216" s="7">
        <f xml:space="preserve"> (Mecanisms!$E$46 - T$72 - T$19)</f>
        <v>33</v>
      </c>
      <c r="U216" s="7">
        <f xml:space="preserve"> (Mecanisms!$E$46 - U$72 - U$19)</f>
        <v>33</v>
      </c>
    </row>
  </sheetData>
  <conditionalFormatting sqref="B81:U84">
    <cfRule type="colorScale" priority="3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86:U89 B91:U95 B97:U101 B103:U112 B114:U118 B120:U129 B131:U135 B137:U146 B148:U151">
    <cfRule type="colorScale" priority="2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9:U61">
    <cfRule type="colorScale" priority="1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002CF-6594-7445-BAFA-2B61E59880D3}">
  <dimension ref="A1:AI216"/>
  <sheetViews>
    <sheetView topLeftCell="A2" zoomScale="63" workbookViewId="0">
      <selection activeCell="X18" sqref="X18"/>
    </sheetView>
  </sheetViews>
  <sheetFormatPr baseColWidth="10" defaultRowHeight="16"/>
  <cols>
    <col min="1" max="1" width="29.1640625" bestFit="1" customWidth="1"/>
    <col min="2" max="2" width="11.1640625" customWidth="1"/>
    <col min="3" max="3" width="11.33203125" bestFit="1" customWidth="1"/>
    <col min="10" max="10" width="12" style="41" customWidth="1"/>
    <col min="11" max="11" width="10.83203125" style="40"/>
  </cols>
  <sheetData>
    <row r="1" spans="1:34" ht="40" customHeight="1">
      <c r="A1" s="1" t="s">
        <v>87</v>
      </c>
      <c r="J1" s="25"/>
      <c r="K1" s="25"/>
    </row>
    <row r="2" spans="1:34" ht="139" customHeight="1">
      <c r="A2" s="12"/>
      <c r="J2" s="25"/>
      <c r="K2" s="25"/>
    </row>
    <row r="3" spans="1:34" ht="24">
      <c r="A3" s="69" t="s">
        <v>17</v>
      </c>
      <c r="B3" s="51" t="s">
        <v>70</v>
      </c>
      <c r="C3" s="50"/>
      <c r="D3" s="50"/>
      <c r="E3" s="50"/>
      <c r="F3" s="50"/>
      <c r="G3" s="50"/>
      <c r="H3" s="50"/>
      <c r="I3" s="50"/>
      <c r="J3" s="50"/>
      <c r="K3" s="101"/>
      <c r="L3" s="50"/>
      <c r="M3" s="50"/>
      <c r="N3" s="50"/>
      <c r="O3" s="50"/>
      <c r="P3" s="50"/>
      <c r="Q3" s="50"/>
      <c r="R3" s="50"/>
      <c r="S3" s="50"/>
      <c r="T3" s="50"/>
      <c r="U3" s="31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</row>
    <row r="4" spans="1:34">
      <c r="A4" s="67" t="s">
        <v>45</v>
      </c>
      <c r="B4" s="68">
        <v>1</v>
      </c>
      <c r="C4" s="68">
        <v>1</v>
      </c>
      <c r="D4" s="68">
        <v>1</v>
      </c>
      <c r="E4" s="68">
        <v>1</v>
      </c>
      <c r="F4" s="68">
        <v>1</v>
      </c>
      <c r="G4" s="68">
        <v>1</v>
      </c>
      <c r="H4" s="68">
        <v>1</v>
      </c>
      <c r="I4" s="68">
        <v>1</v>
      </c>
      <c r="J4" s="68">
        <v>1</v>
      </c>
      <c r="K4" s="68">
        <v>1</v>
      </c>
      <c r="L4" s="68">
        <v>1</v>
      </c>
      <c r="M4" s="68">
        <v>1</v>
      </c>
      <c r="N4" s="68">
        <v>1</v>
      </c>
      <c r="O4" s="68">
        <v>1</v>
      </c>
      <c r="P4" s="68">
        <v>1</v>
      </c>
      <c r="Q4" s="68">
        <v>1</v>
      </c>
      <c r="R4" s="68">
        <v>1</v>
      </c>
      <c r="S4" s="68">
        <v>1</v>
      </c>
      <c r="T4" s="68">
        <v>1</v>
      </c>
      <c r="U4" s="68">
        <v>1</v>
      </c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pans="1:34">
      <c r="J5" s="25"/>
      <c r="K5" s="25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</row>
    <row r="6" spans="1:34">
      <c r="J6" s="25"/>
      <c r="K6" s="25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</row>
    <row r="7" spans="1:34">
      <c r="J7" s="25"/>
      <c r="K7" s="25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</row>
    <row r="8" spans="1:34">
      <c r="J8" s="25"/>
      <c r="K8" s="25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</row>
    <row r="9" spans="1:34" s="15" customFormat="1" ht="24">
      <c r="A9" s="87" t="s">
        <v>0</v>
      </c>
      <c r="B9" s="83">
        <v>1</v>
      </c>
      <c r="C9" s="83">
        <f>B9+1</f>
        <v>2</v>
      </c>
      <c r="D9" s="83">
        <f t="shared" ref="D9:U9" si="0">C9+1</f>
        <v>3</v>
      </c>
      <c r="E9" s="83">
        <f t="shared" si="0"/>
        <v>4</v>
      </c>
      <c r="F9" s="83">
        <f t="shared" si="0"/>
        <v>5</v>
      </c>
      <c r="G9" s="83">
        <f t="shared" si="0"/>
        <v>6</v>
      </c>
      <c r="H9" s="83">
        <f t="shared" si="0"/>
        <v>7</v>
      </c>
      <c r="I9" s="83">
        <f t="shared" si="0"/>
        <v>8</v>
      </c>
      <c r="J9" s="83">
        <f t="shared" si="0"/>
        <v>9</v>
      </c>
      <c r="K9" s="83">
        <f t="shared" si="0"/>
        <v>10</v>
      </c>
      <c r="L9" s="83">
        <f t="shared" si="0"/>
        <v>11</v>
      </c>
      <c r="M9" s="83">
        <f t="shared" si="0"/>
        <v>12</v>
      </c>
      <c r="N9" s="83">
        <f t="shared" si="0"/>
        <v>13</v>
      </c>
      <c r="O9" s="83">
        <f t="shared" si="0"/>
        <v>14</v>
      </c>
      <c r="P9" s="83">
        <f t="shared" si="0"/>
        <v>15</v>
      </c>
      <c r="Q9" s="83">
        <f t="shared" si="0"/>
        <v>16</v>
      </c>
      <c r="R9" s="83">
        <f t="shared" si="0"/>
        <v>17</v>
      </c>
      <c r="S9" s="83">
        <f t="shared" si="0"/>
        <v>18</v>
      </c>
      <c r="T9" s="83">
        <f t="shared" si="0"/>
        <v>19</v>
      </c>
      <c r="U9" s="83">
        <f t="shared" si="0"/>
        <v>20</v>
      </c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</row>
    <row r="10" spans="1:34" s="2" customFormat="1" ht="19">
      <c r="A10" s="14" t="s">
        <v>2</v>
      </c>
      <c r="B10" s="13">
        <v>78</v>
      </c>
      <c r="C10" s="13"/>
      <c r="D10" s="13"/>
      <c r="E10" s="13">
        <v>1</v>
      </c>
      <c r="F10" s="13"/>
      <c r="G10" s="13"/>
      <c r="H10" s="13"/>
      <c r="I10" s="13">
        <v>1</v>
      </c>
      <c r="J10" s="13"/>
      <c r="K10" s="13"/>
      <c r="L10" s="13"/>
      <c r="M10" s="13">
        <v>1</v>
      </c>
      <c r="N10" s="13"/>
      <c r="O10" s="13"/>
      <c r="P10" s="13"/>
      <c r="Q10" s="13">
        <v>1</v>
      </c>
      <c r="R10" s="13"/>
      <c r="S10" s="13"/>
      <c r="T10" s="13"/>
      <c r="U10" s="57">
        <v>1</v>
      </c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</row>
    <row r="11" spans="1:34">
      <c r="A11" s="88" t="s">
        <v>1</v>
      </c>
      <c r="B11" s="106"/>
      <c r="C11" s="106"/>
      <c r="D11" s="106"/>
      <c r="E11" s="106"/>
      <c r="F11" s="115">
        <v>15</v>
      </c>
      <c r="G11" s="115">
        <v>15</v>
      </c>
      <c r="H11" s="115">
        <v>15</v>
      </c>
      <c r="I11" s="115">
        <v>15</v>
      </c>
      <c r="J11" s="115">
        <v>15</v>
      </c>
      <c r="K11" s="115">
        <v>15</v>
      </c>
      <c r="L11" s="115">
        <v>15</v>
      </c>
      <c r="M11" s="115">
        <v>15</v>
      </c>
      <c r="N11" s="115">
        <v>15</v>
      </c>
      <c r="O11" s="115">
        <v>15</v>
      </c>
      <c r="P11" s="115">
        <v>15</v>
      </c>
      <c r="Q11" s="115">
        <v>15</v>
      </c>
      <c r="R11" s="115">
        <v>15</v>
      </c>
      <c r="S11" s="115">
        <v>15</v>
      </c>
      <c r="T11" s="115">
        <v>15</v>
      </c>
      <c r="U11" s="115">
        <v>15</v>
      </c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</row>
    <row r="12" spans="1:34">
      <c r="A12" s="6" t="s">
        <v>3</v>
      </c>
      <c r="B12" s="107"/>
      <c r="C12" s="107"/>
      <c r="D12" s="107"/>
      <c r="E12" s="107"/>
      <c r="F12" s="28">
        <v>12</v>
      </c>
      <c r="G12" s="28">
        <v>12</v>
      </c>
      <c r="H12" s="28">
        <v>12</v>
      </c>
      <c r="I12" s="18">
        <v>13</v>
      </c>
      <c r="J12" s="28">
        <v>12</v>
      </c>
      <c r="K12" s="28">
        <v>12</v>
      </c>
      <c r="L12" s="28">
        <v>12</v>
      </c>
      <c r="M12" s="28">
        <v>12</v>
      </c>
      <c r="N12" s="28">
        <v>12</v>
      </c>
      <c r="O12" s="28">
        <v>12</v>
      </c>
      <c r="P12" s="28">
        <v>12</v>
      </c>
      <c r="Q12" s="28">
        <v>12</v>
      </c>
      <c r="R12" s="28">
        <v>12</v>
      </c>
      <c r="S12" s="28">
        <v>12</v>
      </c>
      <c r="T12" s="28">
        <v>12</v>
      </c>
      <c r="U12" s="28">
        <v>12</v>
      </c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</row>
    <row r="13" spans="1:34">
      <c r="A13" s="6" t="s">
        <v>4</v>
      </c>
      <c r="B13" s="107"/>
      <c r="C13" s="107"/>
      <c r="D13" s="107"/>
      <c r="E13" s="107"/>
      <c r="F13" s="28">
        <v>14</v>
      </c>
      <c r="G13" s="28">
        <v>14</v>
      </c>
      <c r="H13" s="28">
        <v>14</v>
      </c>
      <c r="I13" s="28">
        <v>14</v>
      </c>
      <c r="J13" s="28">
        <v>14</v>
      </c>
      <c r="K13" s="28">
        <v>14</v>
      </c>
      <c r="L13" s="28">
        <v>14</v>
      </c>
      <c r="M13" s="28">
        <v>14</v>
      </c>
      <c r="N13" s="28">
        <v>14</v>
      </c>
      <c r="O13" s="28">
        <v>14</v>
      </c>
      <c r="P13" s="28">
        <v>14</v>
      </c>
      <c r="Q13" s="28">
        <v>14</v>
      </c>
      <c r="R13" s="28">
        <v>14</v>
      </c>
      <c r="S13" s="28">
        <v>14</v>
      </c>
      <c r="T13" s="28">
        <v>14</v>
      </c>
      <c r="U13" s="28">
        <v>14</v>
      </c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</row>
    <row r="14" spans="1:34">
      <c r="A14" s="6" t="s">
        <v>5</v>
      </c>
      <c r="B14" s="107"/>
      <c r="C14" s="107"/>
      <c r="D14" s="107"/>
      <c r="E14" s="107"/>
      <c r="F14" s="28">
        <v>10</v>
      </c>
      <c r="G14" s="28">
        <v>10</v>
      </c>
      <c r="H14" s="28">
        <v>10</v>
      </c>
      <c r="I14" s="28">
        <v>10</v>
      </c>
      <c r="J14" s="28">
        <v>10</v>
      </c>
      <c r="K14" s="28">
        <v>10</v>
      </c>
      <c r="L14" s="28">
        <v>10</v>
      </c>
      <c r="M14" s="28">
        <v>10</v>
      </c>
      <c r="N14" s="28">
        <v>10</v>
      </c>
      <c r="O14" s="28">
        <v>10</v>
      </c>
      <c r="P14" s="28">
        <v>10</v>
      </c>
      <c r="Q14" s="28">
        <v>10</v>
      </c>
      <c r="R14" s="28">
        <v>10</v>
      </c>
      <c r="S14" s="28">
        <v>10</v>
      </c>
      <c r="T14" s="28">
        <v>10</v>
      </c>
      <c r="U14" s="28">
        <v>10</v>
      </c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</row>
    <row r="15" spans="1:34">
      <c r="A15" s="6" t="s">
        <v>6</v>
      </c>
      <c r="B15" s="107"/>
      <c r="C15" s="107"/>
      <c r="D15" s="107"/>
      <c r="E15" s="107"/>
      <c r="F15" s="28">
        <v>14</v>
      </c>
      <c r="G15" s="28">
        <v>14</v>
      </c>
      <c r="H15" s="28">
        <v>14</v>
      </c>
      <c r="I15" s="28">
        <v>14</v>
      </c>
      <c r="J15" s="28">
        <v>14</v>
      </c>
      <c r="K15" s="28">
        <v>14</v>
      </c>
      <c r="L15" s="28">
        <v>14</v>
      </c>
      <c r="M15" s="28">
        <v>14</v>
      </c>
      <c r="N15" s="28">
        <v>14</v>
      </c>
      <c r="O15" s="28">
        <v>14</v>
      </c>
      <c r="P15" s="28">
        <v>14</v>
      </c>
      <c r="Q15" s="28">
        <v>14</v>
      </c>
      <c r="R15" s="28">
        <v>14</v>
      </c>
      <c r="S15" s="28">
        <v>14</v>
      </c>
      <c r="T15" s="28">
        <v>14</v>
      </c>
      <c r="U15" s="28">
        <v>14</v>
      </c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</row>
    <row r="16" spans="1:34">
      <c r="A16" s="86" t="s">
        <v>7</v>
      </c>
      <c r="B16" s="108"/>
      <c r="C16" s="108"/>
      <c r="D16" s="108"/>
      <c r="E16" s="108"/>
      <c r="F16" s="84">
        <v>10</v>
      </c>
      <c r="G16" s="84">
        <v>10</v>
      </c>
      <c r="H16" s="84">
        <v>10</v>
      </c>
      <c r="I16" s="84">
        <v>10</v>
      </c>
      <c r="J16" s="84">
        <v>10</v>
      </c>
      <c r="K16" s="84">
        <v>10</v>
      </c>
      <c r="L16" s="84">
        <v>10</v>
      </c>
      <c r="M16" s="84">
        <v>10</v>
      </c>
      <c r="N16" s="84">
        <v>10</v>
      </c>
      <c r="O16" s="84">
        <v>10</v>
      </c>
      <c r="P16" s="84">
        <v>10</v>
      </c>
      <c r="Q16" s="84">
        <v>10</v>
      </c>
      <c r="R16" s="84">
        <v>10</v>
      </c>
      <c r="S16" s="84">
        <v>10</v>
      </c>
      <c r="T16" s="84">
        <v>10</v>
      </c>
      <c r="U16" s="84">
        <v>10</v>
      </c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</row>
    <row r="17" spans="1:35" s="13" customFormat="1" ht="19">
      <c r="A17" s="14" t="s">
        <v>8</v>
      </c>
      <c r="E17" s="13">
        <f t="shared" ref="E17:J17" si="1">SUM(E18:E25) - SUM(D18:D25)</f>
        <v>0</v>
      </c>
      <c r="F17" s="13">
        <f t="shared" si="1"/>
        <v>8</v>
      </c>
      <c r="G17" s="13">
        <f t="shared" si="1"/>
        <v>1</v>
      </c>
      <c r="H17" s="13">
        <f t="shared" si="1"/>
        <v>1</v>
      </c>
      <c r="I17" s="13">
        <f t="shared" si="1"/>
        <v>1</v>
      </c>
      <c r="J17" s="13">
        <f t="shared" si="1"/>
        <v>1</v>
      </c>
      <c r="K17" s="13">
        <f t="shared" ref="K17" si="2">SUM(K18:K25) - SUM(J18:J25)</f>
        <v>-4</v>
      </c>
      <c r="L17" s="13">
        <f t="shared" ref="L17:U17" si="3">SUM(L18:L25) - SUM(K18:K25)</f>
        <v>0</v>
      </c>
      <c r="M17" s="13">
        <f t="shared" si="3"/>
        <v>0</v>
      </c>
      <c r="N17" s="13">
        <f t="shared" si="3"/>
        <v>0</v>
      </c>
      <c r="O17" s="13">
        <f t="shared" si="3"/>
        <v>0</v>
      </c>
      <c r="P17" s="13">
        <f t="shared" si="3"/>
        <v>0</v>
      </c>
      <c r="Q17" s="13">
        <f t="shared" si="3"/>
        <v>0</v>
      </c>
      <c r="R17" s="13">
        <f t="shared" si="3"/>
        <v>0</v>
      </c>
      <c r="S17" s="13">
        <f t="shared" si="3"/>
        <v>0</v>
      </c>
      <c r="T17" s="13">
        <f t="shared" si="3"/>
        <v>0</v>
      </c>
      <c r="U17" s="57">
        <f t="shared" si="3"/>
        <v>0</v>
      </c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</row>
    <row r="18" spans="1:35" s="10" customFormat="1">
      <c r="A18" s="89" t="s">
        <v>9</v>
      </c>
      <c r="B18" s="104"/>
      <c r="C18" s="104"/>
      <c r="D18" s="104"/>
      <c r="E18" s="104"/>
      <c r="F18" s="85">
        <v>0</v>
      </c>
      <c r="G18" s="85">
        <v>0</v>
      </c>
      <c r="H18" s="85">
        <v>0</v>
      </c>
      <c r="I18" s="85">
        <v>0</v>
      </c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</v>
      </c>
      <c r="P18" s="85">
        <v>0</v>
      </c>
      <c r="Q18" s="85">
        <v>0</v>
      </c>
      <c r="R18" s="85">
        <v>0</v>
      </c>
      <c r="S18" s="85">
        <v>0</v>
      </c>
      <c r="T18" s="85">
        <v>0</v>
      </c>
      <c r="U18" s="85">
        <v>0</v>
      </c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0"/>
    </row>
    <row r="19" spans="1:35" s="10" customFormat="1">
      <c r="A19" s="9" t="s">
        <v>10</v>
      </c>
      <c r="B19" s="103"/>
      <c r="C19" s="103"/>
      <c r="D19" s="103"/>
      <c r="E19" s="103"/>
      <c r="F19" s="17">
        <v>2</v>
      </c>
      <c r="G19" s="17">
        <v>2</v>
      </c>
      <c r="H19" s="17">
        <v>2</v>
      </c>
      <c r="I19" s="17">
        <v>2</v>
      </c>
      <c r="J19" s="17">
        <v>2</v>
      </c>
      <c r="K19" s="17">
        <v>2</v>
      </c>
      <c r="L19" s="17">
        <v>2</v>
      </c>
      <c r="M19" s="17">
        <v>2</v>
      </c>
      <c r="N19" s="17">
        <v>2</v>
      </c>
      <c r="O19" s="17">
        <v>2</v>
      </c>
      <c r="P19" s="17">
        <v>2</v>
      </c>
      <c r="Q19" s="17">
        <v>2</v>
      </c>
      <c r="R19" s="17">
        <v>2</v>
      </c>
      <c r="S19" s="17">
        <v>2</v>
      </c>
      <c r="T19" s="17">
        <v>2</v>
      </c>
      <c r="U19" s="17">
        <v>2</v>
      </c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0"/>
    </row>
    <row r="20" spans="1:35" s="7" customFormat="1">
      <c r="A20" s="90" t="s">
        <v>11</v>
      </c>
      <c r="B20" s="103"/>
      <c r="C20" s="103"/>
      <c r="D20" s="103"/>
      <c r="E20" s="103"/>
      <c r="F20" s="24">
        <v>0</v>
      </c>
      <c r="G20" s="24">
        <v>0</v>
      </c>
      <c r="H20" s="24">
        <v>0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T20" s="24">
        <v>0</v>
      </c>
      <c r="U20" s="24">
        <v>0</v>
      </c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1"/>
    </row>
    <row r="21" spans="1:35" s="10" customFormat="1">
      <c r="A21" s="90" t="s">
        <v>12</v>
      </c>
      <c r="B21" s="103"/>
      <c r="C21" s="103"/>
      <c r="D21" s="103"/>
      <c r="E21" s="103"/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T21" s="24">
        <v>0</v>
      </c>
      <c r="U21" s="24">
        <v>0</v>
      </c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0"/>
    </row>
    <row r="22" spans="1:35" s="11" customFormat="1">
      <c r="A22" s="102" t="s">
        <v>22</v>
      </c>
      <c r="B22" s="103"/>
      <c r="C22" s="103"/>
      <c r="D22" s="103"/>
      <c r="E22" s="103"/>
      <c r="F22" s="103"/>
      <c r="G22" s="103"/>
      <c r="H22" s="103"/>
      <c r="I22" s="103"/>
      <c r="J22" s="103"/>
      <c r="K22" s="103"/>
      <c r="L22" s="103"/>
      <c r="M22" s="103"/>
      <c r="N22" s="103"/>
      <c r="O22" s="103"/>
      <c r="P22" s="103"/>
      <c r="Q22" s="103"/>
      <c r="R22" s="103"/>
      <c r="S22" s="103"/>
      <c r="T22" s="103"/>
      <c r="U22" s="10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2"/>
    </row>
    <row r="23" spans="1:35" s="10" customFormat="1">
      <c r="A23" s="90" t="s">
        <v>13</v>
      </c>
      <c r="B23" s="103"/>
      <c r="C23" s="103"/>
      <c r="D23" s="103"/>
      <c r="E23" s="103"/>
      <c r="F23" s="24">
        <v>0</v>
      </c>
      <c r="G23" s="24">
        <v>0</v>
      </c>
      <c r="H23" s="24">
        <v>0</v>
      </c>
      <c r="I23" s="24">
        <v>0</v>
      </c>
      <c r="J23" s="24">
        <v>0</v>
      </c>
      <c r="K23" s="24">
        <v>0</v>
      </c>
      <c r="L23" s="24">
        <v>0</v>
      </c>
      <c r="M23" s="24">
        <v>0</v>
      </c>
      <c r="N23" s="24">
        <v>0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T23" s="24">
        <v>0</v>
      </c>
      <c r="U23" s="24">
        <v>0</v>
      </c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0"/>
    </row>
    <row r="24" spans="1:35" s="7" customFormat="1">
      <c r="A24" s="90" t="s">
        <v>14</v>
      </c>
      <c r="B24" s="103"/>
      <c r="C24" s="103"/>
      <c r="D24" s="103"/>
      <c r="E24" s="103"/>
      <c r="F24" s="24">
        <v>0</v>
      </c>
      <c r="G24" s="24">
        <v>0</v>
      </c>
      <c r="H24" s="24">
        <v>0</v>
      </c>
      <c r="I24" s="24">
        <v>0</v>
      </c>
      <c r="J24" s="24">
        <v>0</v>
      </c>
      <c r="K24" s="24">
        <v>0</v>
      </c>
      <c r="L24" s="24">
        <v>0</v>
      </c>
      <c r="M24" s="24">
        <v>0</v>
      </c>
      <c r="N24" s="24">
        <v>0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T24" s="24">
        <v>0</v>
      </c>
      <c r="U24" s="24">
        <v>0</v>
      </c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1"/>
    </row>
    <row r="25" spans="1:35" s="10" customFormat="1">
      <c r="A25" s="81" t="s">
        <v>15</v>
      </c>
      <c r="B25" s="105"/>
      <c r="C25" s="105"/>
      <c r="D25" s="105"/>
      <c r="E25" s="105"/>
      <c r="F25" s="80">
        <v>6</v>
      </c>
      <c r="G25" s="82">
        <v>7</v>
      </c>
      <c r="H25" s="82">
        <v>8</v>
      </c>
      <c r="I25" s="82">
        <v>9</v>
      </c>
      <c r="J25" s="82">
        <v>10</v>
      </c>
      <c r="K25" s="80">
        <v>6</v>
      </c>
      <c r="L25" s="80">
        <v>6</v>
      </c>
      <c r="M25" s="80">
        <v>6</v>
      </c>
      <c r="N25" s="80">
        <v>6</v>
      </c>
      <c r="O25" s="80">
        <v>6</v>
      </c>
      <c r="P25" s="80">
        <v>6</v>
      </c>
      <c r="Q25" s="80">
        <v>6</v>
      </c>
      <c r="R25" s="80">
        <v>6</v>
      </c>
      <c r="S25" s="80">
        <v>6</v>
      </c>
      <c r="T25" s="80">
        <v>6</v>
      </c>
      <c r="U25" s="80">
        <v>6</v>
      </c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0"/>
    </row>
    <row r="26" spans="1:35" s="13" customFormat="1" ht="19">
      <c r="A26" s="92" t="s">
        <v>16</v>
      </c>
      <c r="B26" s="91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  <c r="T26" s="91"/>
      <c r="U26" s="9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</row>
    <row r="27" spans="1:35" s="19" customFormat="1">
      <c r="A27" s="94"/>
      <c r="B27" s="95"/>
      <c r="C27" s="95"/>
      <c r="D27" s="95"/>
      <c r="E27" s="96"/>
      <c r="F27" s="95"/>
      <c r="G27" s="98" t="s">
        <v>88</v>
      </c>
      <c r="H27" s="98" t="s">
        <v>89</v>
      </c>
      <c r="I27" s="98" t="s">
        <v>90</v>
      </c>
      <c r="J27" s="98" t="s">
        <v>91</v>
      </c>
      <c r="K27" s="97"/>
      <c r="L27" s="97"/>
      <c r="M27" s="97"/>
      <c r="N27" s="97"/>
      <c r="O27" s="97"/>
      <c r="P27" s="97"/>
      <c r="Q27" s="97"/>
      <c r="R27" s="95"/>
      <c r="S27" s="97"/>
      <c r="T27" s="95"/>
      <c r="U27" s="97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</row>
    <row r="28" spans="1:35" s="13" customFormat="1" ht="19">
      <c r="A28" s="14" t="s">
        <v>33</v>
      </c>
      <c r="U28" s="57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</row>
    <row r="29" spans="1:35" s="22" customFormat="1">
      <c r="A29" s="23"/>
      <c r="B29" s="27"/>
      <c r="C29" s="27"/>
      <c r="D29" s="27"/>
      <c r="E29" s="23"/>
      <c r="F29" s="27"/>
      <c r="G29" s="23"/>
      <c r="H29" s="23"/>
      <c r="I29" s="23"/>
      <c r="J29" s="36"/>
      <c r="K29" s="35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</row>
    <row r="30" spans="1:35">
      <c r="J30" s="25"/>
      <c r="K30" s="25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</row>
    <row r="31" spans="1:35" s="15" customFormat="1" ht="24">
      <c r="A31" s="74" t="s">
        <v>69</v>
      </c>
      <c r="B31" s="75"/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6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</row>
    <row r="32" spans="1:35" s="2" customFormat="1">
      <c r="A32" t="s">
        <v>68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</row>
    <row r="33" spans="1:34">
      <c r="A33" t="s">
        <v>79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J33" s="25"/>
      <c r="K33" s="25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spans="1:34">
      <c r="J34" s="25"/>
      <c r="K34" s="25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</row>
    <row r="35" spans="1:34">
      <c r="J35" s="25"/>
      <c r="K35" s="25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</row>
    <row r="36" spans="1:34" ht="24">
      <c r="A36" s="70" t="s">
        <v>0</v>
      </c>
      <c r="B36" s="71">
        <v>1</v>
      </c>
      <c r="C36" s="71">
        <f>B36+1</f>
        <v>2</v>
      </c>
      <c r="D36" s="71">
        <f t="shared" ref="D36:U36" si="4">C36+1</f>
        <v>3</v>
      </c>
      <c r="E36" s="71">
        <f t="shared" si="4"/>
        <v>4</v>
      </c>
      <c r="F36" s="71">
        <f t="shared" si="4"/>
        <v>5</v>
      </c>
      <c r="G36" s="71">
        <f t="shared" si="4"/>
        <v>6</v>
      </c>
      <c r="H36" s="71">
        <f t="shared" si="4"/>
        <v>7</v>
      </c>
      <c r="I36" s="71">
        <f t="shared" si="4"/>
        <v>8</v>
      </c>
      <c r="J36" s="71">
        <f t="shared" si="4"/>
        <v>9</v>
      </c>
      <c r="K36" s="100">
        <f t="shared" si="4"/>
        <v>10</v>
      </c>
      <c r="L36" s="71">
        <f t="shared" si="4"/>
        <v>11</v>
      </c>
      <c r="M36" s="71">
        <f t="shared" si="4"/>
        <v>12</v>
      </c>
      <c r="N36" s="71">
        <f t="shared" si="4"/>
        <v>13</v>
      </c>
      <c r="O36" s="71">
        <f t="shared" si="4"/>
        <v>14</v>
      </c>
      <c r="P36" s="71">
        <f t="shared" si="4"/>
        <v>15</v>
      </c>
      <c r="Q36" s="71">
        <f t="shared" si="4"/>
        <v>16</v>
      </c>
      <c r="R36" s="71">
        <f t="shared" si="4"/>
        <v>17</v>
      </c>
      <c r="S36" s="71">
        <f t="shared" si="4"/>
        <v>18</v>
      </c>
      <c r="T36" s="71">
        <f t="shared" si="4"/>
        <v>19</v>
      </c>
      <c r="U36" s="71">
        <f t="shared" si="4"/>
        <v>20</v>
      </c>
      <c r="V36" s="34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</row>
    <row r="37" spans="1:34" ht="19">
      <c r="A37" s="38" t="s">
        <v>25</v>
      </c>
      <c r="B37" s="37">
        <v>78</v>
      </c>
      <c r="C37" s="37"/>
      <c r="D37" s="37"/>
      <c r="E37" s="37">
        <v>1</v>
      </c>
      <c r="F37" s="37"/>
      <c r="G37" s="37"/>
      <c r="H37" s="37"/>
      <c r="I37" s="37">
        <v>1</v>
      </c>
      <c r="J37" s="37"/>
      <c r="K37" s="91"/>
      <c r="L37" s="37"/>
      <c r="M37" s="37">
        <v>1</v>
      </c>
      <c r="N37" s="37"/>
      <c r="O37" s="37"/>
      <c r="P37" s="37"/>
      <c r="Q37" s="37">
        <v>1</v>
      </c>
      <c r="R37" s="37"/>
      <c r="S37" s="37"/>
      <c r="T37" s="37"/>
      <c r="U37" s="39">
        <v>1</v>
      </c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</row>
    <row r="38" spans="1:34">
      <c r="A38" s="40" t="s">
        <v>1</v>
      </c>
      <c r="B38" s="109">
        <f t="shared" ref="B38:U43" si="5" xml:space="preserve"> INT((B11-10)/2)</f>
        <v>-5</v>
      </c>
      <c r="C38" s="109">
        <f t="shared" si="5"/>
        <v>-5</v>
      </c>
      <c r="D38" s="25">
        <f t="shared" si="5"/>
        <v>-5</v>
      </c>
      <c r="E38" s="25">
        <f t="shared" si="5"/>
        <v>-5</v>
      </c>
      <c r="F38" s="25">
        <f t="shared" si="5"/>
        <v>2</v>
      </c>
      <c r="G38" s="25">
        <f t="shared" si="5"/>
        <v>2</v>
      </c>
      <c r="H38" s="25">
        <f t="shared" si="5"/>
        <v>2</v>
      </c>
      <c r="I38" s="25">
        <f t="shared" si="5"/>
        <v>2</v>
      </c>
      <c r="J38" s="25">
        <f t="shared" si="5"/>
        <v>2</v>
      </c>
      <c r="K38" s="25">
        <f t="shared" si="5"/>
        <v>2</v>
      </c>
      <c r="L38" s="25">
        <f t="shared" si="5"/>
        <v>2</v>
      </c>
      <c r="M38" s="25">
        <f t="shared" si="5"/>
        <v>2</v>
      </c>
      <c r="N38" s="25">
        <f t="shared" si="5"/>
        <v>2</v>
      </c>
      <c r="O38" s="25">
        <f t="shared" si="5"/>
        <v>2</v>
      </c>
      <c r="P38" s="25">
        <f t="shared" si="5"/>
        <v>2</v>
      </c>
      <c r="Q38" s="25">
        <f t="shared" si="5"/>
        <v>2</v>
      </c>
      <c r="R38" s="25">
        <f t="shared" si="5"/>
        <v>2</v>
      </c>
      <c r="S38" s="25">
        <f t="shared" si="5"/>
        <v>2</v>
      </c>
      <c r="T38" s="25">
        <f t="shared" si="5"/>
        <v>2</v>
      </c>
      <c r="U38" s="41">
        <f t="shared" si="5"/>
        <v>2</v>
      </c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</row>
    <row r="39" spans="1:34" s="2" customFormat="1">
      <c r="A39" s="42" t="s">
        <v>3</v>
      </c>
      <c r="B39" s="109">
        <f t="shared" si="5"/>
        <v>-5</v>
      </c>
      <c r="C39" s="109">
        <f t="shared" si="5"/>
        <v>-5</v>
      </c>
      <c r="D39" s="25">
        <f t="shared" si="5"/>
        <v>-5</v>
      </c>
      <c r="E39" s="25">
        <f t="shared" si="5"/>
        <v>-5</v>
      </c>
      <c r="F39" s="25">
        <f t="shared" si="5"/>
        <v>1</v>
      </c>
      <c r="G39" s="25">
        <f t="shared" si="5"/>
        <v>1</v>
      </c>
      <c r="H39" s="25">
        <f t="shared" si="5"/>
        <v>1</v>
      </c>
      <c r="I39" s="25">
        <f t="shared" si="5"/>
        <v>1</v>
      </c>
      <c r="J39" s="25">
        <f t="shared" si="5"/>
        <v>1</v>
      </c>
      <c r="K39" s="25">
        <f t="shared" si="5"/>
        <v>1</v>
      </c>
      <c r="L39" s="25">
        <f t="shared" si="5"/>
        <v>1</v>
      </c>
      <c r="M39" s="25">
        <f t="shared" si="5"/>
        <v>1</v>
      </c>
      <c r="N39" s="25">
        <f t="shared" si="5"/>
        <v>1</v>
      </c>
      <c r="O39" s="25">
        <f t="shared" si="5"/>
        <v>1</v>
      </c>
      <c r="P39" s="25">
        <f t="shared" si="5"/>
        <v>1</v>
      </c>
      <c r="Q39" s="25">
        <f t="shared" si="5"/>
        <v>1</v>
      </c>
      <c r="R39" s="25">
        <f t="shared" si="5"/>
        <v>1</v>
      </c>
      <c r="S39" s="25">
        <f t="shared" si="5"/>
        <v>1</v>
      </c>
      <c r="T39" s="25">
        <f t="shared" si="5"/>
        <v>1</v>
      </c>
      <c r="U39" s="41">
        <f t="shared" si="5"/>
        <v>1</v>
      </c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</row>
    <row r="40" spans="1:34" s="2" customFormat="1">
      <c r="A40" s="42" t="s">
        <v>4</v>
      </c>
      <c r="B40" s="109">
        <f t="shared" si="5"/>
        <v>-5</v>
      </c>
      <c r="C40" s="109">
        <f t="shared" si="5"/>
        <v>-5</v>
      </c>
      <c r="D40" s="25">
        <f t="shared" si="5"/>
        <v>-5</v>
      </c>
      <c r="E40" s="25">
        <f t="shared" si="5"/>
        <v>-5</v>
      </c>
      <c r="F40" s="25">
        <f t="shared" si="5"/>
        <v>2</v>
      </c>
      <c r="G40" s="25">
        <f t="shared" si="5"/>
        <v>2</v>
      </c>
      <c r="H40" s="25">
        <f t="shared" si="5"/>
        <v>2</v>
      </c>
      <c r="I40" s="25">
        <f t="shared" si="5"/>
        <v>2</v>
      </c>
      <c r="J40" s="25">
        <f t="shared" si="5"/>
        <v>2</v>
      </c>
      <c r="K40" s="25">
        <f t="shared" si="5"/>
        <v>2</v>
      </c>
      <c r="L40" s="25">
        <f t="shared" si="5"/>
        <v>2</v>
      </c>
      <c r="M40" s="25">
        <f t="shared" si="5"/>
        <v>2</v>
      </c>
      <c r="N40" s="25">
        <f t="shared" si="5"/>
        <v>2</v>
      </c>
      <c r="O40" s="25">
        <f t="shared" si="5"/>
        <v>2</v>
      </c>
      <c r="P40" s="25">
        <f t="shared" si="5"/>
        <v>2</v>
      </c>
      <c r="Q40" s="25">
        <f t="shared" si="5"/>
        <v>2</v>
      </c>
      <c r="R40" s="25">
        <f t="shared" si="5"/>
        <v>2</v>
      </c>
      <c r="S40" s="25">
        <f t="shared" si="5"/>
        <v>2</v>
      </c>
      <c r="T40" s="25">
        <f t="shared" si="5"/>
        <v>2</v>
      </c>
      <c r="U40" s="41">
        <f t="shared" si="5"/>
        <v>2</v>
      </c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</row>
    <row r="41" spans="1:34" s="2" customFormat="1">
      <c r="A41" s="42" t="s">
        <v>5</v>
      </c>
      <c r="B41" s="109">
        <f t="shared" si="5"/>
        <v>-5</v>
      </c>
      <c r="C41" s="109">
        <f t="shared" si="5"/>
        <v>-5</v>
      </c>
      <c r="D41" s="25">
        <f t="shared" si="5"/>
        <v>-5</v>
      </c>
      <c r="E41" s="25">
        <f t="shared" si="5"/>
        <v>-5</v>
      </c>
      <c r="F41" s="25">
        <f t="shared" si="5"/>
        <v>0</v>
      </c>
      <c r="G41" s="25">
        <f t="shared" si="5"/>
        <v>0</v>
      </c>
      <c r="H41" s="25">
        <f t="shared" si="5"/>
        <v>0</v>
      </c>
      <c r="I41" s="25">
        <f t="shared" si="5"/>
        <v>0</v>
      </c>
      <c r="J41" s="25">
        <f t="shared" si="5"/>
        <v>0</v>
      </c>
      <c r="K41" s="25">
        <f t="shared" si="5"/>
        <v>0</v>
      </c>
      <c r="L41" s="25">
        <f t="shared" si="5"/>
        <v>0</v>
      </c>
      <c r="M41" s="25">
        <f t="shared" si="5"/>
        <v>0</v>
      </c>
      <c r="N41" s="25">
        <f t="shared" si="5"/>
        <v>0</v>
      </c>
      <c r="O41" s="25">
        <f t="shared" si="5"/>
        <v>0</v>
      </c>
      <c r="P41" s="25">
        <f t="shared" si="5"/>
        <v>0</v>
      </c>
      <c r="Q41" s="25">
        <f t="shared" si="5"/>
        <v>0</v>
      </c>
      <c r="R41" s="25">
        <f t="shared" si="5"/>
        <v>0</v>
      </c>
      <c r="S41" s="25">
        <f t="shared" si="5"/>
        <v>0</v>
      </c>
      <c r="T41" s="25">
        <f t="shared" si="5"/>
        <v>0</v>
      </c>
      <c r="U41" s="41">
        <f t="shared" si="5"/>
        <v>0</v>
      </c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</row>
    <row r="42" spans="1:34">
      <c r="A42" s="42" t="s">
        <v>6</v>
      </c>
      <c r="B42" s="109">
        <f t="shared" si="5"/>
        <v>-5</v>
      </c>
      <c r="C42" s="109">
        <f t="shared" si="5"/>
        <v>-5</v>
      </c>
      <c r="D42" s="25">
        <f t="shared" si="5"/>
        <v>-5</v>
      </c>
      <c r="E42" s="25">
        <f t="shared" si="5"/>
        <v>-5</v>
      </c>
      <c r="F42" s="25">
        <f t="shared" si="5"/>
        <v>2</v>
      </c>
      <c r="G42" s="25">
        <f t="shared" si="5"/>
        <v>2</v>
      </c>
      <c r="H42" s="25">
        <f t="shared" si="5"/>
        <v>2</v>
      </c>
      <c r="I42" s="25">
        <f t="shared" si="5"/>
        <v>2</v>
      </c>
      <c r="J42" s="25">
        <f t="shared" si="5"/>
        <v>2</v>
      </c>
      <c r="K42" s="25">
        <f t="shared" si="5"/>
        <v>2</v>
      </c>
      <c r="L42" s="25">
        <f t="shared" si="5"/>
        <v>2</v>
      </c>
      <c r="M42" s="25">
        <f t="shared" si="5"/>
        <v>2</v>
      </c>
      <c r="N42" s="25">
        <f t="shared" si="5"/>
        <v>2</v>
      </c>
      <c r="O42" s="25">
        <f t="shared" si="5"/>
        <v>2</v>
      </c>
      <c r="P42" s="25">
        <f t="shared" si="5"/>
        <v>2</v>
      </c>
      <c r="Q42" s="25">
        <f t="shared" si="5"/>
        <v>2</v>
      </c>
      <c r="R42" s="25">
        <f t="shared" si="5"/>
        <v>2</v>
      </c>
      <c r="S42" s="25">
        <f t="shared" si="5"/>
        <v>2</v>
      </c>
      <c r="T42" s="25">
        <f t="shared" si="5"/>
        <v>2</v>
      </c>
      <c r="U42" s="41">
        <f t="shared" si="5"/>
        <v>2</v>
      </c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</row>
    <row r="43" spans="1:34">
      <c r="A43" s="42" t="s">
        <v>7</v>
      </c>
      <c r="B43" s="109">
        <f t="shared" si="5"/>
        <v>-5</v>
      </c>
      <c r="C43" s="109">
        <f t="shared" si="5"/>
        <v>-5</v>
      </c>
      <c r="D43" s="25">
        <f t="shared" si="5"/>
        <v>-5</v>
      </c>
      <c r="E43" s="25">
        <f t="shared" si="5"/>
        <v>-5</v>
      </c>
      <c r="F43" s="25">
        <f t="shared" si="5"/>
        <v>0</v>
      </c>
      <c r="G43" s="25">
        <f t="shared" si="5"/>
        <v>0</v>
      </c>
      <c r="H43" s="25">
        <f t="shared" si="5"/>
        <v>0</v>
      </c>
      <c r="I43" s="25">
        <f t="shared" si="5"/>
        <v>0</v>
      </c>
      <c r="J43" s="25">
        <f t="shared" si="5"/>
        <v>0</v>
      </c>
      <c r="K43" s="25">
        <f t="shared" si="5"/>
        <v>0</v>
      </c>
      <c r="L43" s="25">
        <f t="shared" si="5"/>
        <v>0</v>
      </c>
      <c r="M43" s="25">
        <f t="shared" si="5"/>
        <v>0</v>
      </c>
      <c r="N43" s="25">
        <f t="shared" si="5"/>
        <v>0</v>
      </c>
      <c r="O43" s="25">
        <f t="shared" si="5"/>
        <v>0</v>
      </c>
      <c r="P43" s="25">
        <f t="shared" si="5"/>
        <v>0</v>
      </c>
      <c r="Q43" s="25">
        <f t="shared" si="5"/>
        <v>0</v>
      </c>
      <c r="R43" s="25">
        <f t="shared" si="5"/>
        <v>0</v>
      </c>
      <c r="S43" s="25">
        <f t="shared" si="5"/>
        <v>0</v>
      </c>
      <c r="T43" s="25">
        <f t="shared" si="5"/>
        <v>0</v>
      </c>
      <c r="U43" s="41">
        <f t="shared" si="5"/>
        <v>0</v>
      </c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</row>
    <row r="44" spans="1:34" ht="19">
      <c r="A44" s="43" t="s">
        <v>26</v>
      </c>
      <c r="B44" s="44">
        <f t="shared" ref="B44:Q44" si="6" xml:space="preserve"> B4 + INT(B41/2)</f>
        <v>-2</v>
      </c>
      <c r="C44" s="44">
        <f t="shared" si="6"/>
        <v>-2</v>
      </c>
      <c r="D44" s="44">
        <f t="shared" si="6"/>
        <v>-2</v>
      </c>
      <c r="E44" s="44">
        <f t="shared" si="6"/>
        <v>-2</v>
      </c>
      <c r="F44" s="44">
        <f t="shared" si="6"/>
        <v>1</v>
      </c>
      <c r="G44" s="44">
        <f t="shared" si="6"/>
        <v>1</v>
      </c>
      <c r="H44" s="44">
        <f t="shared" si="6"/>
        <v>1</v>
      </c>
      <c r="I44" s="44">
        <f t="shared" si="6"/>
        <v>1</v>
      </c>
      <c r="J44" s="44">
        <f t="shared" si="6"/>
        <v>1</v>
      </c>
      <c r="K44" s="44">
        <f t="shared" si="6"/>
        <v>1</v>
      </c>
      <c r="L44" s="44">
        <f t="shared" si="6"/>
        <v>1</v>
      </c>
      <c r="M44" s="44">
        <f t="shared" si="6"/>
        <v>1</v>
      </c>
      <c r="N44" s="44">
        <f t="shared" si="6"/>
        <v>1</v>
      </c>
      <c r="O44" s="44">
        <f t="shared" si="6"/>
        <v>1</v>
      </c>
      <c r="P44" s="44">
        <f t="shared" si="6"/>
        <v>1</v>
      </c>
      <c r="Q44" s="44">
        <f t="shared" si="6"/>
        <v>1</v>
      </c>
      <c r="R44" s="44">
        <f xml:space="preserve"> S3 + INT(R41/2)</f>
        <v>0</v>
      </c>
      <c r="S44" s="44">
        <f xml:space="preserve"> T3 + INT(S41/2)</f>
        <v>0</v>
      </c>
      <c r="T44" s="44">
        <f xml:space="preserve"> U3 + INT(T41/2)</f>
        <v>0</v>
      </c>
      <c r="U44" s="45">
        <f xml:space="preserve"> V3 + INT(U41/2)</f>
        <v>0</v>
      </c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</row>
    <row r="45" spans="1:34" s="2" customFormat="1">
      <c r="A45" s="21"/>
      <c r="B45" s="21"/>
      <c r="C45" s="21"/>
      <c r="D45" s="21"/>
      <c r="E45" s="21"/>
      <c r="F45" s="21"/>
      <c r="G45" s="21"/>
      <c r="H45" s="21"/>
      <c r="I45" s="21"/>
      <c r="J45" s="33"/>
      <c r="K45" s="33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</row>
    <row r="46" spans="1:34" s="2" customFormat="1">
      <c r="A46" s="21"/>
      <c r="B46" s="21"/>
      <c r="C46" s="21"/>
      <c r="D46" s="21"/>
      <c r="E46" s="21"/>
      <c r="F46" s="21"/>
      <c r="G46" s="21"/>
      <c r="H46" s="21"/>
      <c r="I46" s="21"/>
      <c r="J46" s="33"/>
      <c r="K46" s="33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</row>
    <row r="47" spans="1:34" s="2" customFormat="1" ht="19">
      <c r="A47" s="26" t="s">
        <v>38</v>
      </c>
      <c r="B47" s="8">
        <f t="shared" ref="B47:U47" si="7" xml:space="preserve"> B18 + B41</f>
        <v>-5</v>
      </c>
      <c r="C47" s="8">
        <f t="shared" si="7"/>
        <v>-5</v>
      </c>
      <c r="D47" s="8">
        <f t="shared" si="7"/>
        <v>-5</v>
      </c>
      <c r="E47" s="8">
        <f t="shared" si="7"/>
        <v>-5</v>
      </c>
      <c r="F47" s="8">
        <f t="shared" si="7"/>
        <v>0</v>
      </c>
      <c r="G47" s="8">
        <f t="shared" si="7"/>
        <v>0</v>
      </c>
      <c r="H47" s="8">
        <f t="shared" si="7"/>
        <v>0</v>
      </c>
      <c r="I47" s="8">
        <f t="shared" si="7"/>
        <v>0</v>
      </c>
      <c r="J47" s="8">
        <f t="shared" si="7"/>
        <v>0</v>
      </c>
      <c r="K47" s="8">
        <f t="shared" si="7"/>
        <v>0</v>
      </c>
      <c r="L47" s="8">
        <f t="shared" si="7"/>
        <v>0</v>
      </c>
      <c r="M47" s="8">
        <f t="shared" si="7"/>
        <v>0</v>
      </c>
      <c r="N47" s="8">
        <f t="shared" si="7"/>
        <v>0</v>
      </c>
      <c r="O47" s="8">
        <f t="shared" si="7"/>
        <v>0</v>
      </c>
      <c r="P47" s="8">
        <f t="shared" si="7"/>
        <v>0</v>
      </c>
      <c r="Q47" s="8">
        <f t="shared" si="7"/>
        <v>0</v>
      </c>
      <c r="R47" s="8">
        <f t="shared" si="7"/>
        <v>0</v>
      </c>
      <c r="S47" s="8">
        <f t="shared" si="7"/>
        <v>0</v>
      </c>
      <c r="T47" s="8">
        <f t="shared" si="7"/>
        <v>0</v>
      </c>
      <c r="U47" s="8">
        <f t="shared" si="7"/>
        <v>0</v>
      </c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</row>
    <row r="48" spans="1:34" s="2" customFormat="1" ht="19">
      <c r="A48" s="26" t="s">
        <v>39</v>
      </c>
      <c r="B48" s="46">
        <f xml:space="preserve"> INT(B47/4)</f>
        <v>-2</v>
      </c>
      <c r="C48" s="46">
        <f t="shared" ref="C48:M48" si="8" xml:space="preserve"> INT(C47/4)</f>
        <v>-2</v>
      </c>
      <c r="D48" s="46">
        <f t="shared" si="8"/>
        <v>-2</v>
      </c>
      <c r="E48" s="46">
        <f t="shared" si="8"/>
        <v>-2</v>
      </c>
      <c r="F48" s="46">
        <f t="shared" si="8"/>
        <v>0</v>
      </c>
      <c r="G48" s="46">
        <f t="shared" si="8"/>
        <v>0</v>
      </c>
      <c r="H48" s="46">
        <f t="shared" si="8"/>
        <v>0</v>
      </c>
      <c r="I48" s="46">
        <f t="shared" si="8"/>
        <v>0</v>
      </c>
      <c r="J48" s="46">
        <f t="shared" si="8"/>
        <v>0</v>
      </c>
      <c r="K48" s="46">
        <f t="shared" si="8"/>
        <v>0</v>
      </c>
      <c r="L48" s="46">
        <f t="shared" si="8"/>
        <v>0</v>
      </c>
      <c r="M48" s="46">
        <f t="shared" si="8"/>
        <v>0</v>
      </c>
      <c r="N48" s="46">
        <f xml:space="preserve"> INT(N47/4)</f>
        <v>0</v>
      </c>
      <c r="O48" s="46">
        <f t="shared" ref="O48:U48" si="9" xml:space="preserve"> INT(O47/4)</f>
        <v>0</v>
      </c>
      <c r="P48" s="46">
        <f t="shared" si="9"/>
        <v>0</v>
      </c>
      <c r="Q48" s="46">
        <f t="shared" si="9"/>
        <v>0</v>
      </c>
      <c r="R48" s="46">
        <f t="shared" si="9"/>
        <v>0</v>
      </c>
      <c r="S48" s="46">
        <f t="shared" si="9"/>
        <v>0</v>
      </c>
      <c r="T48" s="46">
        <f t="shared" si="9"/>
        <v>0</v>
      </c>
      <c r="U48" s="46">
        <f t="shared" si="9"/>
        <v>0</v>
      </c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</row>
    <row r="49" spans="1:34" s="2" customFormat="1">
      <c r="A49"/>
      <c r="B49"/>
      <c r="C49"/>
      <c r="D49"/>
      <c r="E49"/>
      <c r="F49"/>
      <c r="G49"/>
      <c r="H49"/>
      <c r="I49"/>
      <c r="J49" s="25"/>
      <c r="K49" s="25"/>
      <c r="L49"/>
      <c r="M49"/>
      <c r="N49"/>
      <c r="O49"/>
      <c r="P49"/>
      <c r="Q49"/>
      <c r="R49"/>
      <c r="S49"/>
      <c r="T49"/>
      <c r="U49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</row>
    <row r="50" spans="1:34" ht="19">
      <c r="A50" s="26" t="s">
        <v>40</v>
      </c>
      <c r="B50" s="8">
        <f t="shared" ref="B50:U50" si="10" xml:space="preserve"> B19 + B41</f>
        <v>-5</v>
      </c>
      <c r="C50" s="8">
        <f t="shared" si="10"/>
        <v>-5</v>
      </c>
      <c r="D50" s="8">
        <f t="shared" si="10"/>
        <v>-5</v>
      </c>
      <c r="E50" s="8">
        <f t="shared" si="10"/>
        <v>-5</v>
      </c>
      <c r="F50" s="8">
        <f t="shared" si="10"/>
        <v>2</v>
      </c>
      <c r="G50" s="8">
        <f t="shared" si="10"/>
        <v>2</v>
      </c>
      <c r="H50" s="8">
        <f t="shared" si="10"/>
        <v>2</v>
      </c>
      <c r="I50" s="8">
        <f t="shared" si="10"/>
        <v>2</v>
      </c>
      <c r="J50" s="8">
        <f t="shared" si="10"/>
        <v>2</v>
      </c>
      <c r="K50" s="8">
        <f t="shared" si="10"/>
        <v>2</v>
      </c>
      <c r="L50" s="8">
        <f t="shared" si="10"/>
        <v>2</v>
      </c>
      <c r="M50" s="8">
        <f t="shared" si="10"/>
        <v>2</v>
      </c>
      <c r="N50" s="8">
        <f t="shared" si="10"/>
        <v>2</v>
      </c>
      <c r="O50" s="8">
        <f t="shared" si="10"/>
        <v>2</v>
      </c>
      <c r="P50" s="8">
        <f t="shared" si="10"/>
        <v>2</v>
      </c>
      <c r="Q50" s="8">
        <f t="shared" si="10"/>
        <v>2</v>
      </c>
      <c r="R50" s="8">
        <f t="shared" si="10"/>
        <v>2</v>
      </c>
      <c r="S50" s="8">
        <f t="shared" si="10"/>
        <v>2</v>
      </c>
      <c r="T50" s="8">
        <f t="shared" si="10"/>
        <v>2</v>
      </c>
      <c r="U50" s="8">
        <f t="shared" si="10"/>
        <v>2</v>
      </c>
      <c r="V50" s="33"/>
    </row>
    <row r="51" spans="1:34">
      <c r="J51" s="25"/>
      <c r="K51" s="25"/>
      <c r="V51" s="33"/>
    </row>
    <row r="52" spans="1:34" ht="19">
      <c r="A52" s="26" t="s">
        <v>41</v>
      </c>
      <c r="B52" s="8">
        <f t="shared" ref="B52:U52" si="11" xml:space="preserve"> B20 + B39</f>
        <v>-5</v>
      </c>
      <c r="C52" s="8">
        <f t="shared" si="11"/>
        <v>-5</v>
      </c>
      <c r="D52" s="8">
        <f t="shared" si="11"/>
        <v>-5</v>
      </c>
      <c r="E52" s="8">
        <f t="shared" si="11"/>
        <v>-5</v>
      </c>
      <c r="F52" s="8">
        <f t="shared" si="11"/>
        <v>1</v>
      </c>
      <c r="G52" s="8">
        <f t="shared" si="11"/>
        <v>1</v>
      </c>
      <c r="H52" s="8">
        <f t="shared" si="11"/>
        <v>1</v>
      </c>
      <c r="I52" s="8">
        <f t="shared" si="11"/>
        <v>1</v>
      </c>
      <c r="J52" s="8">
        <f t="shared" si="11"/>
        <v>1</v>
      </c>
      <c r="K52" s="8">
        <f t="shared" si="11"/>
        <v>1</v>
      </c>
      <c r="L52" s="8">
        <f t="shared" si="11"/>
        <v>1</v>
      </c>
      <c r="M52" s="8">
        <f t="shared" si="11"/>
        <v>1</v>
      </c>
      <c r="N52" s="8">
        <f t="shared" si="11"/>
        <v>1</v>
      </c>
      <c r="O52" s="8">
        <f t="shared" si="11"/>
        <v>1</v>
      </c>
      <c r="P52" s="8">
        <f t="shared" si="11"/>
        <v>1</v>
      </c>
      <c r="Q52" s="8">
        <f t="shared" si="11"/>
        <v>1</v>
      </c>
      <c r="R52" s="8">
        <f t="shared" si="11"/>
        <v>1</v>
      </c>
      <c r="S52" s="8">
        <f t="shared" si="11"/>
        <v>1</v>
      </c>
      <c r="T52" s="8">
        <f t="shared" si="11"/>
        <v>1</v>
      </c>
      <c r="U52" s="8">
        <f t="shared" si="11"/>
        <v>1</v>
      </c>
      <c r="V52" s="33"/>
    </row>
    <row r="53" spans="1:34">
      <c r="J53" s="25"/>
      <c r="K53" s="25"/>
      <c r="V53" s="33"/>
    </row>
    <row r="54" spans="1:34" ht="19">
      <c r="A54" s="26" t="s">
        <v>42</v>
      </c>
      <c r="B54" s="8">
        <f t="shared" ref="B54:U54" si="12" xml:space="preserve"> B21 + B42</f>
        <v>-5</v>
      </c>
      <c r="C54" s="8">
        <f t="shared" si="12"/>
        <v>-5</v>
      </c>
      <c r="D54" s="8">
        <f t="shared" si="12"/>
        <v>-5</v>
      </c>
      <c r="E54" s="8">
        <f t="shared" si="12"/>
        <v>-5</v>
      </c>
      <c r="F54" s="8">
        <f t="shared" si="12"/>
        <v>2</v>
      </c>
      <c r="G54" s="8">
        <f t="shared" si="12"/>
        <v>2</v>
      </c>
      <c r="H54" s="8">
        <f t="shared" si="12"/>
        <v>2</v>
      </c>
      <c r="I54" s="8">
        <f t="shared" si="12"/>
        <v>2</v>
      </c>
      <c r="J54" s="8">
        <f t="shared" si="12"/>
        <v>2</v>
      </c>
      <c r="K54" s="8">
        <f t="shared" si="12"/>
        <v>2</v>
      </c>
      <c r="L54" s="8">
        <f t="shared" si="12"/>
        <v>2</v>
      </c>
      <c r="M54" s="8">
        <f t="shared" si="12"/>
        <v>2</v>
      </c>
      <c r="N54" s="8">
        <f t="shared" si="12"/>
        <v>2</v>
      </c>
      <c r="O54" s="8">
        <f t="shared" si="12"/>
        <v>2</v>
      </c>
      <c r="P54" s="8">
        <f t="shared" si="12"/>
        <v>2</v>
      </c>
      <c r="Q54" s="8">
        <f t="shared" si="12"/>
        <v>2</v>
      </c>
      <c r="R54" s="8">
        <f t="shared" si="12"/>
        <v>2</v>
      </c>
      <c r="S54" s="8">
        <f t="shared" si="12"/>
        <v>2</v>
      </c>
      <c r="T54" s="8">
        <f t="shared" si="12"/>
        <v>2</v>
      </c>
      <c r="U54" s="8">
        <f t="shared" si="12"/>
        <v>2</v>
      </c>
      <c r="V54" s="33"/>
    </row>
    <row r="55" spans="1:34">
      <c r="J55" s="25"/>
      <c r="K55" s="25"/>
    </row>
    <row r="56" spans="1:34">
      <c r="J56" s="25"/>
      <c r="K56" s="25"/>
    </row>
    <row r="57" spans="1:34" ht="19">
      <c r="A57" s="26" t="s">
        <v>28</v>
      </c>
      <c r="B57" s="8">
        <f t="shared" ref="B57:U57" si="13" xml:space="preserve"> B43 + B22 + B32</f>
        <v>-5</v>
      </c>
      <c r="C57" s="8">
        <f t="shared" si="13"/>
        <v>-5</v>
      </c>
      <c r="D57" s="8">
        <f t="shared" si="13"/>
        <v>-5</v>
      </c>
      <c r="E57" s="8">
        <f t="shared" si="13"/>
        <v>-5</v>
      </c>
      <c r="F57" s="8">
        <f t="shared" si="13"/>
        <v>0</v>
      </c>
      <c r="G57" s="8">
        <f t="shared" si="13"/>
        <v>0</v>
      </c>
      <c r="H57" s="8">
        <f t="shared" si="13"/>
        <v>0</v>
      </c>
      <c r="I57" s="8">
        <f t="shared" si="13"/>
        <v>0</v>
      </c>
      <c r="J57" s="8">
        <f t="shared" si="13"/>
        <v>0</v>
      </c>
      <c r="K57" s="8">
        <f t="shared" si="13"/>
        <v>0</v>
      </c>
      <c r="L57" s="8">
        <f t="shared" si="13"/>
        <v>0</v>
      </c>
      <c r="M57" s="8">
        <f t="shared" si="13"/>
        <v>0</v>
      </c>
      <c r="N57" s="8">
        <f t="shared" si="13"/>
        <v>0</v>
      </c>
      <c r="O57" s="8">
        <f t="shared" si="13"/>
        <v>0</v>
      </c>
      <c r="P57" s="8">
        <f t="shared" si="13"/>
        <v>0</v>
      </c>
      <c r="Q57" s="8">
        <f t="shared" si="13"/>
        <v>0</v>
      </c>
      <c r="R57" s="8">
        <f t="shared" si="13"/>
        <v>0</v>
      </c>
      <c r="S57" s="8">
        <f t="shared" si="13"/>
        <v>0</v>
      </c>
      <c r="T57" s="8">
        <f t="shared" si="13"/>
        <v>0</v>
      </c>
      <c r="U57" s="8">
        <f t="shared" si="13"/>
        <v>0</v>
      </c>
    </row>
    <row r="58" spans="1:34" ht="19">
      <c r="A58" s="26" t="s">
        <v>27</v>
      </c>
      <c r="B58" s="8">
        <f t="shared" ref="B58:U58" si="14" xml:space="preserve"> B57/(B36+5)</f>
        <v>-0.83333333333333337</v>
      </c>
      <c r="C58" s="8">
        <f t="shared" si="14"/>
        <v>-0.7142857142857143</v>
      </c>
      <c r="D58" s="8">
        <f t="shared" si="14"/>
        <v>-0.625</v>
      </c>
      <c r="E58" s="8">
        <f t="shared" si="14"/>
        <v>-0.55555555555555558</v>
      </c>
      <c r="F58" s="8">
        <f t="shared" si="14"/>
        <v>0</v>
      </c>
      <c r="G58" s="8">
        <f t="shared" si="14"/>
        <v>0</v>
      </c>
      <c r="H58" s="8">
        <f t="shared" si="14"/>
        <v>0</v>
      </c>
      <c r="I58" s="8">
        <f t="shared" si="14"/>
        <v>0</v>
      </c>
      <c r="J58" s="8">
        <f t="shared" si="14"/>
        <v>0</v>
      </c>
      <c r="K58" s="79">
        <f t="shared" si="14"/>
        <v>0</v>
      </c>
      <c r="L58" s="8">
        <f t="shared" si="14"/>
        <v>0</v>
      </c>
      <c r="M58" s="8">
        <f t="shared" si="14"/>
        <v>0</v>
      </c>
      <c r="N58" s="8">
        <f t="shared" si="14"/>
        <v>0</v>
      </c>
      <c r="O58" s="8">
        <f t="shared" si="14"/>
        <v>0</v>
      </c>
      <c r="P58" s="8">
        <f t="shared" si="14"/>
        <v>0</v>
      </c>
      <c r="Q58" s="8">
        <f t="shared" si="14"/>
        <v>0</v>
      </c>
      <c r="R58" s="8">
        <f t="shared" si="14"/>
        <v>0</v>
      </c>
      <c r="S58" s="8">
        <f t="shared" si="14"/>
        <v>0</v>
      </c>
      <c r="T58" s="8">
        <f t="shared" si="14"/>
        <v>0</v>
      </c>
      <c r="U58" s="8">
        <f t="shared" si="14"/>
        <v>0</v>
      </c>
    </row>
    <row r="59" spans="1:34" ht="19">
      <c r="A59" s="26" t="s">
        <v>29</v>
      </c>
      <c r="B59" s="46">
        <f xml:space="preserve"> 40 + IF(B58 &gt; 0.25,10,0) + IF(B58 &gt; 0.5,25,0) + IF(B58 &gt; 0.75,25,0)</f>
        <v>40</v>
      </c>
      <c r="C59" s="46">
        <f t="shared" ref="C59:U59" si="15" xml:space="preserve"> 40 + IF(C58 &gt; 0.25,10,0) + IF(C58 &gt; 0.5,25,0) + IF(C58 &gt; 0.75,25,0)</f>
        <v>40</v>
      </c>
      <c r="D59" s="46">
        <f t="shared" si="15"/>
        <v>40</v>
      </c>
      <c r="E59" s="46">
        <f t="shared" si="15"/>
        <v>40</v>
      </c>
      <c r="F59" s="46">
        <f t="shared" si="15"/>
        <v>40</v>
      </c>
      <c r="G59" s="46">
        <f t="shared" si="15"/>
        <v>40</v>
      </c>
      <c r="H59" s="46">
        <f t="shared" si="15"/>
        <v>40</v>
      </c>
      <c r="I59" s="46">
        <f t="shared" si="15"/>
        <v>40</v>
      </c>
      <c r="J59" s="46">
        <f t="shared" si="15"/>
        <v>40</v>
      </c>
      <c r="K59" s="46">
        <f t="shared" si="15"/>
        <v>40</v>
      </c>
      <c r="L59" s="46">
        <f t="shared" si="15"/>
        <v>40</v>
      </c>
      <c r="M59" s="46">
        <f t="shared" si="15"/>
        <v>40</v>
      </c>
      <c r="N59" s="46">
        <f t="shared" si="15"/>
        <v>40</v>
      </c>
      <c r="O59" s="46">
        <f t="shared" si="15"/>
        <v>40</v>
      </c>
      <c r="P59" s="46">
        <f t="shared" si="15"/>
        <v>40</v>
      </c>
      <c r="Q59" s="46">
        <f t="shared" si="15"/>
        <v>40</v>
      </c>
      <c r="R59" s="46">
        <f t="shared" si="15"/>
        <v>40</v>
      </c>
      <c r="S59" s="46">
        <f t="shared" si="15"/>
        <v>40</v>
      </c>
      <c r="T59" s="46">
        <f t="shared" si="15"/>
        <v>40</v>
      </c>
      <c r="U59" s="46">
        <f t="shared" si="15"/>
        <v>40</v>
      </c>
    </row>
    <row r="60" spans="1:34" s="2" customFormat="1" ht="19">
      <c r="A60" s="26" t="s">
        <v>30</v>
      </c>
      <c r="B60" s="46">
        <f t="shared" ref="B60:U60" si="16" xml:space="preserve"> IF(B$58 &gt; 0.25,25,0) + IF(B$58 &gt; 0.5,25,0) + IF(B$58 &gt; 0.75,25,0) + IF(B$58 &gt; 1,25,0)</f>
        <v>0</v>
      </c>
      <c r="C60" s="46">
        <f t="shared" si="16"/>
        <v>0</v>
      </c>
      <c r="D60" s="46">
        <f t="shared" si="16"/>
        <v>0</v>
      </c>
      <c r="E60" s="46">
        <f t="shared" si="16"/>
        <v>0</v>
      </c>
      <c r="F60" s="46">
        <f t="shared" si="16"/>
        <v>0</v>
      </c>
      <c r="G60" s="46">
        <f t="shared" si="16"/>
        <v>0</v>
      </c>
      <c r="H60" s="46">
        <f t="shared" si="16"/>
        <v>0</v>
      </c>
      <c r="I60" s="46">
        <f t="shared" si="16"/>
        <v>0</v>
      </c>
      <c r="J60" s="46">
        <f t="shared" si="16"/>
        <v>0</v>
      </c>
      <c r="K60" s="77">
        <f t="shared" si="16"/>
        <v>0</v>
      </c>
      <c r="L60" s="46">
        <f t="shared" si="16"/>
        <v>0</v>
      </c>
      <c r="M60" s="46">
        <f t="shared" si="16"/>
        <v>0</v>
      </c>
      <c r="N60" s="46">
        <f t="shared" si="16"/>
        <v>0</v>
      </c>
      <c r="O60" s="46">
        <f t="shared" si="16"/>
        <v>0</v>
      </c>
      <c r="P60" s="46">
        <f t="shared" si="16"/>
        <v>0</v>
      </c>
      <c r="Q60" s="46">
        <f t="shared" si="16"/>
        <v>0</v>
      </c>
      <c r="R60" s="46">
        <f t="shared" si="16"/>
        <v>0</v>
      </c>
      <c r="S60" s="46">
        <f t="shared" si="16"/>
        <v>0</v>
      </c>
      <c r="T60" s="46">
        <f t="shared" si="16"/>
        <v>0</v>
      </c>
      <c r="U60" s="46">
        <f t="shared" si="16"/>
        <v>0</v>
      </c>
      <c r="V60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</row>
    <row r="61" spans="1:34" ht="19">
      <c r="A61" s="26" t="s">
        <v>31</v>
      </c>
      <c r="B61" s="46">
        <f t="shared" ref="B61:U61" si="17" xml:space="preserve"> IF(B$58 &gt; 0.5,25,0) + IF(B$58 &gt; 0.75,50,0) + IF(B$58 &gt; 1,25,0)</f>
        <v>0</v>
      </c>
      <c r="C61" s="46">
        <f t="shared" si="17"/>
        <v>0</v>
      </c>
      <c r="D61" s="46">
        <f t="shared" si="17"/>
        <v>0</v>
      </c>
      <c r="E61" s="46">
        <f t="shared" si="17"/>
        <v>0</v>
      </c>
      <c r="F61" s="46">
        <f t="shared" si="17"/>
        <v>0</v>
      </c>
      <c r="G61" s="46">
        <f t="shared" si="17"/>
        <v>0</v>
      </c>
      <c r="H61" s="46">
        <f t="shared" si="17"/>
        <v>0</v>
      </c>
      <c r="I61" s="46">
        <f t="shared" si="17"/>
        <v>0</v>
      </c>
      <c r="J61" s="46">
        <f t="shared" si="17"/>
        <v>0</v>
      </c>
      <c r="K61" s="46">
        <f t="shared" si="17"/>
        <v>0</v>
      </c>
      <c r="L61" s="46">
        <f t="shared" si="17"/>
        <v>0</v>
      </c>
      <c r="M61" s="46">
        <f t="shared" si="17"/>
        <v>0</v>
      </c>
      <c r="N61" s="46">
        <f t="shared" si="17"/>
        <v>0</v>
      </c>
      <c r="O61" s="46">
        <f t="shared" si="17"/>
        <v>0</v>
      </c>
      <c r="P61" s="46">
        <f t="shared" si="17"/>
        <v>0</v>
      </c>
      <c r="Q61" s="46">
        <f t="shared" si="17"/>
        <v>0</v>
      </c>
      <c r="R61" s="46">
        <f t="shared" si="17"/>
        <v>0</v>
      </c>
      <c r="S61" s="46">
        <f t="shared" si="17"/>
        <v>0</v>
      </c>
      <c r="T61" s="46">
        <f t="shared" si="17"/>
        <v>0</v>
      </c>
      <c r="U61" s="46">
        <f t="shared" si="17"/>
        <v>0</v>
      </c>
    </row>
    <row r="62" spans="1:34" s="2" customFormat="1">
      <c r="A62"/>
      <c r="B62"/>
      <c r="C62"/>
      <c r="D62"/>
      <c r="E62"/>
      <c r="F62"/>
      <c r="G62"/>
      <c r="H62"/>
      <c r="I62"/>
      <c r="J62" s="25"/>
      <c r="K62" s="25"/>
      <c r="L62"/>
      <c r="M62"/>
      <c r="N62"/>
      <c r="O62"/>
      <c r="P62"/>
      <c r="Q62"/>
      <c r="R62"/>
      <c r="S62"/>
      <c r="T62"/>
      <c r="U62"/>
      <c r="V62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</row>
    <row r="63" spans="1:34" ht="19">
      <c r="A63" s="26" t="s">
        <v>37</v>
      </c>
      <c r="B63" s="8">
        <f t="shared" ref="B63:U63" si="18" xml:space="preserve"> B23 + B41</f>
        <v>-5</v>
      </c>
      <c r="C63" s="8">
        <f t="shared" si="18"/>
        <v>-5</v>
      </c>
      <c r="D63" s="8">
        <f t="shared" si="18"/>
        <v>-5</v>
      </c>
      <c r="E63" s="8">
        <f t="shared" si="18"/>
        <v>-5</v>
      </c>
      <c r="F63" s="8">
        <f t="shared" si="18"/>
        <v>0</v>
      </c>
      <c r="G63" s="8">
        <f t="shared" si="18"/>
        <v>0</v>
      </c>
      <c r="H63" s="8">
        <f t="shared" si="18"/>
        <v>0</v>
      </c>
      <c r="I63" s="8">
        <f t="shared" si="18"/>
        <v>0</v>
      </c>
      <c r="J63" s="8">
        <f t="shared" si="18"/>
        <v>0</v>
      </c>
      <c r="K63" s="8">
        <f t="shared" si="18"/>
        <v>0</v>
      </c>
      <c r="L63" s="8">
        <f t="shared" si="18"/>
        <v>0</v>
      </c>
      <c r="M63" s="8">
        <f t="shared" si="18"/>
        <v>0</v>
      </c>
      <c r="N63" s="8">
        <f t="shared" si="18"/>
        <v>0</v>
      </c>
      <c r="O63" s="8">
        <f t="shared" si="18"/>
        <v>0</v>
      </c>
      <c r="P63" s="8">
        <f t="shared" si="18"/>
        <v>0</v>
      </c>
      <c r="Q63" s="8">
        <f t="shared" si="18"/>
        <v>0</v>
      </c>
      <c r="R63" s="8">
        <f t="shared" si="18"/>
        <v>0</v>
      </c>
      <c r="S63" s="8">
        <f t="shared" si="18"/>
        <v>0</v>
      </c>
      <c r="T63" s="8">
        <f t="shared" si="18"/>
        <v>0</v>
      </c>
      <c r="U63" s="8">
        <f t="shared" si="18"/>
        <v>0</v>
      </c>
    </row>
    <row r="64" spans="1:34" ht="19">
      <c r="A64" s="26" t="s">
        <v>36</v>
      </c>
      <c r="B64" s="46">
        <f xml:space="preserve"> INT(B63/4)</f>
        <v>-2</v>
      </c>
      <c r="C64" s="46">
        <f t="shared" ref="C64:U64" si="19" xml:space="preserve"> INT(C63/4)</f>
        <v>-2</v>
      </c>
      <c r="D64" s="46">
        <f t="shared" si="19"/>
        <v>-2</v>
      </c>
      <c r="E64" s="46">
        <f t="shared" si="19"/>
        <v>-2</v>
      </c>
      <c r="F64" s="46">
        <f t="shared" si="19"/>
        <v>0</v>
      </c>
      <c r="G64" s="46">
        <f t="shared" si="19"/>
        <v>0</v>
      </c>
      <c r="H64" s="46">
        <f t="shared" si="19"/>
        <v>0</v>
      </c>
      <c r="I64" s="46">
        <f t="shared" si="19"/>
        <v>0</v>
      </c>
      <c r="J64" s="46">
        <f t="shared" si="19"/>
        <v>0</v>
      </c>
      <c r="K64" s="46">
        <f t="shared" si="19"/>
        <v>0</v>
      </c>
      <c r="L64" s="46">
        <f t="shared" si="19"/>
        <v>0</v>
      </c>
      <c r="M64" s="46">
        <f t="shared" si="19"/>
        <v>0</v>
      </c>
      <c r="N64" s="46">
        <f t="shared" si="19"/>
        <v>0</v>
      </c>
      <c r="O64" s="46">
        <f t="shared" si="19"/>
        <v>0</v>
      </c>
      <c r="P64" s="46">
        <f t="shared" si="19"/>
        <v>0</v>
      </c>
      <c r="Q64" s="46">
        <f t="shared" si="19"/>
        <v>0</v>
      </c>
      <c r="R64" s="46">
        <f t="shared" si="19"/>
        <v>0</v>
      </c>
      <c r="S64" s="46">
        <f t="shared" si="19"/>
        <v>0</v>
      </c>
      <c r="T64" s="46">
        <f t="shared" si="19"/>
        <v>0</v>
      </c>
      <c r="U64" s="46">
        <f t="shared" si="19"/>
        <v>0</v>
      </c>
    </row>
    <row r="65" spans="1:35" s="2" customFormat="1">
      <c r="A65"/>
      <c r="B65"/>
      <c r="C65"/>
      <c r="D65"/>
      <c r="E65"/>
      <c r="F65"/>
      <c r="G65"/>
      <c r="H65"/>
      <c r="I65"/>
      <c r="J65" s="25"/>
      <c r="K65" s="25"/>
      <c r="L65"/>
      <c r="M65"/>
      <c r="N65"/>
      <c r="O65"/>
      <c r="P65"/>
      <c r="Q65"/>
      <c r="R65"/>
      <c r="S65"/>
      <c r="T65"/>
      <c r="U65"/>
      <c r="V65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</row>
    <row r="66" spans="1:35" s="7" customFormat="1" ht="19">
      <c r="A66" s="26" t="s">
        <v>43</v>
      </c>
      <c r="B66" s="8">
        <f t="shared" ref="B66:U66" si="20" xml:space="preserve"> B24 + B42</f>
        <v>-5</v>
      </c>
      <c r="C66" s="8">
        <f t="shared" si="20"/>
        <v>-5</v>
      </c>
      <c r="D66" s="8">
        <f t="shared" si="20"/>
        <v>-5</v>
      </c>
      <c r="E66" s="8">
        <f t="shared" si="20"/>
        <v>-5</v>
      </c>
      <c r="F66" s="8">
        <f t="shared" si="20"/>
        <v>2</v>
      </c>
      <c r="G66" s="8">
        <f t="shared" si="20"/>
        <v>2</v>
      </c>
      <c r="H66" s="8">
        <f t="shared" si="20"/>
        <v>2</v>
      </c>
      <c r="I66" s="8">
        <f t="shared" si="20"/>
        <v>2</v>
      </c>
      <c r="J66" s="8">
        <f t="shared" si="20"/>
        <v>2</v>
      </c>
      <c r="K66" s="8">
        <f t="shared" si="20"/>
        <v>2</v>
      </c>
      <c r="L66" s="8">
        <f t="shared" si="20"/>
        <v>2</v>
      </c>
      <c r="M66" s="8">
        <f t="shared" si="20"/>
        <v>2</v>
      </c>
      <c r="N66" s="8">
        <f t="shared" si="20"/>
        <v>2</v>
      </c>
      <c r="O66" s="8">
        <f t="shared" si="20"/>
        <v>2</v>
      </c>
      <c r="P66" s="8">
        <f t="shared" si="20"/>
        <v>2</v>
      </c>
      <c r="Q66" s="8">
        <f t="shared" si="20"/>
        <v>2</v>
      </c>
      <c r="R66" s="8">
        <f t="shared" si="20"/>
        <v>2</v>
      </c>
      <c r="S66" s="8">
        <f t="shared" si="20"/>
        <v>2</v>
      </c>
      <c r="T66" s="8">
        <f t="shared" si="20"/>
        <v>2</v>
      </c>
      <c r="U66" s="8">
        <f t="shared" si="20"/>
        <v>2</v>
      </c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1"/>
    </row>
    <row r="67" spans="1:35" s="7" customFormat="1">
      <c r="A67"/>
      <c r="B67"/>
      <c r="C67"/>
      <c r="D67"/>
      <c r="E67"/>
      <c r="F67"/>
      <c r="G67"/>
      <c r="H67"/>
      <c r="I67"/>
      <c r="J67" s="25"/>
      <c r="K67" s="25"/>
      <c r="L67"/>
      <c r="M67"/>
      <c r="N67"/>
      <c r="O67"/>
      <c r="P67"/>
      <c r="Q67"/>
      <c r="R67"/>
      <c r="S67"/>
      <c r="T67"/>
      <c r="U67"/>
      <c r="V67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1"/>
    </row>
    <row r="68" spans="1:35" s="7" customFormat="1" ht="19">
      <c r="A68" s="26" t="s">
        <v>44</v>
      </c>
      <c r="B68" s="8">
        <f t="shared" ref="B68:U68" si="21" xml:space="preserve"> B25 + B42</f>
        <v>-5</v>
      </c>
      <c r="C68" s="8">
        <f t="shared" si="21"/>
        <v>-5</v>
      </c>
      <c r="D68" s="8">
        <f t="shared" si="21"/>
        <v>-5</v>
      </c>
      <c r="E68" s="8">
        <f t="shared" si="21"/>
        <v>-5</v>
      </c>
      <c r="F68" s="8">
        <f t="shared" si="21"/>
        <v>8</v>
      </c>
      <c r="G68" s="8">
        <f t="shared" si="21"/>
        <v>9</v>
      </c>
      <c r="H68" s="8">
        <f t="shared" si="21"/>
        <v>10</v>
      </c>
      <c r="I68" s="8">
        <f t="shared" si="21"/>
        <v>11</v>
      </c>
      <c r="J68" s="8">
        <f t="shared" si="21"/>
        <v>12</v>
      </c>
      <c r="K68" s="8">
        <f t="shared" si="21"/>
        <v>8</v>
      </c>
      <c r="L68" s="8">
        <f t="shared" si="21"/>
        <v>8</v>
      </c>
      <c r="M68" s="8">
        <f t="shared" si="21"/>
        <v>8</v>
      </c>
      <c r="N68" s="8">
        <f t="shared" si="21"/>
        <v>8</v>
      </c>
      <c r="O68" s="8">
        <f t="shared" si="21"/>
        <v>8</v>
      </c>
      <c r="P68" s="8">
        <f t="shared" si="21"/>
        <v>8</v>
      </c>
      <c r="Q68" s="8">
        <f t="shared" si="21"/>
        <v>8</v>
      </c>
      <c r="R68" s="8">
        <f t="shared" si="21"/>
        <v>8</v>
      </c>
      <c r="S68" s="8">
        <f t="shared" si="21"/>
        <v>8</v>
      </c>
      <c r="T68" s="8">
        <f t="shared" si="21"/>
        <v>8</v>
      </c>
      <c r="U68" s="8">
        <f t="shared" si="21"/>
        <v>8</v>
      </c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1"/>
    </row>
    <row r="69" spans="1:35">
      <c r="J69" s="25"/>
      <c r="K69" s="25"/>
    </row>
    <row r="70" spans="1:35">
      <c r="J70" s="25"/>
      <c r="K70" s="25"/>
    </row>
    <row r="71" spans="1:35" s="2" customFormat="1" ht="19">
      <c r="A71" s="47" t="s">
        <v>47</v>
      </c>
      <c r="J71" s="39"/>
      <c r="K71" s="55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</row>
    <row r="72" spans="1:35">
      <c r="A72" s="52" t="s">
        <v>51</v>
      </c>
      <c r="B72" s="7">
        <f xml:space="preserve"> B40 + INT(B$36/3)</f>
        <v>-5</v>
      </c>
      <c r="C72" s="7">
        <f t="shared" ref="C72:U72" si="22" xml:space="preserve"> C40 + INT(C$36/3)</f>
        <v>-5</v>
      </c>
      <c r="D72" s="7">
        <f t="shared" si="22"/>
        <v>-4</v>
      </c>
      <c r="E72" s="7">
        <f t="shared" si="22"/>
        <v>-4</v>
      </c>
      <c r="F72" s="7">
        <f t="shared" si="22"/>
        <v>3</v>
      </c>
      <c r="G72" s="7">
        <f t="shared" si="22"/>
        <v>4</v>
      </c>
      <c r="H72" s="7">
        <f t="shared" si="22"/>
        <v>4</v>
      </c>
      <c r="I72" s="7">
        <f t="shared" si="22"/>
        <v>4</v>
      </c>
      <c r="J72" s="7">
        <f t="shared" si="22"/>
        <v>5</v>
      </c>
      <c r="K72" s="7">
        <f t="shared" si="22"/>
        <v>5</v>
      </c>
      <c r="L72" s="7">
        <f t="shared" si="22"/>
        <v>5</v>
      </c>
      <c r="M72" s="7">
        <f t="shared" si="22"/>
        <v>6</v>
      </c>
      <c r="N72" s="7">
        <f t="shared" si="22"/>
        <v>6</v>
      </c>
      <c r="O72" s="7">
        <f t="shared" si="22"/>
        <v>6</v>
      </c>
      <c r="P72" s="7">
        <f t="shared" si="22"/>
        <v>7</v>
      </c>
      <c r="Q72" s="7">
        <f t="shared" si="22"/>
        <v>7</v>
      </c>
      <c r="R72" s="7">
        <f t="shared" si="22"/>
        <v>7</v>
      </c>
      <c r="S72" s="7">
        <f t="shared" si="22"/>
        <v>8</v>
      </c>
      <c r="T72" s="7">
        <f t="shared" si="22"/>
        <v>8</v>
      </c>
      <c r="U72" s="7">
        <f t="shared" si="22"/>
        <v>8</v>
      </c>
      <c r="V72" s="33"/>
    </row>
    <row r="73" spans="1:35">
      <c r="A73" s="52" t="s">
        <v>52</v>
      </c>
      <c r="B73" s="7">
        <f t="shared" ref="B73:U73" si="23" xml:space="preserve"> B39 + INT(2+ B$36/2)</f>
        <v>-3</v>
      </c>
      <c r="C73" s="7">
        <f t="shared" si="23"/>
        <v>-2</v>
      </c>
      <c r="D73" s="7">
        <f t="shared" si="23"/>
        <v>-2</v>
      </c>
      <c r="E73" s="7">
        <f t="shared" si="23"/>
        <v>-1</v>
      </c>
      <c r="F73" s="7">
        <f t="shared" si="23"/>
        <v>5</v>
      </c>
      <c r="G73" s="7">
        <f t="shared" si="23"/>
        <v>6</v>
      </c>
      <c r="H73" s="7">
        <f t="shared" si="23"/>
        <v>6</v>
      </c>
      <c r="I73" s="7">
        <f t="shared" si="23"/>
        <v>7</v>
      </c>
      <c r="J73" s="7">
        <f t="shared" si="23"/>
        <v>7</v>
      </c>
      <c r="K73" s="7">
        <f t="shared" si="23"/>
        <v>8</v>
      </c>
      <c r="L73" s="7">
        <f t="shared" si="23"/>
        <v>8</v>
      </c>
      <c r="M73" s="7">
        <f t="shared" si="23"/>
        <v>9</v>
      </c>
      <c r="N73" s="7">
        <f t="shared" si="23"/>
        <v>9</v>
      </c>
      <c r="O73" s="7">
        <f t="shared" si="23"/>
        <v>10</v>
      </c>
      <c r="P73" s="7">
        <f t="shared" si="23"/>
        <v>10</v>
      </c>
      <c r="Q73" s="7">
        <f t="shared" si="23"/>
        <v>11</v>
      </c>
      <c r="R73" s="7">
        <f t="shared" si="23"/>
        <v>11</v>
      </c>
      <c r="S73" s="7">
        <f t="shared" si="23"/>
        <v>12</v>
      </c>
      <c r="T73" s="7">
        <f t="shared" si="23"/>
        <v>12</v>
      </c>
      <c r="U73" s="7">
        <f t="shared" si="23"/>
        <v>13</v>
      </c>
      <c r="V73" s="33"/>
    </row>
    <row r="74" spans="1:35">
      <c r="A74" s="52" t="s">
        <v>53</v>
      </c>
      <c r="B74" s="7">
        <f xml:space="preserve"> B42 + INT(B$36/3)</f>
        <v>-5</v>
      </c>
      <c r="C74" s="7">
        <f t="shared" ref="C74:U74" si="24" xml:space="preserve"> C42 + INT(C$36/3)</f>
        <v>-5</v>
      </c>
      <c r="D74" s="7">
        <f t="shared" si="24"/>
        <v>-4</v>
      </c>
      <c r="E74" s="7">
        <f t="shared" si="24"/>
        <v>-4</v>
      </c>
      <c r="F74" s="7">
        <f t="shared" si="24"/>
        <v>3</v>
      </c>
      <c r="G74" s="7">
        <f t="shared" si="24"/>
        <v>4</v>
      </c>
      <c r="H74" s="7">
        <f t="shared" si="24"/>
        <v>4</v>
      </c>
      <c r="I74" s="7">
        <f t="shared" si="24"/>
        <v>4</v>
      </c>
      <c r="J74" s="7">
        <f t="shared" si="24"/>
        <v>5</v>
      </c>
      <c r="K74" s="7">
        <f t="shared" si="24"/>
        <v>5</v>
      </c>
      <c r="L74" s="7">
        <f t="shared" si="24"/>
        <v>5</v>
      </c>
      <c r="M74" s="7">
        <f t="shared" si="24"/>
        <v>6</v>
      </c>
      <c r="N74" s="7">
        <f t="shared" si="24"/>
        <v>6</v>
      </c>
      <c r="O74" s="7">
        <f t="shared" si="24"/>
        <v>6</v>
      </c>
      <c r="P74" s="7">
        <f t="shared" si="24"/>
        <v>7</v>
      </c>
      <c r="Q74" s="7">
        <f t="shared" si="24"/>
        <v>7</v>
      </c>
      <c r="R74" s="7">
        <f t="shared" si="24"/>
        <v>7</v>
      </c>
      <c r="S74" s="7">
        <f t="shared" si="24"/>
        <v>8</v>
      </c>
      <c r="T74" s="7">
        <f t="shared" si="24"/>
        <v>8</v>
      </c>
      <c r="U74" s="7">
        <f t="shared" si="24"/>
        <v>8</v>
      </c>
      <c r="V74" s="33"/>
    </row>
    <row r="75" spans="1:35">
      <c r="J75" s="25"/>
      <c r="K75" s="25"/>
    </row>
    <row r="76" spans="1:35">
      <c r="J76" s="25"/>
      <c r="K76" s="25"/>
    </row>
    <row r="77" spans="1:35" ht="19">
      <c r="A77" s="47" t="s">
        <v>54</v>
      </c>
      <c r="B77" s="2"/>
      <c r="C77" s="2"/>
      <c r="D77" s="2"/>
      <c r="E77" s="2"/>
      <c r="F77" s="2"/>
      <c r="G77" s="2"/>
      <c r="H77" s="2"/>
      <c r="I77" s="2"/>
      <c r="J77" s="39"/>
      <c r="K77" s="55"/>
      <c r="L77" s="2"/>
      <c r="M77" s="2"/>
      <c r="N77" s="2"/>
      <c r="O77" s="2"/>
      <c r="P77" s="2"/>
      <c r="Q77" s="2"/>
      <c r="R77" s="2"/>
      <c r="S77" s="2"/>
      <c r="T77" s="2"/>
      <c r="U77" s="2"/>
      <c r="V77" s="33"/>
    </row>
    <row r="78" spans="1:35">
      <c r="J78" s="25"/>
      <c r="K78" s="25"/>
    </row>
    <row r="79" spans="1:35">
      <c r="A79" s="58" t="s">
        <v>55</v>
      </c>
      <c r="B79" s="2"/>
      <c r="C79" s="2"/>
      <c r="D79" s="2"/>
      <c r="E79" s="2"/>
      <c r="F79" s="2"/>
      <c r="G79" s="2"/>
      <c r="H79" s="2"/>
      <c r="I79" s="2"/>
      <c r="J79" s="39"/>
      <c r="K79" s="55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35">
      <c r="A80" s="65" t="s">
        <v>56</v>
      </c>
      <c r="B80" s="13"/>
      <c r="C80" s="13"/>
      <c r="D80" s="13"/>
      <c r="E80" s="13"/>
      <c r="F80" s="13"/>
      <c r="G80" s="13"/>
      <c r="H80" s="13"/>
      <c r="I80" s="13"/>
      <c r="J80" s="57"/>
      <c r="K80" s="54"/>
      <c r="L80" s="13"/>
      <c r="M80" s="13"/>
      <c r="N80" s="13"/>
      <c r="O80" s="13"/>
      <c r="P80" s="13"/>
      <c r="Q80" s="13"/>
      <c r="R80" s="13"/>
      <c r="S80" s="13"/>
      <c r="T80" s="13"/>
      <c r="U80" s="57"/>
    </row>
    <row r="81" spans="1:21">
      <c r="A81" s="7" t="s">
        <v>57</v>
      </c>
      <c r="B81" s="7">
        <f xml:space="preserve"> IF((1 - (B152 - 1)/20)*100 &lt;= 100, IF((1 - (B152 - 1)/20)*100 &gt;= 0, (1 - (B152 - 1)/20)*100, 0), 100)</f>
        <v>0</v>
      </c>
      <c r="C81" s="7">
        <f t="shared" ref="C81:U84" si="25" xml:space="preserve"> IF((1 - (C152 - 1)/20)*100 &lt;= 100, IF((1 - (C152 - 1)/20)*100 &gt;= 0, (1 - (C152 - 1)/20)*100, 0), 100)</f>
        <v>0</v>
      </c>
      <c r="D81" s="7">
        <f t="shared" si="25"/>
        <v>0</v>
      </c>
      <c r="E81" s="7">
        <f t="shared" si="25"/>
        <v>0</v>
      </c>
      <c r="F81" s="7">
        <f t="shared" si="25"/>
        <v>19.999999999999996</v>
      </c>
      <c r="G81" s="7">
        <f t="shared" si="25"/>
        <v>25</v>
      </c>
      <c r="H81" s="7">
        <f t="shared" si="25"/>
        <v>25</v>
      </c>
      <c r="I81" s="7">
        <f t="shared" si="25"/>
        <v>25</v>
      </c>
      <c r="J81" s="7">
        <f t="shared" si="25"/>
        <v>30.000000000000004</v>
      </c>
      <c r="K81" s="7">
        <f t="shared" si="25"/>
        <v>30.000000000000004</v>
      </c>
      <c r="L81" s="7">
        <f t="shared" si="25"/>
        <v>30.000000000000004</v>
      </c>
      <c r="M81" s="7">
        <f t="shared" si="25"/>
        <v>35</v>
      </c>
      <c r="N81" s="7">
        <f t="shared" si="25"/>
        <v>35</v>
      </c>
      <c r="O81" s="7">
        <f t="shared" si="25"/>
        <v>35</v>
      </c>
      <c r="P81" s="7">
        <f t="shared" si="25"/>
        <v>40</v>
      </c>
      <c r="Q81" s="7">
        <f t="shared" si="25"/>
        <v>40</v>
      </c>
      <c r="R81" s="7">
        <f t="shared" si="25"/>
        <v>40</v>
      </c>
      <c r="S81" s="7">
        <f t="shared" si="25"/>
        <v>44.999999999999993</v>
      </c>
      <c r="T81" s="7">
        <f t="shared" si="25"/>
        <v>44.999999999999993</v>
      </c>
      <c r="U81" s="7">
        <f t="shared" si="25"/>
        <v>44.999999999999993</v>
      </c>
    </row>
    <row r="82" spans="1:21">
      <c r="A82" s="7" t="s">
        <v>64</v>
      </c>
      <c r="B82" s="7">
        <f t="shared" ref="B82:Q84" si="26" xml:space="preserve"> IF((1 - (B153 - 1)/20)*100 &lt;= 100, IF((1 - (B153 - 1)/20)*100 &gt;= 0, (1 - (B153 - 1)/20)*100, 0), 100)</f>
        <v>0</v>
      </c>
      <c r="C82" s="7">
        <f t="shared" si="26"/>
        <v>0</v>
      </c>
      <c r="D82" s="7">
        <f t="shared" si="26"/>
        <v>0</v>
      </c>
      <c r="E82" s="7">
        <f t="shared" si="26"/>
        <v>0</v>
      </c>
      <c r="F82" s="7">
        <f t="shared" si="26"/>
        <v>30.000000000000004</v>
      </c>
      <c r="G82" s="7">
        <f t="shared" si="26"/>
        <v>35</v>
      </c>
      <c r="H82" s="7">
        <f t="shared" si="26"/>
        <v>35</v>
      </c>
      <c r="I82" s="7">
        <f t="shared" si="26"/>
        <v>40</v>
      </c>
      <c r="J82" s="7">
        <f t="shared" si="26"/>
        <v>40</v>
      </c>
      <c r="K82" s="7">
        <f t="shared" si="26"/>
        <v>44.999999999999993</v>
      </c>
      <c r="L82" s="7">
        <f t="shared" si="26"/>
        <v>44.999999999999993</v>
      </c>
      <c r="M82" s="7">
        <f t="shared" si="26"/>
        <v>50</v>
      </c>
      <c r="N82" s="7">
        <f t="shared" si="26"/>
        <v>50</v>
      </c>
      <c r="O82" s="7">
        <f t="shared" si="26"/>
        <v>55.000000000000007</v>
      </c>
      <c r="P82" s="7">
        <f t="shared" si="26"/>
        <v>55.000000000000007</v>
      </c>
      <c r="Q82" s="7">
        <f t="shared" si="26"/>
        <v>60</v>
      </c>
      <c r="R82" s="7">
        <f t="shared" si="25"/>
        <v>60</v>
      </c>
      <c r="S82" s="7">
        <f t="shared" si="25"/>
        <v>65</v>
      </c>
      <c r="T82" s="7">
        <f t="shared" si="25"/>
        <v>65</v>
      </c>
      <c r="U82" s="7">
        <f t="shared" si="25"/>
        <v>70</v>
      </c>
    </row>
    <row r="83" spans="1:21">
      <c r="A83" s="7" t="s">
        <v>65</v>
      </c>
      <c r="B83" s="7">
        <f t="shared" si="26"/>
        <v>0</v>
      </c>
      <c r="C83" s="7">
        <f t="shared" si="25"/>
        <v>0</v>
      </c>
      <c r="D83" s="7">
        <f t="shared" si="25"/>
        <v>0</v>
      </c>
      <c r="E83" s="7">
        <f t="shared" si="25"/>
        <v>0</v>
      </c>
      <c r="F83" s="7">
        <f t="shared" si="25"/>
        <v>30.000000000000004</v>
      </c>
      <c r="G83" s="7">
        <f t="shared" si="25"/>
        <v>35</v>
      </c>
      <c r="H83" s="7">
        <f t="shared" si="25"/>
        <v>35</v>
      </c>
      <c r="I83" s="7">
        <f t="shared" si="25"/>
        <v>40</v>
      </c>
      <c r="J83" s="7">
        <f t="shared" si="25"/>
        <v>40</v>
      </c>
      <c r="K83" s="7">
        <f t="shared" si="25"/>
        <v>44.999999999999993</v>
      </c>
      <c r="L83" s="7">
        <f t="shared" si="25"/>
        <v>44.999999999999993</v>
      </c>
      <c r="M83" s="7">
        <f t="shared" si="25"/>
        <v>50</v>
      </c>
      <c r="N83" s="7">
        <f t="shared" si="25"/>
        <v>50</v>
      </c>
      <c r="O83" s="7">
        <f t="shared" si="25"/>
        <v>55.000000000000007</v>
      </c>
      <c r="P83" s="7">
        <f t="shared" si="25"/>
        <v>55.000000000000007</v>
      </c>
      <c r="Q83" s="7">
        <f t="shared" si="25"/>
        <v>60</v>
      </c>
      <c r="R83" s="7">
        <f t="shared" si="25"/>
        <v>60</v>
      </c>
      <c r="S83" s="7">
        <f t="shared" si="25"/>
        <v>65</v>
      </c>
      <c r="T83" s="7">
        <f t="shared" si="25"/>
        <v>65</v>
      </c>
      <c r="U83" s="7">
        <f t="shared" si="25"/>
        <v>70</v>
      </c>
    </row>
    <row r="84" spans="1:21">
      <c r="A84" s="7" t="s">
        <v>66</v>
      </c>
      <c r="B84" s="7">
        <f t="shared" si="26"/>
        <v>0</v>
      </c>
      <c r="C84" s="7">
        <f t="shared" si="25"/>
        <v>0</v>
      </c>
      <c r="D84" s="7">
        <f t="shared" si="25"/>
        <v>0</v>
      </c>
      <c r="E84" s="7">
        <f t="shared" si="25"/>
        <v>0</v>
      </c>
      <c r="F84" s="7">
        <f t="shared" si="25"/>
        <v>19.999999999999996</v>
      </c>
      <c r="G84" s="7">
        <f t="shared" si="25"/>
        <v>25</v>
      </c>
      <c r="H84" s="7">
        <f t="shared" si="25"/>
        <v>25</v>
      </c>
      <c r="I84" s="7">
        <f t="shared" si="25"/>
        <v>25</v>
      </c>
      <c r="J84" s="7">
        <f t="shared" si="25"/>
        <v>30.000000000000004</v>
      </c>
      <c r="K84" s="7">
        <f t="shared" si="25"/>
        <v>30.000000000000004</v>
      </c>
      <c r="L84" s="7">
        <f t="shared" si="25"/>
        <v>30.000000000000004</v>
      </c>
      <c r="M84" s="7">
        <f t="shared" si="25"/>
        <v>35</v>
      </c>
      <c r="N84" s="7">
        <f t="shared" si="25"/>
        <v>35</v>
      </c>
      <c r="O84" s="7">
        <f t="shared" si="25"/>
        <v>35</v>
      </c>
      <c r="P84" s="7">
        <f t="shared" si="25"/>
        <v>40</v>
      </c>
      <c r="Q84" s="7">
        <f t="shared" si="25"/>
        <v>40</v>
      </c>
      <c r="R84" s="7">
        <f t="shared" si="25"/>
        <v>40</v>
      </c>
      <c r="S84" s="7">
        <f t="shared" si="25"/>
        <v>44.999999999999993</v>
      </c>
      <c r="T84" s="7">
        <f t="shared" si="25"/>
        <v>44.999999999999993</v>
      </c>
      <c r="U84" s="7">
        <f t="shared" si="25"/>
        <v>44.999999999999993</v>
      </c>
    </row>
    <row r="85" spans="1:21">
      <c r="A85" s="65" t="s">
        <v>49</v>
      </c>
      <c r="B85" s="8"/>
      <c r="C85" s="13"/>
      <c r="D85" s="13"/>
      <c r="E85" s="13"/>
      <c r="F85" s="13"/>
      <c r="G85" s="13"/>
      <c r="H85" s="13"/>
      <c r="I85" s="13"/>
      <c r="J85" s="57"/>
      <c r="K85" s="54"/>
      <c r="L85" s="13"/>
      <c r="M85" s="13"/>
      <c r="N85" s="13"/>
      <c r="O85" s="13"/>
      <c r="P85" s="13"/>
      <c r="Q85" s="13"/>
      <c r="R85" s="13"/>
      <c r="S85" s="13"/>
      <c r="T85" s="13"/>
      <c r="U85" s="57"/>
    </row>
    <row r="86" spans="1:21">
      <c r="A86" s="7" t="s">
        <v>57</v>
      </c>
      <c r="B86" s="7">
        <f t="shared" ref="B86:U89" si="27" xml:space="preserve"> IF((1 - (B157 - 1)/20)*100 &lt;= 100, IF((1 - (B157 - 1)/20)*100 &gt;= 0, (1 - (B157 - 1)/20)*100, 0), 100)</f>
        <v>0</v>
      </c>
      <c r="C86" s="7">
        <f t="shared" si="27"/>
        <v>0</v>
      </c>
      <c r="D86" s="7">
        <f t="shared" si="27"/>
        <v>0</v>
      </c>
      <c r="E86" s="7">
        <f t="shared" si="27"/>
        <v>0</v>
      </c>
      <c r="F86" s="7">
        <f t="shared" si="27"/>
        <v>0</v>
      </c>
      <c r="G86" s="7">
        <f t="shared" si="27"/>
        <v>0</v>
      </c>
      <c r="H86" s="7">
        <f t="shared" si="27"/>
        <v>0</v>
      </c>
      <c r="I86" s="7">
        <f t="shared" si="27"/>
        <v>0</v>
      </c>
      <c r="J86" s="7">
        <f t="shared" si="27"/>
        <v>0</v>
      </c>
      <c r="K86" s="7">
        <f t="shared" si="27"/>
        <v>0</v>
      </c>
      <c r="L86" s="7">
        <f t="shared" si="27"/>
        <v>0</v>
      </c>
      <c r="M86" s="7">
        <f t="shared" si="27"/>
        <v>0</v>
      </c>
      <c r="N86" s="7">
        <f t="shared" si="27"/>
        <v>0</v>
      </c>
      <c r="O86" s="7">
        <f t="shared" si="27"/>
        <v>0</v>
      </c>
      <c r="P86" s="7">
        <f t="shared" si="27"/>
        <v>0</v>
      </c>
      <c r="Q86" s="7">
        <f t="shared" si="27"/>
        <v>0</v>
      </c>
      <c r="R86" s="7">
        <f t="shared" si="27"/>
        <v>0</v>
      </c>
      <c r="S86" s="7">
        <f t="shared" si="27"/>
        <v>0</v>
      </c>
      <c r="T86" s="7">
        <f t="shared" si="27"/>
        <v>0</v>
      </c>
      <c r="U86" s="7">
        <f t="shared" si="27"/>
        <v>0</v>
      </c>
    </row>
    <row r="87" spans="1:21">
      <c r="A87" s="7" t="s">
        <v>64</v>
      </c>
      <c r="B87" s="7">
        <f t="shared" si="27"/>
        <v>0</v>
      </c>
      <c r="C87" s="7">
        <f t="shared" si="27"/>
        <v>0</v>
      </c>
      <c r="D87" s="7">
        <f t="shared" si="27"/>
        <v>0</v>
      </c>
      <c r="E87" s="7">
        <f t="shared" si="27"/>
        <v>0</v>
      </c>
      <c r="F87" s="7">
        <f t="shared" si="27"/>
        <v>0</v>
      </c>
      <c r="G87" s="7">
        <f t="shared" si="27"/>
        <v>0</v>
      </c>
      <c r="H87" s="7">
        <f t="shared" si="27"/>
        <v>0</v>
      </c>
      <c r="I87" s="7">
        <f t="shared" si="27"/>
        <v>0</v>
      </c>
      <c r="J87" s="7">
        <f t="shared" si="27"/>
        <v>0</v>
      </c>
      <c r="K87" s="7">
        <f t="shared" si="27"/>
        <v>0</v>
      </c>
      <c r="L87" s="7">
        <f t="shared" si="27"/>
        <v>0</v>
      </c>
      <c r="M87" s="7">
        <f t="shared" si="27"/>
        <v>0</v>
      </c>
      <c r="N87" s="7">
        <f t="shared" si="27"/>
        <v>0</v>
      </c>
      <c r="O87" s="7">
        <f t="shared" si="27"/>
        <v>5.0000000000000044</v>
      </c>
      <c r="P87" s="7">
        <f t="shared" si="27"/>
        <v>5.0000000000000044</v>
      </c>
      <c r="Q87" s="7">
        <f t="shared" si="27"/>
        <v>9.9999999999999982</v>
      </c>
      <c r="R87" s="7">
        <f t="shared" si="27"/>
        <v>9.9999999999999982</v>
      </c>
      <c r="S87" s="7">
        <f t="shared" si="27"/>
        <v>15.000000000000002</v>
      </c>
      <c r="T87" s="7">
        <f t="shared" si="27"/>
        <v>15.000000000000002</v>
      </c>
      <c r="U87" s="7">
        <f t="shared" si="27"/>
        <v>19.999999999999996</v>
      </c>
    </row>
    <row r="88" spans="1:21">
      <c r="A88" s="7" t="s">
        <v>65</v>
      </c>
      <c r="B88" s="7">
        <f t="shared" si="27"/>
        <v>0</v>
      </c>
      <c r="C88" s="7">
        <f t="shared" si="27"/>
        <v>0</v>
      </c>
      <c r="D88" s="7">
        <f t="shared" si="27"/>
        <v>0</v>
      </c>
      <c r="E88" s="7">
        <f t="shared" si="27"/>
        <v>0</v>
      </c>
      <c r="F88" s="7">
        <f t="shared" si="27"/>
        <v>0</v>
      </c>
      <c r="G88" s="7">
        <f t="shared" si="27"/>
        <v>0</v>
      </c>
      <c r="H88" s="7">
        <f t="shared" si="27"/>
        <v>0</v>
      </c>
      <c r="I88" s="7">
        <f t="shared" si="27"/>
        <v>0</v>
      </c>
      <c r="J88" s="7">
        <f t="shared" si="27"/>
        <v>0</v>
      </c>
      <c r="K88" s="7">
        <f t="shared" si="27"/>
        <v>0</v>
      </c>
      <c r="L88" s="7">
        <f t="shared" si="27"/>
        <v>0</v>
      </c>
      <c r="M88" s="7">
        <f t="shared" si="27"/>
        <v>0</v>
      </c>
      <c r="N88" s="7">
        <f t="shared" si="27"/>
        <v>0</v>
      </c>
      <c r="O88" s="7">
        <f t="shared" si="27"/>
        <v>5.0000000000000044</v>
      </c>
      <c r="P88" s="7">
        <f t="shared" si="27"/>
        <v>5.0000000000000044</v>
      </c>
      <c r="Q88" s="7">
        <f t="shared" si="27"/>
        <v>9.9999999999999982</v>
      </c>
      <c r="R88" s="7">
        <f t="shared" si="27"/>
        <v>9.9999999999999982</v>
      </c>
      <c r="S88" s="7">
        <f t="shared" si="27"/>
        <v>15.000000000000002</v>
      </c>
      <c r="T88" s="7">
        <f t="shared" si="27"/>
        <v>15.000000000000002</v>
      </c>
      <c r="U88" s="7">
        <f t="shared" si="27"/>
        <v>19.999999999999996</v>
      </c>
    </row>
    <row r="89" spans="1:21">
      <c r="A89" s="7" t="s">
        <v>66</v>
      </c>
      <c r="B89" s="7">
        <f t="shared" si="27"/>
        <v>0</v>
      </c>
      <c r="C89" s="7">
        <f t="shared" si="27"/>
        <v>0</v>
      </c>
      <c r="D89" s="7">
        <f t="shared" si="27"/>
        <v>0</v>
      </c>
      <c r="E89" s="7">
        <f t="shared" si="27"/>
        <v>0</v>
      </c>
      <c r="F89" s="7">
        <f t="shared" si="27"/>
        <v>0</v>
      </c>
      <c r="G89" s="7">
        <f t="shared" si="27"/>
        <v>0</v>
      </c>
      <c r="H89" s="7">
        <f t="shared" si="27"/>
        <v>0</v>
      </c>
      <c r="I89" s="7">
        <f t="shared" si="27"/>
        <v>0</v>
      </c>
      <c r="J89" s="7">
        <f t="shared" si="27"/>
        <v>0</v>
      </c>
      <c r="K89" s="7">
        <f t="shared" si="27"/>
        <v>0</v>
      </c>
      <c r="L89" s="7">
        <f t="shared" si="27"/>
        <v>0</v>
      </c>
      <c r="M89" s="7">
        <f t="shared" si="27"/>
        <v>0</v>
      </c>
      <c r="N89" s="7">
        <f t="shared" si="27"/>
        <v>0</v>
      </c>
      <c r="O89" s="7">
        <f t="shared" si="27"/>
        <v>0</v>
      </c>
      <c r="P89" s="7">
        <f t="shared" si="27"/>
        <v>0</v>
      </c>
      <c r="Q89" s="7">
        <f t="shared" si="27"/>
        <v>0</v>
      </c>
      <c r="R89" s="7">
        <f t="shared" si="27"/>
        <v>0</v>
      </c>
      <c r="S89" s="7">
        <f t="shared" si="27"/>
        <v>0</v>
      </c>
      <c r="T89" s="7">
        <f t="shared" si="27"/>
        <v>0</v>
      </c>
      <c r="U89" s="7">
        <f t="shared" si="27"/>
        <v>0</v>
      </c>
    </row>
    <row r="90" spans="1:21">
      <c r="A90" s="65" t="s">
        <v>59</v>
      </c>
      <c r="B90" s="13"/>
      <c r="C90" s="13"/>
      <c r="D90" s="13"/>
      <c r="E90" s="13"/>
      <c r="F90" s="13"/>
      <c r="G90" s="13"/>
      <c r="H90" s="13"/>
      <c r="I90" s="13"/>
      <c r="J90" s="57"/>
      <c r="K90" s="54"/>
      <c r="L90" s="13"/>
      <c r="M90" s="13"/>
      <c r="N90" s="13"/>
      <c r="O90" s="13"/>
      <c r="P90" s="13"/>
      <c r="Q90" s="13"/>
      <c r="R90" s="13"/>
      <c r="S90" s="13"/>
      <c r="T90" s="13"/>
      <c r="U90" s="57"/>
    </row>
    <row r="91" spans="1:21">
      <c r="A91" s="7" t="s">
        <v>57</v>
      </c>
      <c r="B91" s="7">
        <f t="shared" ref="B91:U94" si="28" xml:space="preserve"> IF((1 - (B162 - 1)/20)*100 &lt;= 100, IF((1 - (B162 - 1)/20)*100 &gt;= 0, (1 - (B162 - 1)/20)*100, 0), 100)</f>
        <v>0</v>
      </c>
      <c r="C91" s="7">
        <f t="shared" si="28"/>
        <v>0</v>
      </c>
      <c r="D91" s="7">
        <f t="shared" si="28"/>
        <v>0</v>
      </c>
      <c r="E91" s="7">
        <f t="shared" si="28"/>
        <v>0</v>
      </c>
      <c r="F91" s="7">
        <f t="shared" si="28"/>
        <v>0</v>
      </c>
      <c r="G91" s="7">
        <f t="shared" si="28"/>
        <v>0</v>
      </c>
      <c r="H91" s="7">
        <f t="shared" si="28"/>
        <v>0</v>
      </c>
      <c r="I91" s="7">
        <f t="shared" si="28"/>
        <v>0</v>
      </c>
      <c r="J91" s="7">
        <f t="shared" si="28"/>
        <v>0</v>
      </c>
      <c r="K91" s="7">
        <f t="shared" si="28"/>
        <v>0</v>
      </c>
      <c r="L91" s="7">
        <f t="shared" si="28"/>
        <v>0</v>
      </c>
      <c r="M91" s="7">
        <f t="shared" si="28"/>
        <v>0</v>
      </c>
      <c r="N91" s="7">
        <f t="shared" si="28"/>
        <v>0</v>
      </c>
      <c r="O91" s="7">
        <f t="shared" si="28"/>
        <v>0</v>
      </c>
      <c r="P91" s="7">
        <f t="shared" si="28"/>
        <v>0</v>
      </c>
      <c r="Q91" s="7">
        <f t="shared" si="28"/>
        <v>0</v>
      </c>
      <c r="R91" s="7">
        <f t="shared" si="28"/>
        <v>0</v>
      </c>
      <c r="S91" s="7">
        <f t="shared" si="28"/>
        <v>0</v>
      </c>
      <c r="T91" s="7">
        <f t="shared" si="28"/>
        <v>0</v>
      </c>
      <c r="U91" s="7">
        <f t="shared" si="28"/>
        <v>0</v>
      </c>
    </row>
    <row r="92" spans="1:21">
      <c r="A92" s="7" t="s">
        <v>64</v>
      </c>
      <c r="B92" s="7">
        <f t="shared" si="28"/>
        <v>0</v>
      </c>
      <c r="C92" s="7">
        <f t="shared" si="28"/>
        <v>0</v>
      </c>
      <c r="D92" s="7">
        <f t="shared" si="28"/>
        <v>0</v>
      </c>
      <c r="E92" s="7">
        <f t="shared" si="28"/>
        <v>0</v>
      </c>
      <c r="F92" s="7">
        <f t="shared" si="28"/>
        <v>0</v>
      </c>
      <c r="G92" s="7">
        <f t="shared" si="28"/>
        <v>0</v>
      </c>
      <c r="H92" s="7">
        <f t="shared" si="28"/>
        <v>0</v>
      </c>
      <c r="I92" s="7">
        <f t="shared" si="28"/>
        <v>0</v>
      </c>
      <c r="J92" s="7">
        <f t="shared" si="28"/>
        <v>0</v>
      </c>
      <c r="K92" s="7">
        <f t="shared" si="28"/>
        <v>0</v>
      </c>
      <c r="L92" s="7">
        <f t="shared" si="28"/>
        <v>0</v>
      </c>
      <c r="M92" s="7">
        <f t="shared" si="28"/>
        <v>0</v>
      </c>
      <c r="N92" s="7">
        <f t="shared" si="28"/>
        <v>0</v>
      </c>
      <c r="O92" s="7">
        <f t="shared" si="28"/>
        <v>0</v>
      </c>
      <c r="P92" s="7">
        <f t="shared" si="28"/>
        <v>0</v>
      </c>
      <c r="Q92" s="7">
        <f t="shared" si="28"/>
        <v>0</v>
      </c>
      <c r="R92" s="7">
        <f t="shared" si="28"/>
        <v>0</v>
      </c>
      <c r="S92" s="7">
        <f t="shared" si="28"/>
        <v>0</v>
      </c>
      <c r="T92" s="7">
        <f t="shared" si="28"/>
        <v>0</v>
      </c>
      <c r="U92" s="7">
        <f t="shared" si="28"/>
        <v>0</v>
      </c>
    </row>
    <row r="93" spans="1:21">
      <c r="A93" s="7" t="s">
        <v>65</v>
      </c>
      <c r="B93" s="7">
        <f t="shared" si="28"/>
        <v>0</v>
      </c>
      <c r="C93" s="7">
        <f t="shared" si="28"/>
        <v>0</v>
      </c>
      <c r="D93" s="7">
        <f t="shared" si="28"/>
        <v>0</v>
      </c>
      <c r="E93" s="7">
        <f t="shared" si="28"/>
        <v>0</v>
      </c>
      <c r="F93" s="7">
        <f t="shared" si="28"/>
        <v>0</v>
      </c>
      <c r="G93" s="7">
        <f t="shared" si="28"/>
        <v>0</v>
      </c>
      <c r="H93" s="7">
        <f t="shared" si="28"/>
        <v>0</v>
      </c>
      <c r="I93" s="7">
        <f t="shared" si="28"/>
        <v>0</v>
      </c>
      <c r="J93" s="7">
        <f t="shared" si="28"/>
        <v>0</v>
      </c>
      <c r="K93" s="7">
        <f t="shared" si="28"/>
        <v>0</v>
      </c>
      <c r="L93" s="7">
        <f t="shared" si="28"/>
        <v>0</v>
      </c>
      <c r="M93" s="7">
        <f t="shared" si="28"/>
        <v>0</v>
      </c>
      <c r="N93" s="7">
        <f t="shared" si="28"/>
        <v>0</v>
      </c>
      <c r="O93" s="7">
        <f t="shared" si="28"/>
        <v>0</v>
      </c>
      <c r="P93" s="7">
        <f t="shared" si="28"/>
        <v>0</v>
      </c>
      <c r="Q93" s="7">
        <f t="shared" si="28"/>
        <v>0</v>
      </c>
      <c r="R93" s="7">
        <f t="shared" si="28"/>
        <v>0</v>
      </c>
      <c r="S93" s="7">
        <f t="shared" si="28"/>
        <v>0</v>
      </c>
      <c r="T93" s="7">
        <f t="shared" si="28"/>
        <v>0</v>
      </c>
      <c r="U93" s="7">
        <f t="shared" si="28"/>
        <v>0</v>
      </c>
    </row>
    <row r="94" spans="1:21">
      <c r="A94" s="7" t="s">
        <v>66</v>
      </c>
      <c r="B94" s="7">
        <f t="shared" si="28"/>
        <v>0</v>
      </c>
      <c r="C94" s="7">
        <f t="shared" si="28"/>
        <v>0</v>
      </c>
      <c r="D94" s="7">
        <f t="shared" si="28"/>
        <v>0</v>
      </c>
      <c r="E94" s="7">
        <f t="shared" si="28"/>
        <v>0</v>
      </c>
      <c r="F94" s="7">
        <f t="shared" si="28"/>
        <v>0</v>
      </c>
      <c r="G94" s="7">
        <f t="shared" si="28"/>
        <v>0</v>
      </c>
      <c r="H94" s="7">
        <f t="shared" si="28"/>
        <v>0</v>
      </c>
      <c r="I94" s="7">
        <f t="shared" si="28"/>
        <v>0</v>
      </c>
      <c r="J94" s="7">
        <f t="shared" si="28"/>
        <v>0</v>
      </c>
      <c r="K94" s="78">
        <f t="shared" si="28"/>
        <v>0</v>
      </c>
      <c r="L94" s="7">
        <f t="shared" si="28"/>
        <v>0</v>
      </c>
      <c r="M94" s="7">
        <f t="shared" si="28"/>
        <v>0</v>
      </c>
      <c r="N94" s="7">
        <f t="shared" si="28"/>
        <v>0</v>
      </c>
      <c r="O94" s="7">
        <f t="shared" si="28"/>
        <v>0</v>
      </c>
      <c r="P94" s="7">
        <f t="shared" si="28"/>
        <v>0</v>
      </c>
      <c r="Q94" s="7">
        <f t="shared" si="28"/>
        <v>0</v>
      </c>
      <c r="R94" s="7">
        <f t="shared" si="28"/>
        <v>0</v>
      </c>
      <c r="S94" s="7">
        <f t="shared" si="28"/>
        <v>0</v>
      </c>
      <c r="T94" s="7">
        <f t="shared" si="28"/>
        <v>0</v>
      </c>
      <c r="U94" s="7">
        <f t="shared" si="28"/>
        <v>0</v>
      </c>
    </row>
    <row r="95" spans="1:21">
      <c r="J95" s="25"/>
      <c r="K95" s="25"/>
    </row>
    <row r="96" spans="1:21">
      <c r="A96" s="58" t="s">
        <v>60</v>
      </c>
      <c r="B96" s="2"/>
      <c r="C96" s="2"/>
      <c r="D96" s="2"/>
      <c r="E96" s="2"/>
      <c r="F96" s="2"/>
      <c r="G96" s="2"/>
      <c r="H96" s="2"/>
      <c r="I96" s="2"/>
      <c r="J96" s="39"/>
      <c r="K96" s="55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>
      <c r="A97" s="65" t="s">
        <v>56</v>
      </c>
      <c r="B97" s="13"/>
      <c r="C97" s="13"/>
      <c r="D97" s="13"/>
      <c r="E97" s="13"/>
      <c r="F97" s="13"/>
      <c r="G97" s="13"/>
      <c r="H97" s="13"/>
      <c r="I97" s="13"/>
      <c r="J97" s="57"/>
      <c r="K97" s="54"/>
      <c r="L97" s="13"/>
      <c r="M97" s="13"/>
      <c r="N97" s="13"/>
      <c r="O97" s="13"/>
      <c r="P97" s="13"/>
      <c r="Q97" s="13"/>
      <c r="R97" s="13"/>
      <c r="S97" s="13"/>
      <c r="T97" s="13"/>
      <c r="U97" s="57"/>
    </row>
    <row r="98" spans="1:21">
      <c r="A98" s="7" t="s">
        <v>57</v>
      </c>
      <c r="B98" s="7">
        <f t="shared" ref="B98:U101" si="29" xml:space="preserve"> IF((1 - (B169 - 1)/20)*100 &lt;= 100, IF((1 - (B169 - 1)/20)*100 &gt;= 0, (1 - (B169 - 1)/20)*100, 0), 100)</f>
        <v>5.0000000000000044</v>
      </c>
      <c r="C98" s="7">
        <f t="shared" si="29"/>
        <v>5.0000000000000044</v>
      </c>
      <c r="D98" s="7">
        <f t="shared" si="29"/>
        <v>9.9999999999999982</v>
      </c>
      <c r="E98" s="7">
        <f t="shared" si="29"/>
        <v>9.9999999999999982</v>
      </c>
      <c r="F98" s="7">
        <f t="shared" si="29"/>
        <v>55.000000000000007</v>
      </c>
      <c r="G98" s="7">
        <f t="shared" si="29"/>
        <v>60</v>
      </c>
      <c r="H98" s="7">
        <f t="shared" si="29"/>
        <v>60</v>
      </c>
      <c r="I98" s="7">
        <f t="shared" si="29"/>
        <v>60</v>
      </c>
      <c r="J98" s="7">
        <f t="shared" si="29"/>
        <v>65</v>
      </c>
      <c r="K98" s="7">
        <f t="shared" si="29"/>
        <v>65</v>
      </c>
      <c r="L98" s="7">
        <f t="shared" si="29"/>
        <v>65</v>
      </c>
      <c r="M98" s="7">
        <f t="shared" si="29"/>
        <v>70</v>
      </c>
      <c r="N98" s="7">
        <f t="shared" si="29"/>
        <v>70</v>
      </c>
      <c r="O98" s="7">
        <f t="shared" si="29"/>
        <v>70</v>
      </c>
      <c r="P98" s="7">
        <f t="shared" si="29"/>
        <v>75</v>
      </c>
      <c r="Q98" s="7">
        <f t="shared" si="29"/>
        <v>75</v>
      </c>
      <c r="R98" s="7">
        <f t="shared" si="29"/>
        <v>75</v>
      </c>
      <c r="S98" s="7">
        <f t="shared" si="29"/>
        <v>80</v>
      </c>
      <c r="T98" s="7">
        <f t="shared" si="29"/>
        <v>80</v>
      </c>
      <c r="U98" s="7">
        <f t="shared" si="29"/>
        <v>80</v>
      </c>
    </row>
    <row r="99" spans="1:21">
      <c r="A99" s="7" t="s">
        <v>64</v>
      </c>
      <c r="B99" s="7">
        <f t="shared" si="29"/>
        <v>15.000000000000002</v>
      </c>
      <c r="C99" s="7">
        <f t="shared" si="29"/>
        <v>19.999999999999996</v>
      </c>
      <c r="D99" s="7">
        <f t="shared" si="29"/>
        <v>19.999999999999996</v>
      </c>
      <c r="E99" s="7">
        <f t="shared" si="29"/>
        <v>25</v>
      </c>
      <c r="F99" s="7">
        <f t="shared" si="29"/>
        <v>65</v>
      </c>
      <c r="G99" s="7">
        <f t="shared" si="29"/>
        <v>70</v>
      </c>
      <c r="H99" s="7">
        <f t="shared" si="29"/>
        <v>70</v>
      </c>
      <c r="I99" s="7">
        <f t="shared" si="29"/>
        <v>75</v>
      </c>
      <c r="J99" s="7">
        <f t="shared" si="29"/>
        <v>75</v>
      </c>
      <c r="K99" s="7">
        <f t="shared" si="29"/>
        <v>80</v>
      </c>
      <c r="L99" s="7">
        <f t="shared" si="29"/>
        <v>80</v>
      </c>
      <c r="M99" s="7">
        <f t="shared" si="29"/>
        <v>85</v>
      </c>
      <c r="N99" s="7">
        <f t="shared" si="29"/>
        <v>85</v>
      </c>
      <c r="O99" s="7">
        <f t="shared" si="29"/>
        <v>90</v>
      </c>
      <c r="P99" s="7">
        <f t="shared" si="29"/>
        <v>90</v>
      </c>
      <c r="Q99" s="7">
        <f t="shared" si="29"/>
        <v>95</v>
      </c>
      <c r="R99" s="7">
        <f t="shared" si="29"/>
        <v>95</v>
      </c>
      <c r="S99" s="7">
        <f t="shared" si="29"/>
        <v>100</v>
      </c>
      <c r="T99" s="7">
        <f t="shared" si="29"/>
        <v>100</v>
      </c>
      <c r="U99" s="7">
        <f t="shared" si="29"/>
        <v>100</v>
      </c>
    </row>
    <row r="100" spans="1:21">
      <c r="A100" s="7" t="s">
        <v>65</v>
      </c>
      <c r="B100" s="7">
        <f t="shared" si="29"/>
        <v>15.000000000000002</v>
      </c>
      <c r="C100" s="7">
        <f t="shared" si="29"/>
        <v>19.999999999999996</v>
      </c>
      <c r="D100" s="7">
        <f t="shared" si="29"/>
        <v>19.999999999999996</v>
      </c>
      <c r="E100" s="7">
        <f t="shared" si="29"/>
        <v>25</v>
      </c>
      <c r="F100" s="7">
        <f t="shared" si="29"/>
        <v>65</v>
      </c>
      <c r="G100" s="7">
        <f t="shared" si="29"/>
        <v>70</v>
      </c>
      <c r="H100" s="7">
        <f t="shared" si="29"/>
        <v>70</v>
      </c>
      <c r="I100" s="7">
        <f t="shared" si="29"/>
        <v>75</v>
      </c>
      <c r="J100" s="7">
        <f t="shared" si="29"/>
        <v>75</v>
      </c>
      <c r="K100" s="7">
        <f t="shared" si="29"/>
        <v>80</v>
      </c>
      <c r="L100" s="7">
        <f t="shared" si="29"/>
        <v>80</v>
      </c>
      <c r="M100" s="7">
        <f t="shared" si="29"/>
        <v>85</v>
      </c>
      <c r="N100" s="7">
        <f t="shared" si="29"/>
        <v>85</v>
      </c>
      <c r="O100" s="7">
        <f t="shared" si="29"/>
        <v>90</v>
      </c>
      <c r="P100" s="7">
        <f t="shared" si="29"/>
        <v>90</v>
      </c>
      <c r="Q100" s="7">
        <f t="shared" si="29"/>
        <v>95</v>
      </c>
      <c r="R100" s="7">
        <f t="shared" si="29"/>
        <v>95</v>
      </c>
      <c r="S100" s="7">
        <f t="shared" si="29"/>
        <v>100</v>
      </c>
      <c r="T100" s="7">
        <f t="shared" si="29"/>
        <v>100</v>
      </c>
      <c r="U100" s="7">
        <f t="shared" si="29"/>
        <v>100</v>
      </c>
    </row>
    <row r="101" spans="1:21">
      <c r="A101" s="7" t="s">
        <v>66</v>
      </c>
      <c r="B101" s="7">
        <f t="shared" si="29"/>
        <v>5.0000000000000044</v>
      </c>
      <c r="C101" s="7">
        <f t="shared" si="29"/>
        <v>5.0000000000000044</v>
      </c>
      <c r="D101" s="7">
        <f t="shared" si="29"/>
        <v>9.9999999999999982</v>
      </c>
      <c r="E101" s="7">
        <f t="shared" si="29"/>
        <v>9.9999999999999982</v>
      </c>
      <c r="F101" s="7">
        <f t="shared" si="29"/>
        <v>55.000000000000007</v>
      </c>
      <c r="G101" s="7">
        <f t="shared" si="29"/>
        <v>60</v>
      </c>
      <c r="H101" s="7">
        <f t="shared" si="29"/>
        <v>60</v>
      </c>
      <c r="I101" s="7">
        <f t="shared" si="29"/>
        <v>60</v>
      </c>
      <c r="J101" s="7">
        <f t="shared" si="29"/>
        <v>65</v>
      </c>
      <c r="K101" s="7">
        <f t="shared" si="29"/>
        <v>65</v>
      </c>
      <c r="L101" s="7">
        <f t="shared" si="29"/>
        <v>65</v>
      </c>
      <c r="M101" s="7">
        <f t="shared" si="29"/>
        <v>70</v>
      </c>
      <c r="N101" s="7">
        <f t="shared" si="29"/>
        <v>70</v>
      </c>
      <c r="O101" s="7">
        <f t="shared" si="29"/>
        <v>70</v>
      </c>
      <c r="P101" s="7">
        <f t="shared" si="29"/>
        <v>75</v>
      </c>
      <c r="Q101" s="7">
        <f t="shared" si="29"/>
        <v>75</v>
      </c>
      <c r="R101" s="7">
        <f t="shared" si="29"/>
        <v>75</v>
      </c>
      <c r="S101" s="7">
        <f t="shared" si="29"/>
        <v>80</v>
      </c>
      <c r="T101" s="7">
        <f t="shared" si="29"/>
        <v>80</v>
      </c>
      <c r="U101" s="7">
        <f t="shared" si="29"/>
        <v>80</v>
      </c>
    </row>
    <row r="102" spans="1:21">
      <c r="A102" s="65" t="s">
        <v>49</v>
      </c>
      <c r="B102" s="13"/>
      <c r="C102" s="13"/>
      <c r="D102" s="13"/>
      <c r="E102" s="13"/>
      <c r="F102" s="13"/>
      <c r="G102" s="13"/>
      <c r="H102" s="13"/>
      <c r="I102" s="13"/>
      <c r="J102" s="57"/>
      <c r="K102" s="54"/>
      <c r="L102" s="13"/>
      <c r="M102" s="13"/>
      <c r="N102" s="13"/>
      <c r="O102" s="13"/>
      <c r="P102" s="13"/>
      <c r="Q102" s="13"/>
      <c r="R102" s="13"/>
      <c r="S102" s="13"/>
      <c r="T102" s="13"/>
      <c r="U102" s="57"/>
    </row>
    <row r="103" spans="1:21">
      <c r="A103" s="7" t="s">
        <v>57</v>
      </c>
      <c r="B103" s="7">
        <f t="shared" ref="B103:U106" si="30" xml:space="preserve"> IF((1 - (B174 - 1)/20)*100 &lt;= 100, IF((1 - (B174 - 1)/20)*100 &gt;= 0, (1 - (B174 - 1)/20)*100, 0), 100)</f>
        <v>0</v>
      </c>
      <c r="C103" s="7">
        <f t="shared" si="30"/>
        <v>0</v>
      </c>
      <c r="D103" s="7">
        <f t="shared" si="30"/>
        <v>0</v>
      </c>
      <c r="E103" s="7">
        <f t="shared" si="30"/>
        <v>0</v>
      </c>
      <c r="F103" s="7">
        <f t="shared" si="30"/>
        <v>30.000000000000004</v>
      </c>
      <c r="G103" s="7">
        <f t="shared" si="30"/>
        <v>35</v>
      </c>
      <c r="H103" s="7">
        <f t="shared" si="30"/>
        <v>35</v>
      </c>
      <c r="I103" s="7">
        <f t="shared" si="30"/>
        <v>35</v>
      </c>
      <c r="J103" s="7">
        <f t="shared" si="30"/>
        <v>40</v>
      </c>
      <c r="K103" s="7">
        <f t="shared" si="30"/>
        <v>40</v>
      </c>
      <c r="L103" s="7">
        <f t="shared" si="30"/>
        <v>40</v>
      </c>
      <c r="M103" s="7">
        <f t="shared" si="30"/>
        <v>44.999999999999993</v>
      </c>
      <c r="N103" s="7">
        <f t="shared" si="30"/>
        <v>44.999999999999993</v>
      </c>
      <c r="O103" s="7">
        <f t="shared" si="30"/>
        <v>44.999999999999993</v>
      </c>
      <c r="P103" s="7">
        <f t="shared" si="30"/>
        <v>50</v>
      </c>
      <c r="Q103" s="7">
        <f t="shared" si="30"/>
        <v>50</v>
      </c>
      <c r="R103" s="7">
        <f t="shared" si="30"/>
        <v>50</v>
      </c>
      <c r="S103" s="7">
        <f t="shared" si="30"/>
        <v>55.000000000000007</v>
      </c>
      <c r="T103" s="7">
        <f t="shared" si="30"/>
        <v>55.000000000000007</v>
      </c>
      <c r="U103" s="7">
        <f t="shared" si="30"/>
        <v>55.000000000000007</v>
      </c>
    </row>
    <row r="104" spans="1:21">
      <c r="A104" s="7" t="s">
        <v>64</v>
      </c>
      <c r="B104" s="7">
        <f t="shared" si="30"/>
        <v>0</v>
      </c>
      <c r="C104" s="7">
        <f t="shared" si="30"/>
        <v>0</v>
      </c>
      <c r="D104" s="7">
        <f t="shared" si="30"/>
        <v>0</v>
      </c>
      <c r="E104" s="7">
        <f t="shared" si="30"/>
        <v>0</v>
      </c>
      <c r="F104" s="7">
        <f t="shared" si="30"/>
        <v>40</v>
      </c>
      <c r="G104" s="7">
        <f t="shared" si="30"/>
        <v>44.999999999999993</v>
      </c>
      <c r="H104" s="7">
        <f t="shared" si="30"/>
        <v>44.999999999999993</v>
      </c>
      <c r="I104" s="7">
        <f t="shared" si="30"/>
        <v>50</v>
      </c>
      <c r="J104" s="7">
        <f t="shared" si="30"/>
        <v>50</v>
      </c>
      <c r="K104" s="7">
        <f t="shared" si="30"/>
        <v>55.000000000000007</v>
      </c>
      <c r="L104" s="7">
        <f t="shared" si="30"/>
        <v>55.000000000000007</v>
      </c>
      <c r="M104" s="7">
        <f t="shared" si="30"/>
        <v>60</v>
      </c>
      <c r="N104" s="7">
        <f t="shared" si="30"/>
        <v>60</v>
      </c>
      <c r="O104" s="7">
        <f t="shared" si="30"/>
        <v>65</v>
      </c>
      <c r="P104" s="7">
        <f t="shared" si="30"/>
        <v>65</v>
      </c>
      <c r="Q104" s="7">
        <f t="shared" si="30"/>
        <v>70</v>
      </c>
      <c r="R104" s="7">
        <f t="shared" si="30"/>
        <v>70</v>
      </c>
      <c r="S104" s="7">
        <f t="shared" si="30"/>
        <v>75</v>
      </c>
      <c r="T104" s="7">
        <f t="shared" si="30"/>
        <v>75</v>
      </c>
      <c r="U104" s="7">
        <f t="shared" si="30"/>
        <v>80</v>
      </c>
    </row>
    <row r="105" spans="1:21">
      <c r="A105" s="7" t="s">
        <v>65</v>
      </c>
      <c r="B105" s="7">
        <f t="shared" si="30"/>
        <v>0</v>
      </c>
      <c r="C105" s="7">
        <f t="shared" si="30"/>
        <v>0</v>
      </c>
      <c r="D105" s="7">
        <f t="shared" si="30"/>
        <v>0</v>
      </c>
      <c r="E105" s="7">
        <f t="shared" si="30"/>
        <v>0</v>
      </c>
      <c r="F105" s="7">
        <f t="shared" si="30"/>
        <v>40</v>
      </c>
      <c r="G105" s="7">
        <f t="shared" si="30"/>
        <v>44.999999999999993</v>
      </c>
      <c r="H105" s="7">
        <f t="shared" si="30"/>
        <v>44.999999999999993</v>
      </c>
      <c r="I105" s="7">
        <f t="shared" si="30"/>
        <v>50</v>
      </c>
      <c r="J105" s="7">
        <f t="shared" si="30"/>
        <v>50</v>
      </c>
      <c r="K105" s="7">
        <f t="shared" si="30"/>
        <v>55.000000000000007</v>
      </c>
      <c r="L105" s="7">
        <f t="shared" si="30"/>
        <v>55.000000000000007</v>
      </c>
      <c r="M105" s="7">
        <f t="shared" si="30"/>
        <v>60</v>
      </c>
      <c r="N105" s="7">
        <f t="shared" si="30"/>
        <v>60</v>
      </c>
      <c r="O105" s="7">
        <f t="shared" si="30"/>
        <v>65</v>
      </c>
      <c r="P105" s="7">
        <f t="shared" si="30"/>
        <v>65</v>
      </c>
      <c r="Q105" s="7">
        <f t="shared" si="30"/>
        <v>70</v>
      </c>
      <c r="R105" s="7">
        <f t="shared" si="30"/>
        <v>70</v>
      </c>
      <c r="S105" s="7">
        <f t="shared" si="30"/>
        <v>75</v>
      </c>
      <c r="T105" s="7">
        <f t="shared" si="30"/>
        <v>75</v>
      </c>
      <c r="U105" s="7">
        <f t="shared" si="30"/>
        <v>80</v>
      </c>
    </row>
    <row r="106" spans="1:21">
      <c r="A106" s="7" t="s">
        <v>66</v>
      </c>
      <c r="B106" s="7">
        <f t="shared" si="30"/>
        <v>0</v>
      </c>
      <c r="C106" s="7">
        <f t="shared" si="30"/>
        <v>0</v>
      </c>
      <c r="D106" s="7">
        <f t="shared" si="30"/>
        <v>0</v>
      </c>
      <c r="E106" s="7">
        <f t="shared" si="30"/>
        <v>0</v>
      </c>
      <c r="F106" s="7">
        <f t="shared" si="30"/>
        <v>30.000000000000004</v>
      </c>
      <c r="G106" s="7">
        <f t="shared" si="30"/>
        <v>35</v>
      </c>
      <c r="H106" s="7">
        <f t="shared" si="30"/>
        <v>35</v>
      </c>
      <c r="I106" s="7">
        <f t="shared" si="30"/>
        <v>35</v>
      </c>
      <c r="J106" s="7">
        <f t="shared" si="30"/>
        <v>40</v>
      </c>
      <c r="K106" s="7">
        <f t="shared" si="30"/>
        <v>40</v>
      </c>
      <c r="L106" s="7">
        <f t="shared" si="30"/>
        <v>40</v>
      </c>
      <c r="M106" s="7">
        <f t="shared" si="30"/>
        <v>44.999999999999993</v>
      </c>
      <c r="N106" s="7">
        <f t="shared" si="30"/>
        <v>44.999999999999993</v>
      </c>
      <c r="O106" s="7">
        <f t="shared" si="30"/>
        <v>44.999999999999993</v>
      </c>
      <c r="P106" s="7">
        <f t="shared" si="30"/>
        <v>50</v>
      </c>
      <c r="Q106" s="7">
        <f t="shared" si="30"/>
        <v>50</v>
      </c>
      <c r="R106" s="7">
        <f t="shared" si="30"/>
        <v>50</v>
      </c>
      <c r="S106" s="7">
        <f t="shared" si="30"/>
        <v>55.000000000000007</v>
      </c>
      <c r="T106" s="7">
        <f t="shared" si="30"/>
        <v>55.000000000000007</v>
      </c>
      <c r="U106" s="7">
        <f t="shared" si="30"/>
        <v>55.000000000000007</v>
      </c>
    </row>
    <row r="107" spans="1:21">
      <c r="A107" s="65" t="s">
        <v>59</v>
      </c>
      <c r="B107" s="13"/>
      <c r="C107" s="13"/>
      <c r="D107" s="13"/>
      <c r="E107" s="13"/>
      <c r="F107" s="13"/>
      <c r="G107" s="13"/>
      <c r="H107" s="13"/>
      <c r="I107" s="13"/>
      <c r="J107" s="57"/>
      <c r="K107" s="54"/>
      <c r="L107" s="13"/>
      <c r="M107" s="13"/>
      <c r="N107" s="13"/>
      <c r="O107" s="13"/>
      <c r="P107" s="13"/>
      <c r="Q107" s="13"/>
      <c r="R107" s="13"/>
      <c r="S107" s="13"/>
      <c r="T107" s="13"/>
      <c r="U107" s="57"/>
    </row>
    <row r="108" spans="1:21">
      <c r="A108" s="7" t="s">
        <v>57</v>
      </c>
      <c r="B108" s="7">
        <f t="shared" ref="B108:U111" si="31" xml:space="preserve"> IF((1 - (B179 - 1)/20)*100 &lt;= 100, IF((1 - (B179 - 1)/20)*100 &gt;= 0, (1 - (B179 - 1)/20)*100, 0), 100)</f>
        <v>0</v>
      </c>
      <c r="C108" s="7">
        <f t="shared" si="31"/>
        <v>0</v>
      </c>
      <c r="D108" s="7">
        <f t="shared" si="31"/>
        <v>0</v>
      </c>
      <c r="E108" s="7">
        <f t="shared" si="31"/>
        <v>0</v>
      </c>
      <c r="F108" s="7">
        <f t="shared" si="31"/>
        <v>5.0000000000000044</v>
      </c>
      <c r="G108" s="7">
        <f t="shared" si="31"/>
        <v>9.9999999999999982</v>
      </c>
      <c r="H108" s="7">
        <f t="shared" si="31"/>
        <v>9.9999999999999982</v>
      </c>
      <c r="I108" s="7">
        <f t="shared" si="31"/>
        <v>9.9999999999999982</v>
      </c>
      <c r="J108" s="7">
        <f t="shared" si="31"/>
        <v>15.000000000000002</v>
      </c>
      <c r="K108" s="7">
        <f t="shared" si="31"/>
        <v>15.000000000000002</v>
      </c>
      <c r="L108" s="7">
        <f t="shared" si="31"/>
        <v>15.000000000000002</v>
      </c>
      <c r="M108" s="7">
        <f t="shared" si="31"/>
        <v>19.999999999999996</v>
      </c>
      <c r="N108" s="7">
        <f t="shared" si="31"/>
        <v>19.999999999999996</v>
      </c>
      <c r="O108" s="7">
        <f t="shared" si="31"/>
        <v>19.999999999999996</v>
      </c>
      <c r="P108" s="7">
        <f t="shared" si="31"/>
        <v>25</v>
      </c>
      <c r="Q108" s="7">
        <f t="shared" si="31"/>
        <v>25</v>
      </c>
      <c r="R108" s="7">
        <f t="shared" si="31"/>
        <v>25</v>
      </c>
      <c r="S108" s="7">
        <f t="shared" si="31"/>
        <v>30.000000000000004</v>
      </c>
      <c r="T108" s="7">
        <f t="shared" si="31"/>
        <v>30.000000000000004</v>
      </c>
      <c r="U108" s="7">
        <f t="shared" si="31"/>
        <v>30.000000000000004</v>
      </c>
    </row>
    <row r="109" spans="1:21">
      <c r="A109" s="7" t="s">
        <v>64</v>
      </c>
      <c r="B109" s="7">
        <f t="shared" si="31"/>
        <v>0</v>
      </c>
      <c r="C109" s="7">
        <f t="shared" si="31"/>
        <v>0</v>
      </c>
      <c r="D109" s="7">
        <f t="shared" si="31"/>
        <v>0</v>
      </c>
      <c r="E109" s="7">
        <f t="shared" si="31"/>
        <v>0</v>
      </c>
      <c r="F109" s="7">
        <f t="shared" si="31"/>
        <v>15.000000000000002</v>
      </c>
      <c r="G109" s="7">
        <f t="shared" si="31"/>
        <v>19.999999999999996</v>
      </c>
      <c r="H109" s="7">
        <f t="shared" si="31"/>
        <v>19.999999999999996</v>
      </c>
      <c r="I109" s="7">
        <f t="shared" si="31"/>
        <v>25</v>
      </c>
      <c r="J109" s="7">
        <f t="shared" si="31"/>
        <v>25</v>
      </c>
      <c r="K109" s="7">
        <f t="shared" si="31"/>
        <v>30.000000000000004</v>
      </c>
      <c r="L109" s="7">
        <f t="shared" si="31"/>
        <v>30.000000000000004</v>
      </c>
      <c r="M109" s="7">
        <f t="shared" si="31"/>
        <v>35</v>
      </c>
      <c r="N109" s="7">
        <f t="shared" si="31"/>
        <v>35</v>
      </c>
      <c r="O109" s="7">
        <f t="shared" si="31"/>
        <v>40</v>
      </c>
      <c r="P109" s="7">
        <f t="shared" si="31"/>
        <v>40</v>
      </c>
      <c r="Q109" s="7">
        <f t="shared" si="31"/>
        <v>44.999999999999993</v>
      </c>
      <c r="R109" s="7">
        <f t="shared" si="31"/>
        <v>44.999999999999993</v>
      </c>
      <c r="S109" s="7">
        <f t="shared" si="31"/>
        <v>50</v>
      </c>
      <c r="T109" s="7">
        <f t="shared" si="31"/>
        <v>50</v>
      </c>
      <c r="U109" s="7">
        <f t="shared" si="31"/>
        <v>55.000000000000007</v>
      </c>
    </row>
    <row r="110" spans="1:21">
      <c r="A110" s="7" t="s">
        <v>65</v>
      </c>
      <c r="B110" s="7">
        <f t="shared" si="31"/>
        <v>0</v>
      </c>
      <c r="C110" s="7">
        <f t="shared" si="31"/>
        <v>0</v>
      </c>
      <c r="D110" s="7">
        <f t="shared" si="31"/>
        <v>0</v>
      </c>
      <c r="E110" s="7">
        <f t="shared" si="31"/>
        <v>0</v>
      </c>
      <c r="F110" s="7">
        <f t="shared" si="31"/>
        <v>15.000000000000002</v>
      </c>
      <c r="G110" s="7">
        <f t="shared" si="31"/>
        <v>19.999999999999996</v>
      </c>
      <c r="H110" s="7">
        <f t="shared" si="31"/>
        <v>19.999999999999996</v>
      </c>
      <c r="I110" s="7">
        <f t="shared" si="31"/>
        <v>25</v>
      </c>
      <c r="J110" s="7">
        <f t="shared" si="31"/>
        <v>25</v>
      </c>
      <c r="K110" s="7">
        <f t="shared" si="31"/>
        <v>30.000000000000004</v>
      </c>
      <c r="L110" s="7">
        <f t="shared" si="31"/>
        <v>30.000000000000004</v>
      </c>
      <c r="M110" s="7">
        <f t="shared" si="31"/>
        <v>35</v>
      </c>
      <c r="N110" s="7">
        <f t="shared" si="31"/>
        <v>35</v>
      </c>
      <c r="O110" s="7">
        <f t="shared" si="31"/>
        <v>40</v>
      </c>
      <c r="P110" s="7">
        <f t="shared" si="31"/>
        <v>40</v>
      </c>
      <c r="Q110" s="7">
        <f t="shared" si="31"/>
        <v>44.999999999999993</v>
      </c>
      <c r="R110" s="7">
        <f t="shared" si="31"/>
        <v>44.999999999999993</v>
      </c>
      <c r="S110" s="7">
        <f t="shared" si="31"/>
        <v>50</v>
      </c>
      <c r="T110" s="7">
        <f t="shared" si="31"/>
        <v>50</v>
      </c>
      <c r="U110" s="7">
        <f t="shared" si="31"/>
        <v>55.000000000000007</v>
      </c>
    </row>
    <row r="111" spans="1:21">
      <c r="A111" s="7" t="s">
        <v>66</v>
      </c>
      <c r="B111" s="7">
        <f t="shared" si="31"/>
        <v>0</v>
      </c>
      <c r="C111" s="7">
        <f t="shared" si="31"/>
        <v>0</v>
      </c>
      <c r="D111" s="7">
        <f t="shared" si="31"/>
        <v>0</v>
      </c>
      <c r="E111" s="7">
        <f t="shared" si="31"/>
        <v>0</v>
      </c>
      <c r="F111" s="7">
        <f t="shared" si="31"/>
        <v>5.0000000000000044</v>
      </c>
      <c r="G111" s="7">
        <f t="shared" si="31"/>
        <v>9.9999999999999982</v>
      </c>
      <c r="H111" s="7">
        <f t="shared" si="31"/>
        <v>9.9999999999999982</v>
      </c>
      <c r="I111" s="7">
        <f t="shared" si="31"/>
        <v>9.9999999999999982</v>
      </c>
      <c r="J111" s="7">
        <f t="shared" si="31"/>
        <v>15.000000000000002</v>
      </c>
      <c r="K111" s="78">
        <f t="shared" si="31"/>
        <v>15.000000000000002</v>
      </c>
      <c r="L111" s="7">
        <f t="shared" si="31"/>
        <v>15.000000000000002</v>
      </c>
      <c r="M111" s="7">
        <f t="shared" si="31"/>
        <v>19.999999999999996</v>
      </c>
      <c r="N111" s="7">
        <f t="shared" si="31"/>
        <v>19.999999999999996</v>
      </c>
      <c r="O111" s="7">
        <f t="shared" si="31"/>
        <v>19.999999999999996</v>
      </c>
      <c r="P111" s="7">
        <f t="shared" si="31"/>
        <v>25</v>
      </c>
      <c r="Q111" s="7">
        <f t="shared" si="31"/>
        <v>25</v>
      </c>
      <c r="R111" s="7">
        <f t="shared" si="31"/>
        <v>25</v>
      </c>
      <c r="S111" s="7">
        <f t="shared" si="31"/>
        <v>30.000000000000004</v>
      </c>
      <c r="T111" s="7">
        <f t="shared" si="31"/>
        <v>30.000000000000004</v>
      </c>
      <c r="U111" s="7">
        <f t="shared" si="31"/>
        <v>30.000000000000004</v>
      </c>
    </row>
    <row r="112" spans="1:21">
      <c r="B112" s="7"/>
      <c r="J112" s="25"/>
      <c r="K112" s="25"/>
    </row>
    <row r="113" spans="1:21">
      <c r="A113" s="58" t="s">
        <v>62</v>
      </c>
      <c r="B113" s="13"/>
      <c r="C113" s="13"/>
      <c r="D113" s="13"/>
      <c r="E113" s="13"/>
      <c r="F113" s="13"/>
      <c r="G113" s="13"/>
      <c r="H113" s="13"/>
      <c r="I113" s="13"/>
      <c r="J113" s="57"/>
      <c r="K113" s="56"/>
      <c r="L113" s="13"/>
      <c r="M113" s="13"/>
      <c r="N113" s="13"/>
      <c r="O113" s="13"/>
      <c r="P113" s="13"/>
      <c r="Q113" s="13"/>
      <c r="R113" s="13"/>
      <c r="S113" s="13"/>
      <c r="T113" s="13"/>
      <c r="U113" s="57"/>
    </row>
    <row r="114" spans="1:21">
      <c r="A114" s="65" t="s">
        <v>56</v>
      </c>
      <c r="B114" s="13"/>
      <c r="C114" s="13"/>
      <c r="D114" s="13"/>
      <c r="E114" s="13"/>
      <c r="F114" s="13"/>
      <c r="G114" s="13"/>
      <c r="H114" s="13"/>
      <c r="I114" s="13"/>
      <c r="J114" s="57"/>
      <c r="K114" s="54"/>
      <c r="L114" s="13"/>
      <c r="M114" s="13"/>
      <c r="N114" s="13"/>
      <c r="O114" s="13"/>
      <c r="P114" s="13"/>
      <c r="Q114" s="13"/>
      <c r="R114" s="13"/>
      <c r="S114" s="13"/>
      <c r="T114" s="13"/>
      <c r="U114" s="57"/>
    </row>
    <row r="115" spans="1:21">
      <c r="A115" s="7" t="s">
        <v>57</v>
      </c>
      <c r="B115" s="7">
        <f t="shared" ref="B115:U118" si="32" xml:space="preserve"> IF((1 - (B186 - 1)/20)*100 &lt;= 100, IF((1 - (B186 - 1)/20)*100 &gt;= 0, (1 - (B186 - 1)/20)*100, 0), 100)</f>
        <v>0</v>
      </c>
      <c r="C115" s="7">
        <f t="shared" si="32"/>
        <v>0</v>
      </c>
      <c r="D115" s="7">
        <f t="shared" si="32"/>
        <v>0</v>
      </c>
      <c r="E115" s="7">
        <f t="shared" si="32"/>
        <v>0</v>
      </c>
      <c r="F115" s="7">
        <f t="shared" si="32"/>
        <v>30.000000000000004</v>
      </c>
      <c r="G115" s="7">
        <f t="shared" si="32"/>
        <v>35</v>
      </c>
      <c r="H115" s="7">
        <f t="shared" si="32"/>
        <v>35</v>
      </c>
      <c r="I115" s="7">
        <f t="shared" si="32"/>
        <v>35</v>
      </c>
      <c r="J115" s="7">
        <f t="shared" si="32"/>
        <v>40</v>
      </c>
      <c r="K115" s="7">
        <f t="shared" si="32"/>
        <v>40</v>
      </c>
      <c r="L115" s="7">
        <f t="shared" si="32"/>
        <v>40</v>
      </c>
      <c r="M115" s="7">
        <f t="shared" si="32"/>
        <v>44.999999999999993</v>
      </c>
      <c r="N115" s="7">
        <f t="shared" si="32"/>
        <v>44.999999999999993</v>
      </c>
      <c r="O115" s="7">
        <f t="shared" si="32"/>
        <v>44.999999999999993</v>
      </c>
      <c r="P115" s="7">
        <f t="shared" si="32"/>
        <v>50</v>
      </c>
      <c r="Q115" s="7">
        <f t="shared" si="32"/>
        <v>50</v>
      </c>
      <c r="R115" s="7">
        <f t="shared" si="32"/>
        <v>50</v>
      </c>
      <c r="S115" s="7">
        <f t="shared" si="32"/>
        <v>55.000000000000007</v>
      </c>
      <c r="T115" s="7">
        <f t="shared" si="32"/>
        <v>55.000000000000007</v>
      </c>
      <c r="U115" s="7">
        <f t="shared" si="32"/>
        <v>55.000000000000007</v>
      </c>
    </row>
    <row r="116" spans="1:21">
      <c r="A116" s="7" t="s">
        <v>64</v>
      </c>
      <c r="B116" s="7">
        <f t="shared" si="32"/>
        <v>0</v>
      </c>
      <c r="C116" s="7">
        <f t="shared" si="32"/>
        <v>0</v>
      </c>
      <c r="D116" s="7">
        <f t="shared" si="32"/>
        <v>0</v>
      </c>
      <c r="E116" s="7">
        <f t="shared" si="32"/>
        <v>0</v>
      </c>
      <c r="F116" s="7">
        <f t="shared" si="32"/>
        <v>40</v>
      </c>
      <c r="G116" s="7">
        <f t="shared" si="32"/>
        <v>44.999999999999993</v>
      </c>
      <c r="H116" s="7">
        <f t="shared" si="32"/>
        <v>44.999999999999993</v>
      </c>
      <c r="I116" s="7">
        <f t="shared" si="32"/>
        <v>50</v>
      </c>
      <c r="J116" s="7">
        <f t="shared" si="32"/>
        <v>50</v>
      </c>
      <c r="K116" s="7">
        <f t="shared" si="32"/>
        <v>55.000000000000007</v>
      </c>
      <c r="L116" s="7">
        <f t="shared" si="32"/>
        <v>55.000000000000007</v>
      </c>
      <c r="M116" s="7">
        <f t="shared" si="32"/>
        <v>60</v>
      </c>
      <c r="N116" s="7">
        <f t="shared" si="32"/>
        <v>60</v>
      </c>
      <c r="O116" s="7">
        <f t="shared" si="32"/>
        <v>65</v>
      </c>
      <c r="P116" s="7">
        <f t="shared" si="32"/>
        <v>65</v>
      </c>
      <c r="Q116" s="7">
        <f t="shared" si="32"/>
        <v>70</v>
      </c>
      <c r="R116" s="7">
        <f t="shared" si="32"/>
        <v>70</v>
      </c>
      <c r="S116" s="7">
        <f t="shared" si="32"/>
        <v>75</v>
      </c>
      <c r="T116" s="7">
        <f t="shared" si="32"/>
        <v>75</v>
      </c>
      <c r="U116" s="7">
        <f t="shared" si="32"/>
        <v>80</v>
      </c>
    </row>
    <row r="117" spans="1:21">
      <c r="A117" s="7" t="s">
        <v>65</v>
      </c>
      <c r="B117" s="7">
        <f t="shared" si="32"/>
        <v>0</v>
      </c>
      <c r="C117" s="7">
        <f t="shared" si="32"/>
        <v>0</v>
      </c>
      <c r="D117" s="7">
        <f t="shared" si="32"/>
        <v>0</v>
      </c>
      <c r="E117" s="7">
        <f t="shared" si="32"/>
        <v>0</v>
      </c>
      <c r="F117" s="7">
        <f t="shared" si="32"/>
        <v>40</v>
      </c>
      <c r="G117" s="7">
        <f t="shared" si="32"/>
        <v>44.999999999999993</v>
      </c>
      <c r="H117" s="7">
        <f t="shared" si="32"/>
        <v>44.999999999999993</v>
      </c>
      <c r="I117" s="7">
        <f t="shared" si="32"/>
        <v>50</v>
      </c>
      <c r="J117" s="7">
        <f t="shared" si="32"/>
        <v>50</v>
      </c>
      <c r="K117" s="7">
        <f t="shared" si="32"/>
        <v>55.000000000000007</v>
      </c>
      <c r="L117" s="7">
        <f t="shared" si="32"/>
        <v>55.000000000000007</v>
      </c>
      <c r="M117" s="7">
        <f t="shared" si="32"/>
        <v>60</v>
      </c>
      <c r="N117" s="7">
        <f t="shared" si="32"/>
        <v>60</v>
      </c>
      <c r="O117" s="7">
        <f t="shared" si="32"/>
        <v>65</v>
      </c>
      <c r="P117" s="7">
        <f t="shared" si="32"/>
        <v>65</v>
      </c>
      <c r="Q117" s="7">
        <f t="shared" si="32"/>
        <v>70</v>
      </c>
      <c r="R117" s="7">
        <f t="shared" si="32"/>
        <v>70</v>
      </c>
      <c r="S117" s="7">
        <f t="shared" si="32"/>
        <v>75</v>
      </c>
      <c r="T117" s="7">
        <f t="shared" si="32"/>
        <v>75</v>
      </c>
      <c r="U117" s="7">
        <f t="shared" si="32"/>
        <v>80</v>
      </c>
    </row>
    <row r="118" spans="1:21">
      <c r="A118" s="7" t="s">
        <v>66</v>
      </c>
      <c r="B118" s="7">
        <f t="shared" si="32"/>
        <v>0</v>
      </c>
      <c r="C118" s="7">
        <f t="shared" si="32"/>
        <v>0</v>
      </c>
      <c r="D118" s="7">
        <f t="shared" si="32"/>
        <v>0</v>
      </c>
      <c r="E118" s="7">
        <f t="shared" si="32"/>
        <v>0</v>
      </c>
      <c r="F118" s="7">
        <f t="shared" si="32"/>
        <v>30.000000000000004</v>
      </c>
      <c r="G118" s="7">
        <f t="shared" si="32"/>
        <v>35</v>
      </c>
      <c r="H118" s="7">
        <f t="shared" si="32"/>
        <v>35</v>
      </c>
      <c r="I118" s="7">
        <f t="shared" si="32"/>
        <v>35</v>
      </c>
      <c r="J118" s="7">
        <f t="shared" si="32"/>
        <v>40</v>
      </c>
      <c r="K118" s="7">
        <f t="shared" si="32"/>
        <v>40</v>
      </c>
      <c r="L118" s="7">
        <f t="shared" si="32"/>
        <v>40</v>
      </c>
      <c r="M118" s="7">
        <f t="shared" si="32"/>
        <v>44.999999999999993</v>
      </c>
      <c r="N118" s="7">
        <f t="shared" si="32"/>
        <v>44.999999999999993</v>
      </c>
      <c r="O118" s="7">
        <f t="shared" si="32"/>
        <v>44.999999999999993</v>
      </c>
      <c r="P118" s="7">
        <f t="shared" si="32"/>
        <v>50</v>
      </c>
      <c r="Q118" s="7">
        <f t="shared" si="32"/>
        <v>50</v>
      </c>
      <c r="R118" s="7">
        <f t="shared" si="32"/>
        <v>50</v>
      </c>
      <c r="S118" s="7">
        <f t="shared" si="32"/>
        <v>55.000000000000007</v>
      </c>
      <c r="T118" s="7">
        <f t="shared" si="32"/>
        <v>55.000000000000007</v>
      </c>
      <c r="U118" s="7">
        <f t="shared" si="32"/>
        <v>55.000000000000007</v>
      </c>
    </row>
    <row r="119" spans="1:21">
      <c r="A119" s="65" t="s">
        <v>49</v>
      </c>
      <c r="B119" s="13"/>
      <c r="C119" s="13"/>
      <c r="D119" s="13"/>
      <c r="E119" s="13"/>
      <c r="F119" s="13"/>
      <c r="G119" s="13"/>
      <c r="H119" s="13"/>
      <c r="I119" s="13"/>
      <c r="J119" s="57"/>
      <c r="K119" s="54"/>
      <c r="L119" s="13"/>
      <c r="M119" s="13"/>
      <c r="N119" s="13"/>
      <c r="O119" s="13"/>
      <c r="P119" s="13"/>
      <c r="Q119" s="13"/>
      <c r="R119" s="13"/>
      <c r="S119" s="13"/>
      <c r="T119" s="13"/>
      <c r="U119" s="57"/>
    </row>
    <row r="120" spans="1:21">
      <c r="A120" s="7" t="s">
        <v>57</v>
      </c>
      <c r="B120" s="7">
        <f t="shared" ref="B120:U123" si="33" xml:space="preserve"> IF((1 - (B191 - 1)/20)*100 &lt;= 100, IF((1 - (B191 - 1)/20)*100 &gt;= 0, (1 - (B191 - 1)/20)*100, 0), 100)</f>
        <v>0</v>
      </c>
      <c r="C120" s="7">
        <f t="shared" si="33"/>
        <v>0</v>
      </c>
      <c r="D120" s="7">
        <f t="shared" si="33"/>
        <v>0</v>
      </c>
      <c r="E120" s="7">
        <f t="shared" si="33"/>
        <v>0</v>
      </c>
      <c r="F120" s="7">
        <f t="shared" si="33"/>
        <v>5.0000000000000044</v>
      </c>
      <c r="G120" s="7">
        <f t="shared" si="33"/>
        <v>9.9999999999999982</v>
      </c>
      <c r="H120" s="7">
        <f t="shared" si="33"/>
        <v>9.9999999999999982</v>
      </c>
      <c r="I120" s="7">
        <f t="shared" si="33"/>
        <v>9.9999999999999982</v>
      </c>
      <c r="J120" s="7">
        <f t="shared" si="33"/>
        <v>15.000000000000002</v>
      </c>
      <c r="K120" s="7">
        <f t="shared" si="33"/>
        <v>15.000000000000002</v>
      </c>
      <c r="L120" s="7">
        <f t="shared" si="33"/>
        <v>15.000000000000002</v>
      </c>
      <c r="M120" s="7">
        <f t="shared" si="33"/>
        <v>19.999999999999996</v>
      </c>
      <c r="N120" s="7">
        <f t="shared" si="33"/>
        <v>19.999999999999996</v>
      </c>
      <c r="O120" s="7">
        <f t="shared" si="33"/>
        <v>19.999999999999996</v>
      </c>
      <c r="P120" s="7">
        <f t="shared" si="33"/>
        <v>25</v>
      </c>
      <c r="Q120" s="7">
        <f t="shared" si="33"/>
        <v>25</v>
      </c>
      <c r="R120" s="7">
        <f t="shared" si="33"/>
        <v>25</v>
      </c>
      <c r="S120" s="7">
        <f t="shared" si="33"/>
        <v>30.000000000000004</v>
      </c>
      <c r="T120" s="7">
        <f t="shared" si="33"/>
        <v>30.000000000000004</v>
      </c>
      <c r="U120" s="7">
        <f t="shared" si="33"/>
        <v>30.000000000000004</v>
      </c>
    </row>
    <row r="121" spans="1:21">
      <c r="A121" s="7" t="s">
        <v>64</v>
      </c>
      <c r="B121" s="7">
        <f t="shared" si="33"/>
        <v>0</v>
      </c>
      <c r="C121" s="7">
        <f t="shared" si="33"/>
        <v>0</v>
      </c>
      <c r="D121" s="7">
        <f t="shared" si="33"/>
        <v>0</v>
      </c>
      <c r="E121" s="7">
        <f t="shared" si="33"/>
        <v>0</v>
      </c>
      <c r="F121" s="7">
        <f t="shared" si="33"/>
        <v>15.000000000000002</v>
      </c>
      <c r="G121" s="7">
        <f t="shared" si="33"/>
        <v>19.999999999999996</v>
      </c>
      <c r="H121" s="7">
        <f t="shared" si="33"/>
        <v>19.999999999999996</v>
      </c>
      <c r="I121" s="7">
        <f t="shared" si="33"/>
        <v>25</v>
      </c>
      <c r="J121" s="7">
        <f t="shared" si="33"/>
        <v>25</v>
      </c>
      <c r="K121" s="7">
        <f t="shared" si="33"/>
        <v>30.000000000000004</v>
      </c>
      <c r="L121" s="7">
        <f t="shared" si="33"/>
        <v>30.000000000000004</v>
      </c>
      <c r="M121" s="7">
        <f t="shared" si="33"/>
        <v>35</v>
      </c>
      <c r="N121" s="7">
        <f t="shared" si="33"/>
        <v>35</v>
      </c>
      <c r="O121" s="7">
        <f t="shared" si="33"/>
        <v>40</v>
      </c>
      <c r="P121" s="7">
        <f t="shared" si="33"/>
        <v>40</v>
      </c>
      <c r="Q121" s="7">
        <f t="shared" si="33"/>
        <v>44.999999999999993</v>
      </c>
      <c r="R121" s="7">
        <f t="shared" si="33"/>
        <v>44.999999999999993</v>
      </c>
      <c r="S121" s="7">
        <f t="shared" si="33"/>
        <v>50</v>
      </c>
      <c r="T121" s="7">
        <f t="shared" si="33"/>
        <v>50</v>
      </c>
      <c r="U121" s="7">
        <f t="shared" si="33"/>
        <v>55.000000000000007</v>
      </c>
    </row>
    <row r="122" spans="1:21">
      <c r="A122" s="7" t="s">
        <v>65</v>
      </c>
      <c r="B122" s="7">
        <f t="shared" si="33"/>
        <v>0</v>
      </c>
      <c r="C122" s="7">
        <f t="shared" si="33"/>
        <v>0</v>
      </c>
      <c r="D122" s="7">
        <f t="shared" si="33"/>
        <v>0</v>
      </c>
      <c r="E122" s="7">
        <f t="shared" si="33"/>
        <v>0</v>
      </c>
      <c r="F122" s="7">
        <f t="shared" si="33"/>
        <v>15.000000000000002</v>
      </c>
      <c r="G122" s="7">
        <f t="shared" si="33"/>
        <v>19.999999999999996</v>
      </c>
      <c r="H122" s="7">
        <f t="shared" si="33"/>
        <v>19.999999999999996</v>
      </c>
      <c r="I122" s="7">
        <f t="shared" si="33"/>
        <v>25</v>
      </c>
      <c r="J122" s="7">
        <f t="shared" si="33"/>
        <v>25</v>
      </c>
      <c r="K122" s="7">
        <f t="shared" si="33"/>
        <v>30.000000000000004</v>
      </c>
      <c r="L122" s="7">
        <f t="shared" si="33"/>
        <v>30.000000000000004</v>
      </c>
      <c r="M122" s="7">
        <f t="shared" si="33"/>
        <v>35</v>
      </c>
      <c r="N122" s="7">
        <f t="shared" si="33"/>
        <v>35</v>
      </c>
      <c r="O122" s="7">
        <f t="shared" si="33"/>
        <v>40</v>
      </c>
      <c r="P122" s="7">
        <f t="shared" si="33"/>
        <v>40</v>
      </c>
      <c r="Q122" s="7">
        <f t="shared" si="33"/>
        <v>44.999999999999993</v>
      </c>
      <c r="R122" s="7">
        <f t="shared" si="33"/>
        <v>44.999999999999993</v>
      </c>
      <c r="S122" s="7">
        <f t="shared" si="33"/>
        <v>50</v>
      </c>
      <c r="T122" s="7">
        <f t="shared" si="33"/>
        <v>50</v>
      </c>
      <c r="U122" s="7">
        <f t="shared" si="33"/>
        <v>55.000000000000007</v>
      </c>
    </row>
    <row r="123" spans="1:21">
      <c r="A123" s="7" t="s">
        <v>66</v>
      </c>
      <c r="B123" s="7">
        <f t="shared" si="33"/>
        <v>0</v>
      </c>
      <c r="C123" s="7">
        <f t="shared" si="33"/>
        <v>0</v>
      </c>
      <c r="D123" s="7">
        <f t="shared" si="33"/>
        <v>0</v>
      </c>
      <c r="E123" s="7">
        <f t="shared" si="33"/>
        <v>0</v>
      </c>
      <c r="F123" s="7">
        <f t="shared" si="33"/>
        <v>5.0000000000000044</v>
      </c>
      <c r="G123" s="7">
        <f t="shared" si="33"/>
        <v>9.9999999999999982</v>
      </c>
      <c r="H123" s="7">
        <f t="shared" si="33"/>
        <v>9.9999999999999982</v>
      </c>
      <c r="I123" s="7">
        <f t="shared" si="33"/>
        <v>9.9999999999999982</v>
      </c>
      <c r="J123" s="7">
        <f t="shared" si="33"/>
        <v>15.000000000000002</v>
      </c>
      <c r="K123" s="7">
        <f t="shared" si="33"/>
        <v>15.000000000000002</v>
      </c>
      <c r="L123" s="7">
        <f t="shared" si="33"/>
        <v>15.000000000000002</v>
      </c>
      <c r="M123" s="7">
        <f t="shared" si="33"/>
        <v>19.999999999999996</v>
      </c>
      <c r="N123" s="7">
        <f t="shared" si="33"/>
        <v>19.999999999999996</v>
      </c>
      <c r="O123" s="7">
        <f t="shared" si="33"/>
        <v>19.999999999999996</v>
      </c>
      <c r="P123" s="7">
        <f t="shared" si="33"/>
        <v>25</v>
      </c>
      <c r="Q123" s="7">
        <f t="shared" si="33"/>
        <v>25</v>
      </c>
      <c r="R123" s="7">
        <f t="shared" si="33"/>
        <v>25</v>
      </c>
      <c r="S123" s="7">
        <f t="shared" si="33"/>
        <v>30.000000000000004</v>
      </c>
      <c r="T123" s="7">
        <f t="shared" si="33"/>
        <v>30.000000000000004</v>
      </c>
      <c r="U123" s="7">
        <f t="shared" si="33"/>
        <v>30.000000000000004</v>
      </c>
    </row>
    <row r="124" spans="1:21">
      <c r="A124" s="65" t="s">
        <v>59</v>
      </c>
      <c r="B124" s="13"/>
      <c r="C124" s="13"/>
      <c r="D124" s="13"/>
      <c r="E124" s="13"/>
      <c r="F124" s="13"/>
      <c r="G124" s="13"/>
      <c r="H124" s="13"/>
      <c r="I124" s="13"/>
      <c r="J124" s="57"/>
      <c r="K124" s="54"/>
      <c r="L124" s="13"/>
      <c r="M124" s="13"/>
      <c r="N124" s="13"/>
      <c r="O124" s="13"/>
      <c r="P124" s="13"/>
      <c r="Q124" s="13"/>
      <c r="R124" s="13"/>
      <c r="S124" s="13"/>
      <c r="T124" s="13"/>
      <c r="U124" s="57"/>
    </row>
    <row r="125" spans="1:21">
      <c r="A125" s="7" t="s">
        <v>57</v>
      </c>
      <c r="B125" s="7">
        <f t="shared" ref="B125:U140" si="34" xml:space="preserve"> IF((1 - (B196 - 1)/20)*100 &lt;= 100, IF((1 - (B196 - 1)/20)*100 &gt;= 0, (1 - (B196 - 1)/20)*100, 0), 100)</f>
        <v>0</v>
      </c>
      <c r="C125" s="7">
        <f t="shared" si="34"/>
        <v>0</v>
      </c>
      <c r="D125" s="7">
        <f t="shared" si="34"/>
        <v>0</v>
      </c>
      <c r="E125" s="7">
        <f t="shared" si="34"/>
        <v>0</v>
      </c>
      <c r="F125" s="7">
        <f t="shared" si="34"/>
        <v>0</v>
      </c>
      <c r="G125" s="7">
        <f t="shared" si="34"/>
        <v>0</v>
      </c>
      <c r="H125" s="7">
        <f t="shared" si="34"/>
        <v>0</v>
      </c>
      <c r="I125" s="7">
        <f t="shared" si="34"/>
        <v>0</v>
      </c>
      <c r="J125" s="7">
        <f t="shared" si="34"/>
        <v>0</v>
      </c>
      <c r="K125" s="7">
        <f t="shared" si="34"/>
        <v>0</v>
      </c>
      <c r="L125" s="7">
        <f t="shared" si="34"/>
        <v>0</v>
      </c>
      <c r="M125" s="7">
        <f t="shared" si="34"/>
        <v>0</v>
      </c>
      <c r="N125" s="7">
        <f t="shared" si="34"/>
        <v>0</v>
      </c>
      <c r="O125" s="7">
        <f t="shared" si="34"/>
        <v>0</v>
      </c>
      <c r="P125" s="7">
        <f t="shared" si="34"/>
        <v>0</v>
      </c>
      <c r="Q125" s="7">
        <f t="shared" si="34"/>
        <v>0</v>
      </c>
      <c r="R125" s="7">
        <f t="shared" si="34"/>
        <v>0</v>
      </c>
      <c r="S125" s="7">
        <f t="shared" si="34"/>
        <v>5.0000000000000044</v>
      </c>
      <c r="T125" s="7">
        <f t="shared" si="34"/>
        <v>5.0000000000000044</v>
      </c>
      <c r="U125" s="7">
        <f t="shared" si="34"/>
        <v>5.0000000000000044</v>
      </c>
    </row>
    <row r="126" spans="1:21">
      <c r="A126" s="7" t="s">
        <v>64</v>
      </c>
      <c r="B126" s="7">
        <f t="shared" si="34"/>
        <v>0</v>
      </c>
      <c r="C126" s="7">
        <f t="shared" si="34"/>
        <v>0</v>
      </c>
      <c r="D126" s="7">
        <f t="shared" si="34"/>
        <v>0</v>
      </c>
      <c r="E126" s="7">
        <f t="shared" si="34"/>
        <v>0</v>
      </c>
      <c r="F126" s="7">
        <f t="shared" si="34"/>
        <v>0</v>
      </c>
      <c r="G126" s="7">
        <f t="shared" si="34"/>
        <v>0</v>
      </c>
      <c r="H126" s="7">
        <f t="shared" si="34"/>
        <v>0</v>
      </c>
      <c r="I126" s="7">
        <f t="shared" si="34"/>
        <v>0</v>
      </c>
      <c r="J126" s="7">
        <f t="shared" si="34"/>
        <v>0</v>
      </c>
      <c r="K126" s="7">
        <f t="shared" si="34"/>
        <v>5.0000000000000044</v>
      </c>
      <c r="L126" s="7">
        <f t="shared" si="34"/>
        <v>5.0000000000000044</v>
      </c>
      <c r="M126" s="7">
        <f t="shared" si="34"/>
        <v>9.9999999999999982</v>
      </c>
      <c r="N126" s="7">
        <f t="shared" si="34"/>
        <v>9.9999999999999982</v>
      </c>
      <c r="O126" s="7">
        <f t="shared" si="34"/>
        <v>15.000000000000002</v>
      </c>
      <c r="P126" s="7">
        <f t="shared" si="34"/>
        <v>15.000000000000002</v>
      </c>
      <c r="Q126" s="7">
        <f t="shared" si="34"/>
        <v>19.999999999999996</v>
      </c>
      <c r="R126" s="7">
        <f t="shared" si="34"/>
        <v>19.999999999999996</v>
      </c>
      <c r="S126" s="7">
        <f t="shared" si="34"/>
        <v>25</v>
      </c>
      <c r="T126" s="7">
        <f t="shared" si="34"/>
        <v>25</v>
      </c>
      <c r="U126" s="7">
        <f t="shared" si="34"/>
        <v>30.000000000000004</v>
      </c>
    </row>
    <row r="127" spans="1:21">
      <c r="A127" s="7" t="s">
        <v>65</v>
      </c>
      <c r="B127" s="7">
        <f t="shared" si="34"/>
        <v>0</v>
      </c>
      <c r="C127" s="7">
        <f t="shared" si="34"/>
        <v>0</v>
      </c>
      <c r="D127" s="7">
        <f t="shared" si="34"/>
        <v>0</v>
      </c>
      <c r="E127" s="7">
        <f t="shared" si="34"/>
        <v>0</v>
      </c>
      <c r="F127" s="7">
        <f t="shared" si="34"/>
        <v>0</v>
      </c>
      <c r="G127" s="7">
        <f t="shared" si="34"/>
        <v>0</v>
      </c>
      <c r="H127" s="7">
        <f t="shared" si="34"/>
        <v>0</v>
      </c>
      <c r="I127" s="7">
        <f t="shared" si="34"/>
        <v>0</v>
      </c>
      <c r="J127" s="7">
        <f t="shared" si="34"/>
        <v>0</v>
      </c>
      <c r="K127" s="7">
        <f t="shared" si="34"/>
        <v>5.0000000000000044</v>
      </c>
      <c r="L127" s="7">
        <f t="shared" si="34"/>
        <v>5.0000000000000044</v>
      </c>
      <c r="M127" s="7">
        <f t="shared" si="34"/>
        <v>9.9999999999999982</v>
      </c>
      <c r="N127" s="7">
        <f t="shared" si="34"/>
        <v>9.9999999999999982</v>
      </c>
      <c r="O127" s="7">
        <f t="shared" si="34"/>
        <v>15.000000000000002</v>
      </c>
      <c r="P127" s="7">
        <f t="shared" si="34"/>
        <v>15.000000000000002</v>
      </c>
      <c r="Q127" s="7">
        <f t="shared" si="34"/>
        <v>19.999999999999996</v>
      </c>
      <c r="R127" s="7">
        <f t="shared" si="34"/>
        <v>19.999999999999996</v>
      </c>
      <c r="S127" s="7">
        <f t="shared" si="34"/>
        <v>25</v>
      </c>
      <c r="T127" s="7">
        <f t="shared" si="34"/>
        <v>25</v>
      </c>
      <c r="U127" s="7">
        <f t="shared" si="34"/>
        <v>30.000000000000004</v>
      </c>
    </row>
    <row r="128" spans="1:21">
      <c r="A128" s="7" t="s">
        <v>66</v>
      </c>
      <c r="B128" s="7">
        <f t="shared" si="34"/>
        <v>0</v>
      </c>
      <c r="C128" s="7">
        <f t="shared" si="34"/>
        <v>0</v>
      </c>
      <c r="D128" s="7">
        <f t="shared" si="34"/>
        <v>0</v>
      </c>
      <c r="E128" s="7">
        <f t="shared" si="34"/>
        <v>0</v>
      </c>
      <c r="F128" s="7">
        <f t="shared" si="34"/>
        <v>0</v>
      </c>
      <c r="G128" s="7">
        <f t="shared" si="34"/>
        <v>0</v>
      </c>
      <c r="H128" s="7">
        <f t="shared" si="34"/>
        <v>0</v>
      </c>
      <c r="I128" s="7">
        <f t="shared" si="34"/>
        <v>0</v>
      </c>
      <c r="J128" s="7">
        <f t="shared" si="34"/>
        <v>0</v>
      </c>
      <c r="K128" s="7">
        <f t="shared" si="34"/>
        <v>0</v>
      </c>
      <c r="L128" s="7">
        <f t="shared" si="34"/>
        <v>0</v>
      </c>
      <c r="M128" s="7">
        <f t="shared" si="34"/>
        <v>0</v>
      </c>
      <c r="N128" s="7">
        <f t="shared" si="34"/>
        <v>0</v>
      </c>
      <c r="O128" s="7">
        <f t="shared" si="34"/>
        <v>0</v>
      </c>
      <c r="P128" s="7">
        <f t="shared" si="34"/>
        <v>0</v>
      </c>
      <c r="Q128" s="7">
        <f t="shared" si="34"/>
        <v>0</v>
      </c>
      <c r="R128" s="7">
        <f t="shared" si="34"/>
        <v>0</v>
      </c>
      <c r="S128" s="7">
        <f t="shared" si="34"/>
        <v>5.0000000000000044</v>
      </c>
      <c r="T128" s="7">
        <f t="shared" si="34"/>
        <v>5.0000000000000044</v>
      </c>
      <c r="U128" s="7">
        <f t="shared" si="34"/>
        <v>5.0000000000000044</v>
      </c>
    </row>
    <row r="129" spans="1:21">
      <c r="B129" s="7"/>
    </row>
    <row r="130" spans="1:21">
      <c r="A130" s="58" t="s">
        <v>63</v>
      </c>
      <c r="B130" s="13"/>
      <c r="C130" s="13"/>
      <c r="D130" s="13"/>
      <c r="E130" s="13"/>
      <c r="F130" s="13"/>
      <c r="G130" s="13"/>
      <c r="H130" s="13"/>
      <c r="I130" s="13"/>
      <c r="J130" s="57"/>
      <c r="K130" s="54"/>
      <c r="L130" s="13"/>
      <c r="M130" s="13"/>
      <c r="N130" s="13"/>
      <c r="O130" s="13"/>
      <c r="P130" s="13"/>
      <c r="Q130" s="13"/>
      <c r="R130" s="13"/>
      <c r="S130" s="13"/>
      <c r="T130" s="13"/>
      <c r="U130" s="57"/>
    </row>
    <row r="131" spans="1:21">
      <c r="A131" s="65" t="s">
        <v>56</v>
      </c>
      <c r="B131" s="13"/>
      <c r="C131" s="13"/>
      <c r="D131" s="13"/>
      <c r="E131" s="13"/>
      <c r="F131" s="13"/>
      <c r="G131" s="13"/>
      <c r="H131" s="13"/>
      <c r="I131" s="13"/>
      <c r="J131" s="57"/>
      <c r="K131" s="54"/>
      <c r="L131" s="13"/>
      <c r="M131" s="13"/>
      <c r="N131" s="13"/>
      <c r="O131" s="13"/>
      <c r="P131" s="13"/>
      <c r="Q131" s="13"/>
      <c r="R131" s="13"/>
      <c r="S131" s="13"/>
      <c r="T131" s="13"/>
      <c r="U131" s="57"/>
    </row>
    <row r="132" spans="1:21">
      <c r="A132" s="7" t="s">
        <v>57</v>
      </c>
      <c r="B132" s="7">
        <f t="shared" si="34"/>
        <v>0</v>
      </c>
      <c r="C132" s="7">
        <f t="shared" si="34"/>
        <v>0</v>
      </c>
      <c r="D132" s="7">
        <f t="shared" si="34"/>
        <v>0</v>
      </c>
      <c r="E132" s="7">
        <f t="shared" si="34"/>
        <v>0</v>
      </c>
      <c r="F132" s="7">
        <f t="shared" si="34"/>
        <v>0</v>
      </c>
      <c r="G132" s="7">
        <f t="shared" si="34"/>
        <v>0</v>
      </c>
      <c r="H132" s="7">
        <f t="shared" si="34"/>
        <v>0</v>
      </c>
      <c r="I132" s="7">
        <f t="shared" si="34"/>
        <v>0</v>
      </c>
      <c r="J132" s="7">
        <f t="shared" si="34"/>
        <v>0</v>
      </c>
      <c r="K132" s="7">
        <f t="shared" si="34"/>
        <v>0</v>
      </c>
      <c r="L132" s="7">
        <f t="shared" si="34"/>
        <v>0</v>
      </c>
      <c r="M132" s="7">
        <f t="shared" si="34"/>
        <v>0</v>
      </c>
      <c r="N132" s="7">
        <f t="shared" si="34"/>
        <v>0</v>
      </c>
      <c r="O132" s="7">
        <f t="shared" si="34"/>
        <v>0</v>
      </c>
      <c r="P132" s="7">
        <f t="shared" si="34"/>
        <v>0</v>
      </c>
      <c r="Q132" s="7">
        <f t="shared" si="34"/>
        <v>0</v>
      </c>
      <c r="R132" s="7">
        <f t="shared" si="34"/>
        <v>0</v>
      </c>
      <c r="S132" s="7">
        <f t="shared" si="34"/>
        <v>5.0000000000000044</v>
      </c>
      <c r="T132" s="7">
        <f t="shared" si="34"/>
        <v>5.0000000000000044</v>
      </c>
      <c r="U132" s="7">
        <f t="shared" si="34"/>
        <v>5.0000000000000044</v>
      </c>
    </row>
    <row r="133" spans="1:21">
      <c r="A133" s="7" t="s">
        <v>64</v>
      </c>
      <c r="B133" s="7">
        <f t="shared" si="34"/>
        <v>0</v>
      </c>
      <c r="C133" s="7">
        <f t="shared" si="34"/>
        <v>0</v>
      </c>
      <c r="D133" s="7">
        <f t="shared" si="34"/>
        <v>0</v>
      </c>
      <c r="E133" s="7">
        <f t="shared" si="34"/>
        <v>0</v>
      </c>
      <c r="F133" s="7">
        <f t="shared" si="34"/>
        <v>0</v>
      </c>
      <c r="G133" s="7">
        <f t="shared" si="34"/>
        <v>0</v>
      </c>
      <c r="H133" s="7">
        <f t="shared" si="34"/>
        <v>0</v>
      </c>
      <c r="I133" s="7">
        <f t="shared" si="34"/>
        <v>0</v>
      </c>
      <c r="J133" s="7">
        <f t="shared" si="34"/>
        <v>0</v>
      </c>
      <c r="K133" s="7">
        <f t="shared" si="34"/>
        <v>5.0000000000000044</v>
      </c>
      <c r="L133" s="7">
        <f t="shared" si="34"/>
        <v>5.0000000000000044</v>
      </c>
      <c r="M133" s="7">
        <f t="shared" si="34"/>
        <v>9.9999999999999982</v>
      </c>
      <c r="N133" s="7">
        <f t="shared" si="34"/>
        <v>9.9999999999999982</v>
      </c>
      <c r="O133" s="7">
        <f t="shared" si="34"/>
        <v>15.000000000000002</v>
      </c>
      <c r="P133" s="7">
        <f t="shared" si="34"/>
        <v>15.000000000000002</v>
      </c>
      <c r="Q133" s="7">
        <f t="shared" si="34"/>
        <v>19.999999999999996</v>
      </c>
      <c r="R133" s="7">
        <f t="shared" si="34"/>
        <v>19.999999999999996</v>
      </c>
      <c r="S133" s="7">
        <f t="shared" si="34"/>
        <v>25</v>
      </c>
      <c r="T133" s="7">
        <f t="shared" si="34"/>
        <v>25</v>
      </c>
      <c r="U133" s="7">
        <f t="shared" si="34"/>
        <v>30.000000000000004</v>
      </c>
    </row>
    <row r="134" spans="1:21">
      <c r="A134" s="7" t="s">
        <v>65</v>
      </c>
      <c r="B134" s="7">
        <f t="shared" si="34"/>
        <v>0</v>
      </c>
      <c r="C134" s="7">
        <f t="shared" si="34"/>
        <v>0</v>
      </c>
      <c r="D134" s="7">
        <f t="shared" si="34"/>
        <v>0</v>
      </c>
      <c r="E134" s="7">
        <f t="shared" si="34"/>
        <v>0</v>
      </c>
      <c r="F134" s="7">
        <f t="shared" si="34"/>
        <v>0</v>
      </c>
      <c r="G134" s="7">
        <f t="shared" si="34"/>
        <v>0</v>
      </c>
      <c r="H134" s="7">
        <f t="shared" si="34"/>
        <v>0</v>
      </c>
      <c r="I134" s="7">
        <f t="shared" si="34"/>
        <v>0</v>
      </c>
      <c r="J134" s="7">
        <f t="shared" si="34"/>
        <v>0</v>
      </c>
      <c r="K134" s="7">
        <f t="shared" si="34"/>
        <v>5.0000000000000044</v>
      </c>
      <c r="L134" s="7">
        <f t="shared" si="34"/>
        <v>5.0000000000000044</v>
      </c>
      <c r="M134" s="7">
        <f t="shared" si="34"/>
        <v>9.9999999999999982</v>
      </c>
      <c r="N134" s="7">
        <f t="shared" si="34"/>
        <v>9.9999999999999982</v>
      </c>
      <c r="O134" s="7">
        <f t="shared" si="34"/>
        <v>15.000000000000002</v>
      </c>
      <c r="P134" s="7">
        <f t="shared" si="34"/>
        <v>15.000000000000002</v>
      </c>
      <c r="Q134" s="7">
        <f t="shared" si="34"/>
        <v>19.999999999999996</v>
      </c>
      <c r="R134" s="7">
        <f t="shared" si="34"/>
        <v>19.999999999999996</v>
      </c>
      <c r="S134" s="7">
        <f t="shared" si="34"/>
        <v>25</v>
      </c>
      <c r="T134" s="7">
        <f t="shared" si="34"/>
        <v>25</v>
      </c>
      <c r="U134" s="7">
        <f t="shared" si="34"/>
        <v>30.000000000000004</v>
      </c>
    </row>
    <row r="135" spans="1:21">
      <c r="A135" s="7" t="s">
        <v>66</v>
      </c>
      <c r="B135" s="7">
        <f t="shared" si="34"/>
        <v>0</v>
      </c>
      <c r="C135" s="7">
        <f t="shared" si="34"/>
        <v>0</v>
      </c>
      <c r="D135" s="7">
        <f t="shared" si="34"/>
        <v>0</v>
      </c>
      <c r="E135" s="7">
        <f t="shared" si="34"/>
        <v>0</v>
      </c>
      <c r="F135" s="7">
        <f t="shared" si="34"/>
        <v>0</v>
      </c>
      <c r="G135" s="7">
        <f t="shared" si="34"/>
        <v>0</v>
      </c>
      <c r="H135" s="7">
        <f t="shared" si="34"/>
        <v>0</v>
      </c>
      <c r="I135" s="7">
        <f t="shared" si="34"/>
        <v>0</v>
      </c>
      <c r="J135" s="7">
        <f t="shared" si="34"/>
        <v>0</v>
      </c>
      <c r="K135" s="7">
        <f t="shared" si="34"/>
        <v>0</v>
      </c>
      <c r="L135" s="7">
        <f t="shared" si="34"/>
        <v>0</v>
      </c>
      <c r="M135" s="7">
        <f t="shared" si="34"/>
        <v>0</v>
      </c>
      <c r="N135" s="7">
        <f t="shared" si="34"/>
        <v>0</v>
      </c>
      <c r="O135" s="7">
        <f t="shared" si="34"/>
        <v>0</v>
      </c>
      <c r="P135" s="7">
        <f t="shared" si="34"/>
        <v>0</v>
      </c>
      <c r="Q135" s="7">
        <f t="shared" si="34"/>
        <v>0</v>
      </c>
      <c r="R135" s="7">
        <f t="shared" si="34"/>
        <v>0</v>
      </c>
      <c r="S135" s="7">
        <f t="shared" si="34"/>
        <v>5.0000000000000044</v>
      </c>
      <c r="T135" s="7">
        <f t="shared" si="34"/>
        <v>5.0000000000000044</v>
      </c>
      <c r="U135" s="7">
        <f t="shared" si="34"/>
        <v>5.0000000000000044</v>
      </c>
    </row>
    <row r="136" spans="1:21">
      <c r="A136" s="65" t="s">
        <v>49</v>
      </c>
      <c r="B136" s="13"/>
      <c r="C136" s="13"/>
      <c r="D136" s="13"/>
      <c r="E136" s="13"/>
      <c r="F136" s="13"/>
      <c r="G136" s="13"/>
      <c r="H136" s="13"/>
      <c r="I136" s="13"/>
      <c r="J136" s="57"/>
      <c r="K136" s="54"/>
      <c r="L136" s="13"/>
      <c r="M136" s="13"/>
      <c r="N136" s="13"/>
      <c r="O136" s="13"/>
      <c r="P136" s="13"/>
      <c r="Q136" s="13"/>
      <c r="R136" s="13"/>
      <c r="S136" s="13"/>
      <c r="T136" s="13"/>
      <c r="U136" s="57"/>
    </row>
    <row r="137" spans="1:21">
      <c r="A137" s="7" t="s">
        <v>57</v>
      </c>
      <c r="B137" s="7">
        <f t="shared" si="34"/>
        <v>0</v>
      </c>
      <c r="C137" s="7">
        <f t="shared" si="34"/>
        <v>0</v>
      </c>
      <c r="D137" s="7">
        <f t="shared" si="34"/>
        <v>0</v>
      </c>
      <c r="E137" s="7">
        <f t="shared" si="34"/>
        <v>0</v>
      </c>
      <c r="F137" s="7">
        <f t="shared" si="34"/>
        <v>0</v>
      </c>
      <c r="G137" s="7">
        <f t="shared" si="34"/>
        <v>0</v>
      </c>
      <c r="H137" s="7">
        <f t="shared" si="34"/>
        <v>0</v>
      </c>
      <c r="I137" s="7">
        <f t="shared" si="34"/>
        <v>0</v>
      </c>
      <c r="J137" s="7">
        <f t="shared" si="34"/>
        <v>0</v>
      </c>
      <c r="K137" s="7">
        <f t="shared" si="34"/>
        <v>0</v>
      </c>
      <c r="L137" s="7">
        <f t="shared" si="34"/>
        <v>0</v>
      </c>
      <c r="M137" s="7">
        <f t="shared" si="34"/>
        <v>0</v>
      </c>
      <c r="N137" s="7">
        <f t="shared" si="34"/>
        <v>0</v>
      </c>
      <c r="O137" s="7">
        <f t="shared" si="34"/>
        <v>0</v>
      </c>
      <c r="P137" s="7">
        <f t="shared" si="34"/>
        <v>0</v>
      </c>
      <c r="Q137" s="7">
        <f t="shared" si="34"/>
        <v>0</v>
      </c>
      <c r="R137" s="7">
        <f t="shared" si="34"/>
        <v>0</v>
      </c>
      <c r="S137" s="7">
        <f t="shared" si="34"/>
        <v>0</v>
      </c>
      <c r="T137" s="7">
        <f t="shared" si="34"/>
        <v>0</v>
      </c>
      <c r="U137" s="7">
        <f t="shared" si="34"/>
        <v>0</v>
      </c>
    </row>
    <row r="138" spans="1:21">
      <c r="A138" s="7" t="s">
        <v>64</v>
      </c>
      <c r="B138" s="7">
        <f t="shared" si="34"/>
        <v>0</v>
      </c>
      <c r="C138" s="7">
        <f t="shared" si="34"/>
        <v>0</v>
      </c>
      <c r="D138" s="7">
        <f t="shared" si="34"/>
        <v>0</v>
      </c>
      <c r="E138" s="7">
        <f t="shared" si="34"/>
        <v>0</v>
      </c>
      <c r="F138" s="7">
        <f t="shared" si="34"/>
        <v>0</v>
      </c>
      <c r="G138" s="7">
        <f t="shared" si="34"/>
        <v>0</v>
      </c>
      <c r="H138" s="7">
        <f t="shared" si="34"/>
        <v>0</v>
      </c>
      <c r="I138" s="7">
        <f t="shared" si="34"/>
        <v>0</v>
      </c>
      <c r="J138" s="7">
        <f t="shared" si="34"/>
        <v>0</v>
      </c>
      <c r="K138" s="7">
        <f t="shared" si="34"/>
        <v>0</v>
      </c>
      <c r="L138" s="7">
        <f t="shared" si="34"/>
        <v>0</v>
      </c>
      <c r="M138" s="7">
        <f t="shared" si="34"/>
        <v>0</v>
      </c>
      <c r="N138" s="7">
        <f t="shared" si="34"/>
        <v>0</v>
      </c>
      <c r="O138" s="7">
        <f t="shared" si="34"/>
        <v>0</v>
      </c>
      <c r="P138" s="7">
        <f t="shared" si="34"/>
        <v>0</v>
      </c>
      <c r="Q138" s="7">
        <f t="shared" si="34"/>
        <v>0</v>
      </c>
      <c r="R138" s="7">
        <f t="shared" si="34"/>
        <v>0</v>
      </c>
      <c r="S138" s="7">
        <f t="shared" si="34"/>
        <v>0</v>
      </c>
      <c r="T138" s="7">
        <f t="shared" si="34"/>
        <v>0</v>
      </c>
      <c r="U138" s="7">
        <f t="shared" si="34"/>
        <v>5.0000000000000044</v>
      </c>
    </row>
    <row r="139" spans="1:21">
      <c r="A139" s="7" t="s">
        <v>65</v>
      </c>
      <c r="B139" s="7">
        <f t="shared" si="34"/>
        <v>0</v>
      </c>
      <c r="C139" s="7">
        <f t="shared" si="34"/>
        <v>0</v>
      </c>
      <c r="D139" s="7">
        <f t="shared" si="34"/>
        <v>0</v>
      </c>
      <c r="E139" s="7">
        <f t="shared" si="34"/>
        <v>0</v>
      </c>
      <c r="F139" s="7">
        <f t="shared" si="34"/>
        <v>0</v>
      </c>
      <c r="G139" s="7">
        <f t="shared" si="34"/>
        <v>0</v>
      </c>
      <c r="H139" s="7">
        <f t="shared" si="34"/>
        <v>0</v>
      </c>
      <c r="I139" s="7">
        <f t="shared" si="34"/>
        <v>0</v>
      </c>
      <c r="J139" s="7">
        <f t="shared" si="34"/>
        <v>0</v>
      </c>
      <c r="K139" s="7">
        <f t="shared" si="34"/>
        <v>0</v>
      </c>
      <c r="L139" s="7">
        <f t="shared" si="34"/>
        <v>0</v>
      </c>
      <c r="M139" s="7">
        <f t="shared" si="34"/>
        <v>0</v>
      </c>
      <c r="N139" s="7">
        <f t="shared" si="34"/>
        <v>0</v>
      </c>
      <c r="O139" s="7">
        <f t="shared" si="34"/>
        <v>0</v>
      </c>
      <c r="P139" s="7">
        <f t="shared" si="34"/>
        <v>0</v>
      </c>
      <c r="Q139" s="7">
        <f t="shared" si="34"/>
        <v>0</v>
      </c>
      <c r="R139" s="7">
        <f t="shared" si="34"/>
        <v>0</v>
      </c>
      <c r="S139" s="7">
        <f t="shared" si="34"/>
        <v>0</v>
      </c>
      <c r="T139" s="7">
        <f t="shared" si="34"/>
        <v>0</v>
      </c>
      <c r="U139" s="7">
        <f t="shared" si="34"/>
        <v>5.0000000000000044</v>
      </c>
    </row>
    <row r="140" spans="1:21">
      <c r="A140" s="7" t="s">
        <v>66</v>
      </c>
      <c r="B140" s="7">
        <f t="shared" si="34"/>
        <v>0</v>
      </c>
      <c r="C140" s="7">
        <f t="shared" si="34"/>
        <v>0</v>
      </c>
      <c r="D140" s="7">
        <f t="shared" si="34"/>
        <v>0</v>
      </c>
      <c r="E140" s="7">
        <f t="shared" si="34"/>
        <v>0</v>
      </c>
      <c r="F140" s="7">
        <f t="shared" si="34"/>
        <v>0</v>
      </c>
      <c r="G140" s="7">
        <f t="shared" si="34"/>
        <v>0</v>
      </c>
      <c r="H140" s="7">
        <f t="shared" si="34"/>
        <v>0</v>
      </c>
      <c r="I140" s="7">
        <f t="shared" si="34"/>
        <v>0</v>
      </c>
      <c r="J140" s="7">
        <f t="shared" si="34"/>
        <v>0</v>
      </c>
      <c r="K140" s="7">
        <f t="shared" si="34"/>
        <v>0</v>
      </c>
      <c r="L140" s="7">
        <f t="shared" si="34"/>
        <v>0</v>
      </c>
      <c r="M140" s="7">
        <f t="shared" si="34"/>
        <v>0</v>
      </c>
      <c r="N140" s="7">
        <f t="shared" si="34"/>
        <v>0</v>
      </c>
      <c r="O140" s="7">
        <f t="shared" si="34"/>
        <v>0</v>
      </c>
      <c r="P140" s="7">
        <f t="shared" si="34"/>
        <v>0</v>
      </c>
      <c r="Q140" s="7">
        <f t="shared" si="34"/>
        <v>0</v>
      </c>
      <c r="R140" s="7">
        <f t="shared" si="34"/>
        <v>0</v>
      </c>
      <c r="S140" s="7">
        <f t="shared" si="34"/>
        <v>0</v>
      </c>
      <c r="T140" s="7">
        <f t="shared" si="34"/>
        <v>0</v>
      </c>
      <c r="U140" s="7">
        <f t="shared" si="34"/>
        <v>0</v>
      </c>
    </row>
    <row r="141" spans="1:21">
      <c r="A141" s="65" t="s">
        <v>59</v>
      </c>
      <c r="B141" s="13"/>
      <c r="C141" s="13"/>
      <c r="D141" s="13"/>
      <c r="E141" s="13"/>
      <c r="F141" s="13"/>
      <c r="G141" s="13"/>
      <c r="H141" s="13"/>
      <c r="I141" s="13"/>
      <c r="J141" s="57"/>
      <c r="K141" s="54"/>
      <c r="L141" s="13"/>
      <c r="M141" s="13"/>
      <c r="N141" s="13"/>
      <c r="O141" s="13"/>
      <c r="P141" s="13"/>
      <c r="Q141" s="13"/>
      <c r="R141" s="13"/>
      <c r="S141" s="13"/>
      <c r="T141" s="13"/>
      <c r="U141" s="57"/>
    </row>
    <row r="142" spans="1:21">
      <c r="A142" s="7" t="s">
        <v>57</v>
      </c>
      <c r="B142" s="7">
        <f t="shared" ref="B142:U145" si="35" xml:space="preserve"> IF((1 - (B213 - 1)/20)*100 &lt;= 100, IF((1 - (B213 - 1)/20)*100 &gt;= 0, (1 - (B213 - 1)/20)*100, 0), 100)</f>
        <v>0</v>
      </c>
      <c r="C142" s="7">
        <f t="shared" si="35"/>
        <v>0</v>
      </c>
      <c r="D142" s="7">
        <f t="shared" si="35"/>
        <v>0</v>
      </c>
      <c r="E142" s="7">
        <f t="shared" si="35"/>
        <v>0</v>
      </c>
      <c r="F142" s="7">
        <f t="shared" si="35"/>
        <v>0</v>
      </c>
      <c r="G142" s="7">
        <f t="shared" si="35"/>
        <v>0</v>
      </c>
      <c r="H142" s="7">
        <f t="shared" si="35"/>
        <v>0</v>
      </c>
      <c r="I142" s="7">
        <f t="shared" si="35"/>
        <v>0</v>
      </c>
      <c r="J142" s="7">
        <f t="shared" si="35"/>
        <v>0</v>
      </c>
      <c r="K142" s="7">
        <f t="shared" si="35"/>
        <v>0</v>
      </c>
      <c r="L142" s="7">
        <f t="shared" si="35"/>
        <v>0</v>
      </c>
      <c r="M142" s="7">
        <f t="shared" si="35"/>
        <v>0</v>
      </c>
      <c r="N142" s="7">
        <f t="shared" si="35"/>
        <v>0</v>
      </c>
      <c r="O142" s="7">
        <f t="shared" si="35"/>
        <v>0</v>
      </c>
      <c r="P142" s="7">
        <f t="shared" si="35"/>
        <v>0</v>
      </c>
      <c r="Q142" s="7">
        <f t="shared" si="35"/>
        <v>0</v>
      </c>
      <c r="R142" s="7">
        <f t="shared" si="35"/>
        <v>0</v>
      </c>
      <c r="S142" s="7">
        <f t="shared" si="35"/>
        <v>0</v>
      </c>
      <c r="T142" s="7">
        <f t="shared" si="35"/>
        <v>0</v>
      </c>
      <c r="U142" s="7">
        <f t="shared" si="35"/>
        <v>0</v>
      </c>
    </row>
    <row r="143" spans="1:21">
      <c r="A143" s="7" t="s">
        <v>64</v>
      </c>
      <c r="B143" s="7">
        <f t="shared" si="35"/>
        <v>0</v>
      </c>
      <c r="C143" s="7">
        <f t="shared" si="35"/>
        <v>0</v>
      </c>
      <c r="D143" s="7">
        <f t="shared" si="35"/>
        <v>0</v>
      </c>
      <c r="E143" s="7">
        <f t="shared" si="35"/>
        <v>0</v>
      </c>
      <c r="F143" s="7">
        <f t="shared" si="35"/>
        <v>0</v>
      </c>
      <c r="G143" s="7">
        <f t="shared" si="35"/>
        <v>0</v>
      </c>
      <c r="H143" s="7">
        <f t="shared" si="35"/>
        <v>0</v>
      </c>
      <c r="I143" s="7">
        <f t="shared" si="35"/>
        <v>0</v>
      </c>
      <c r="J143" s="7">
        <f t="shared" si="35"/>
        <v>0</v>
      </c>
      <c r="K143" s="7">
        <f t="shared" si="35"/>
        <v>0</v>
      </c>
      <c r="L143" s="7">
        <f t="shared" si="35"/>
        <v>0</v>
      </c>
      <c r="M143" s="7">
        <f t="shared" si="35"/>
        <v>0</v>
      </c>
      <c r="N143" s="7">
        <f t="shared" si="35"/>
        <v>0</v>
      </c>
      <c r="O143" s="7">
        <f t="shared" si="35"/>
        <v>0</v>
      </c>
      <c r="P143" s="7">
        <f t="shared" si="35"/>
        <v>0</v>
      </c>
      <c r="Q143" s="7">
        <f t="shared" si="35"/>
        <v>0</v>
      </c>
      <c r="R143" s="7">
        <f t="shared" si="35"/>
        <v>0</v>
      </c>
      <c r="S143" s="7">
        <f t="shared" si="35"/>
        <v>0</v>
      </c>
      <c r="T143" s="7">
        <f t="shared" si="35"/>
        <v>0</v>
      </c>
      <c r="U143" s="7">
        <f t="shared" si="35"/>
        <v>0</v>
      </c>
    </row>
    <row r="144" spans="1:21">
      <c r="A144" s="7" t="s">
        <v>65</v>
      </c>
      <c r="B144" s="7">
        <f t="shared" si="35"/>
        <v>0</v>
      </c>
      <c r="C144" s="7">
        <f t="shared" si="35"/>
        <v>0</v>
      </c>
      <c r="D144" s="7">
        <f t="shared" si="35"/>
        <v>0</v>
      </c>
      <c r="E144" s="7">
        <f t="shared" si="35"/>
        <v>0</v>
      </c>
      <c r="F144" s="7">
        <f t="shared" si="35"/>
        <v>0</v>
      </c>
      <c r="G144" s="7">
        <f t="shared" si="35"/>
        <v>0</v>
      </c>
      <c r="H144" s="7">
        <f t="shared" si="35"/>
        <v>0</v>
      </c>
      <c r="I144" s="7">
        <f t="shared" si="35"/>
        <v>0</v>
      </c>
      <c r="J144" s="7">
        <f t="shared" si="35"/>
        <v>0</v>
      </c>
      <c r="K144" s="7">
        <f t="shared" si="35"/>
        <v>0</v>
      </c>
      <c r="L144" s="7">
        <f t="shared" si="35"/>
        <v>0</v>
      </c>
      <c r="M144" s="7">
        <f t="shared" si="35"/>
        <v>0</v>
      </c>
      <c r="N144" s="7">
        <f t="shared" si="35"/>
        <v>0</v>
      </c>
      <c r="O144" s="7">
        <f t="shared" si="35"/>
        <v>0</v>
      </c>
      <c r="P144" s="7">
        <f t="shared" si="35"/>
        <v>0</v>
      </c>
      <c r="Q144" s="7">
        <f t="shared" si="35"/>
        <v>0</v>
      </c>
      <c r="R144" s="7">
        <f t="shared" si="35"/>
        <v>0</v>
      </c>
      <c r="S144" s="7">
        <f t="shared" si="35"/>
        <v>0</v>
      </c>
      <c r="T144" s="7">
        <f t="shared" si="35"/>
        <v>0</v>
      </c>
      <c r="U144" s="7">
        <f t="shared" si="35"/>
        <v>0</v>
      </c>
    </row>
    <row r="145" spans="1:21">
      <c r="A145" s="7" t="s">
        <v>66</v>
      </c>
      <c r="B145" s="7">
        <f t="shared" si="35"/>
        <v>0</v>
      </c>
      <c r="C145" s="7">
        <f t="shared" si="35"/>
        <v>0</v>
      </c>
      <c r="D145" s="7">
        <f t="shared" si="35"/>
        <v>0</v>
      </c>
      <c r="E145" s="7">
        <f t="shared" si="35"/>
        <v>0</v>
      </c>
      <c r="F145" s="7">
        <f t="shared" si="35"/>
        <v>0</v>
      </c>
      <c r="G145" s="7">
        <f t="shared" si="35"/>
        <v>0</v>
      </c>
      <c r="H145" s="7">
        <f t="shared" si="35"/>
        <v>0</v>
      </c>
      <c r="I145" s="7">
        <f t="shared" si="35"/>
        <v>0</v>
      </c>
      <c r="J145" s="7">
        <f t="shared" si="35"/>
        <v>0</v>
      </c>
      <c r="K145" s="7">
        <f t="shared" si="35"/>
        <v>0</v>
      </c>
      <c r="L145" s="7">
        <f t="shared" si="35"/>
        <v>0</v>
      </c>
      <c r="M145" s="7">
        <f t="shared" si="35"/>
        <v>0</v>
      </c>
      <c r="N145" s="7">
        <f t="shared" si="35"/>
        <v>0</v>
      </c>
      <c r="O145" s="7">
        <f t="shared" si="35"/>
        <v>0</v>
      </c>
      <c r="P145" s="7">
        <f t="shared" si="35"/>
        <v>0</v>
      </c>
      <c r="Q145" s="7">
        <f t="shared" si="35"/>
        <v>0</v>
      </c>
      <c r="R145" s="7">
        <f t="shared" si="35"/>
        <v>0</v>
      </c>
      <c r="S145" s="7">
        <f t="shared" si="35"/>
        <v>0</v>
      </c>
      <c r="T145" s="7">
        <f t="shared" si="35"/>
        <v>0</v>
      </c>
      <c r="U145" s="7">
        <f t="shared" si="35"/>
        <v>0</v>
      </c>
    </row>
    <row r="148" spans="1:21" ht="19">
      <c r="A148" s="47" t="s">
        <v>67</v>
      </c>
    </row>
    <row r="150" spans="1:21">
      <c r="A150" s="58" t="s">
        <v>55</v>
      </c>
      <c r="B150" s="2"/>
      <c r="C150" s="2"/>
      <c r="D150" s="2"/>
      <c r="E150" s="2"/>
      <c r="F150" s="2"/>
      <c r="G150" s="2"/>
      <c r="H150" s="2"/>
      <c r="I150" s="2"/>
      <c r="J150" s="39"/>
      <c r="K150" s="55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>
      <c r="A151" s="65" t="s">
        <v>56</v>
      </c>
      <c r="B151" s="13"/>
      <c r="C151" s="13"/>
      <c r="D151" s="13"/>
      <c r="E151" s="13"/>
      <c r="F151" s="13"/>
      <c r="G151" s="13"/>
      <c r="H151" s="13"/>
      <c r="I151" s="13"/>
      <c r="J151" s="57"/>
      <c r="K151" s="54"/>
      <c r="L151" s="13"/>
      <c r="M151" s="13"/>
      <c r="N151" s="13"/>
      <c r="O151" s="13"/>
      <c r="P151" s="13"/>
      <c r="Q151" s="13"/>
      <c r="R151" s="13"/>
      <c r="S151" s="13"/>
      <c r="T151" s="13"/>
      <c r="U151" s="57"/>
    </row>
    <row r="152" spans="1:21">
      <c r="A152" s="7" t="s">
        <v>57</v>
      </c>
      <c r="B152" s="7">
        <f xml:space="preserve"> (Mecanisms!$B$44 - B$74 - B$21)</f>
        <v>25</v>
      </c>
      <c r="C152" s="7">
        <f xml:space="preserve"> (Mecanisms!$B$44 - C$74 - C$21)</f>
        <v>25</v>
      </c>
      <c r="D152" s="7">
        <f xml:space="preserve"> (Mecanisms!$B$44 - D$74 - D$21)</f>
        <v>24</v>
      </c>
      <c r="E152" s="7">
        <f xml:space="preserve"> (Mecanisms!$B$44 - E$74 - E$21)</f>
        <v>24</v>
      </c>
      <c r="F152" s="7">
        <f xml:space="preserve"> (Mecanisms!$B$44 - F$74 - F$21)</f>
        <v>17</v>
      </c>
      <c r="G152" s="7">
        <f xml:space="preserve"> (Mecanisms!$B$44 - G$74 - G$21)</f>
        <v>16</v>
      </c>
      <c r="H152" s="7">
        <f xml:space="preserve"> (Mecanisms!$B$44 - H$74 - H$21)</f>
        <v>16</v>
      </c>
      <c r="I152" s="7">
        <f xml:space="preserve"> (Mecanisms!$B$44 - I$74 - I$21)</f>
        <v>16</v>
      </c>
      <c r="J152" s="7">
        <f xml:space="preserve"> (Mecanisms!$B$44 - J$74 - J$21)</f>
        <v>15</v>
      </c>
      <c r="K152" s="7">
        <f xml:space="preserve"> (Mecanisms!$B$44 - K$74 - K$21)</f>
        <v>15</v>
      </c>
      <c r="L152" s="7">
        <f xml:space="preserve"> (Mecanisms!$B$44 - L$74 - L$21)</f>
        <v>15</v>
      </c>
      <c r="M152" s="7">
        <f xml:space="preserve"> (Mecanisms!$B$44 - M$74 - M$21)</f>
        <v>14</v>
      </c>
      <c r="N152" s="7">
        <f xml:space="preserve"> (Mecanisms!$B$44 - N$74 - N$21)</f>
        <v>14</v>
      </c>
      <c r="O152" s="7">
        <f xml:space="preserve"> (Mecanisms!$B$44 - O$74 - O$21)</f>
        <v>14</v>
      </c>
      <c r="P152" s="7">
        <f xml:space="preserve"> (Mecanisms!$B$44 - P$74 - P$21)</f>
        <v>13</v>
      </c>
      <c r="Q152" s="7">
        <f xml:space="preserve"> (Mecanisms!$B$44 - Q$74 - Q$21)</f>
        <v>13</v>
      </c>
      <c r="R152" s="7">
        <f xml:space="preserve"> (Mecanisms!$B$44 - R$74 - R$21)</f>
        <v>13</v>
      </c>
      <c r="S152" s="7">
        <f xml:space="preserve"> (Mecanisms!$B$44 - S$74 - S$21)</f>
        <v>12</v>
      </c>
      <c r="T152" s="7">
        <f xml:space="preserve"> (Mecanisms!$B$44 - T$74 - T$21)</f>
        <v>12</v>
      </c>
      <c r="U152" s="7">
        <f xml:space="preserve"> (Mecanisms!$B$44 - U$74 - U$21)</f>
        <v>12</v>
      </c>
    </row>
    <row r="153" spans="1:21">
      <c r="A153" s="7" t="s">
        <v>64</v>
      </c>
      <c r="B153" s="7">
        <f xml:space="preserve"> (Mecanisms!$B$44 - B$73 - B$21)</f>
        <v>23</v>
      </c>
      <c r="C153" s="7">
        <f xml:space="preserve"> (Mecanisms!$B$44 - C$73 - C$21)</f>
        <v>22</v>
      </c>
      <c r="D153" s="7">
        <f xml:space="preserve"> (Mecanisms!$B$44 - D$73 - D$21)</f>
        <v>22</v>
      </c>
      <c r="E153" s="7">
        <f xml:space="preserve"> (Mecanisms!$B$44 - E$73 - E$21)</f>
        <v>21</v>
      </c>
      <c r="F153" s="7">
        <f xml:space="preserve"> (Mecanisms!$B$44 - F$73 - F$21)</f>
        <v>15</v>
      </c>
      <c r="G153" s="7">
        <f xml:space="preserve"> (Mecanisms!$B$44 - G$73 - G$21)</f>
        <v>14</v>
      </c>
      <c r="H153" s="7">
        <f xml:space="preserve"> (Mecanisms!$B$44 - H$73 - H$21)</f>
        <v>14</v>
      </c>
      <c r="I153" s="7">
        <f xml:space="preserve"> (Mecanisms!$B$44 - I$73 - I$21)</f>
        <v>13</v>
      </c>
      <c r="J153" s="7">
        <f xml:space="preserve"> (Mecanisms!$B$44 - J$73 - J$21)</f>
        <v>13</v>
      </c>
      <c r="K153" s="7">
        <f xml:space="preserve"> (Mecanisms!$B$44 - K$73 - K$21)</f>
        <v>12</v>
      </c>
      <c r="L153" s="7">
        <f xml:space="preserve"> (Mecanisms!$B$44 - L$73 - L$21)</f>
        <v>12</v>
      </c>
      <c r="M153" s="7">
        <f xml:space="preserve"> (Mecanisms!$B$44 - M$73 - M$21)</f>
        <v>11</v>
      </c>
      <c r="N153" s="7">
        <f xml:space="preserve"> (Mecanisms!$B$44 - N$73 - N$21)</f>
        <v>11</v>
      </c>
      <c r="O153" s="7">
        <f xml:space="preserve"> (Mecanisms!$B$44 - O$73 - O$21)</f>
        <v>10</v>
      </c>
      <c r="P153" s="7">
        <f xml:space="preserve"> (Mecanisms!$B$44 - P$73 - P$21)</f>
        <v>10</v>
      </c>
      <c r="Q153" s="7">
        <f xml:space="preserve"> (Mecanisms!$B$44 - Q$73 - Q$21)</f>
        <v>9</v>
      </c>
      <c r="R153" s="7">
        <f xml:space="preserve"> (Mecanisms!$B$44 - R$73 - R$21)</f>
        <v>9</v>
      </c>
      <c r="S153" s="7">
        <f xml:space="preserve"> (Mecanisms!$B$44 - S$73 - S$21)</f>
        <v>8</v>
      </c>
      <c r="T153" s="7">
        <f xml:space="preserve"> (Mecanisms!$B$44 - T$73 - T$21)</f>
        <v>8</v>
      </c>
      <c r="U153" s="7">
        <f xml:space="preserve"> (Mecanisms!$B$44 - U$73 - U$21)</f>
        <v>7</v>
      </c>
    </row>
    <row r="154" spans="1:21">
      <c r="A154" s="7" t="s">
        <v>65</v>
      </c>
      <c r="B154" s="7">
        <f xml:space="preserve"> (Mecanisms!$B$44 - B$73 - B$21)</f>
        <v>23</v>
      </c>
      <c r="C154" s="7">
        <f xml:space="preserve"> (Mecanisms!$B$44 - C$73 - C$21)</f>
        <v>22</v>
      </c>
      <c r="D154" s="7">
        <f xml:space="preserve"> (Mecanisms!$B$44 - D$73 - D$21)</f>
        <v>22</v>
      </c>
      <c r="E154" s="7">
        <f xml:space="preserve"> (Mecanisms!$B$44 - E$73 - E$21)</f>
        <v>21</v>
      </c>
      <c r="F154" s="7">
        <f xml:space="preserve"> (Mecanisms!$B$44 - F$73 - F$21)</f>
        <v>15</v>
      </c>
      <c r="G154" s="7">
        <f xml:space="preserve"> (Mecanisms!$B$44 - G$73 - G$21)</f>
        <v>14</v>
      </c>
      <c r="H154" s="7">
        <f xml:space="preserve"> (Mecanisms!$B$44 - H$73 - H$21)</f>
        <v>14</v>
      </c>
      <c r="I154" s="7">
        <f xml:space="preserve"> (Mecanisms!$B$44 - I$73 - I$21)</f>
        <v>13</v>
      </c>
      <c r="J154" s="7">
        <f xml:space="preserve"> (Mecanisms!$B$44 - J$73 - J$21)</f>
        <v>13</v>
      </c>
      <c r="K154" s="7">
        <f xml:space="preserve"> (Mecanisms!$B$44 - K$73 - K$21)</f>
        <v>12</v>
      </c>
      <c r="L154" s="7">
        <f xml:space="preserve"> (Mecanisms!$B$44 - L$73 - L$21)</f>
        <v>12</v>
      </c>
      <c r="M154" s="7">
        <f xml:space="preserve"> (Mecanisms!$B$44 - M$73 - M$21)</f>
        <v>11</v>
      </c>
      <c r="N154" s="7">
        <f xml:space="preserve"> (Mecanisms!$B$44 - N$73 - N$21)</f>
        <v>11</v>
      </c>
      <c r="O154" s="7">
        <f xml:space="preserve"> (Mecanisms!$B$44 - O$73 - O$21)</f>
        <v>10</v>
      </c>
      <c r="P154" s="7">
        <f xml:space="preserve"> (Mecanisms!$B$44 - P$73 - P$21)</f>
        <v>10</v>
      </c>
      <c r="Q154" s="7">
        <f xml:space="preserve"> (Mecanisms!$B$44 - Q$73 - Q$21)</f>
        <v>9</v>
      </c>
      <c r="R154" s="7">
        <f xml:space="preserve"> (Mecanisms!$B$44 - R$73 - R$21)</f>
        <v>9</v>
      </c>
      <c r="S154" s="7">
        <f xml:space="preserve"> (Mecanisms!$B$44 - S$73 - S$21)</f>
        <v>8</v>
      </c>
      <c r="T154" s="7">
        <f xml:space="preserve"> (Mecanisms!$B$44 - T$73 - T$21)</f>
        <v>8</v>
      </c>
      <c r="U154" s="7">
        <f xml:space="preserve"> (Mecanisms!$B$44 - U$73 - U$21)</f>
        <v>7</v>
      </c>
    </row>
    <row r="155" spans="1:21">
      <c r="A155" s="7" t="s">
        <v>66</v>
      </c>
      <c r="B155" s="7">
        <f xml:space="preserve"> (Mecanisms!$B$44 - B$72 - B$21)</f>
        <v>25</v>
      </c>
      <c r="C155" s="7">
        <f xml:space="preserve"> (Mecanisms!$B$44 - C$72 - C$21)</f>
        <v>25</v>
      </c>
      <c r="D155" s="7">
        <f xml:space="preserve"> (Mecanisms!$B$44 - D$72 - D$21)</f>
        <v>24</v>
      </c>
      <c r="E155" s="7">
        <f xml:space="preserve"> (Mecanisms!$B$44 - E$72 - E$21)</f>
        <v>24</v>
      </c>
      <c r="F155" s="7">
        <f xml:space="preserve"> (Mecanisms!$B$44 - F$72 - F$21)</f>
        <v>17</v>
      </c>
      <c r="G155" s="7">
        <f xml:space="preserve"> (Mecanisms!$B$44 - G$72 - G$21)</f>
        <v>16</v>
      </c>
      <c r="H155" s="7">
        <f xml:space="preserve"> (Mecanisms!$B$44 - H$72 - H$21)</f>
        <v>16</v>
      </c>
      <c r="I155" s="7">
        <f xml:space="preserve"> (Mecanisms!$B$44 - I$72 - I$21)</f>
        <v>16</v>
      </c>
      <c r="J155" s="7">
        <f xml:space="preserve"> (Mecanisms!$B$44 - J$72 - J$21)</f>
        <v>15</v>
      </c>
      <c r="K155" s="7">
        <f xml:space="preserve"> (Mecanisms!$B$44 - K$72 - K$21)</f>
        <v>15</v>
      </c>
      <c r="L155" s="7">
        <f xml:space="preserve"> (Mecanisms!$B$44 - L$72 - L$21)</f>
        <v>15</v>
      </c>
      <c r="M155" s="7">
        <f xml:space="preserve"> (Mecanisms!$B$44 - M$72 - M$21)</f>
        <v>14</v>
      </c>
      <c r="N155" s="7">
        <f xml:space="preserve"> (Mecanisms!$B$44 - N$72 - N$21)</f>
        <v>14</v>
      </c>
      <c r="O155" s="7">
        <f xml:space="preserve"> (Mecanisms!$B$44 - O$72 - O$21)</f>
        <v>14</v>
      </c>
      <c r="P155" s="7">
        <f xml:space="preserve"> (Mecanisms!$B$44 - P$72 - P$21)</f>
        <v>13</v>
      </c>
      <c r="Q155" s="7">
        <f xml:space="preserve"> (Mecanisms!$B$44 - Q$72 - Q$21)</f>
        <v>13</v>
      </c>
      <c r="R155" s="7">
        <f xml:space="preserve"> (Mecanisms!$B$44 - R$72 - R$21)</f>
        <v>13</v>
      </c>
      <c r="S155" s="7">
        <f xml:space="preserve"> (Mecanisms!$B$44 - S$72 - S$21)</f>
        <v>12</v>
      </c>
      <c r="T155" s="7">
        <f xml:space="preserve"> (Mecanisms!$B$44 - T$72 - T$21)</f>
        <v>12</v>
      </c>
      <c r="U155" s="7">
        <f xml:space="preserve"> (Mecanisms!$B$44 - U$72 - U$21)</f>
        <v>12</v>
      </c>
    </row>
    <row r="156" spans="1:21">
      <c r="A156" s="65" t="s">
        <v>49</v>
      </c>
      <c r="B156" s="13"/>
      <c r="C156" s="13"/>
      <c r="D156" s="13"/>
      <c r="E156" s="13"/>
      <c r="F156" s="13"/>
      <c r="G156" s="13"/>
      <c r="H156" s="13"/>
      <c r="I156" s="13"/>
      <c r="J156" s="57"/>
      <c r="K156" s="54"/>
      <c r="L156" s="13"/>
      <c r="M156" s="13"/>
      <c r="N156" s="13"/>
      <c r="O156" s="13"/>
      <c r="P156" s="13"/>
      <c r="Q156" s="13"/>
      <c r="R156" s="13"/>
      <c r="S156" s="13"/>
      <c r="T156" s="13"/>
      <c r="U156" s="57"/>
    </row>
    <row r="157" spans="1:21">
      <c r="A157" s="7" t="s">
        <v>57</v>
      </c>
      <c r="B157" s="7">
        <f xml:space="preserve"> (Mecanisms!$B$45 - B$74 - B$21)</f>
        <v>35</v>
      </c>
      <c r="C157" s="7">
        <f xml:space="preserve"> (Mecanisms!$B$45 - C$74 - C$21)</f>
        <v>35</v>
      </c>
      <c r="D157" s="7">
        <f xml:space="preserve"> (Mecanisms!$B$45 - D$74 - D$21)</f>
        <v>34</v>
      </c>
      <c r="E157" s="7">
        <f xml:space="preserve"> (Mecanisms!$B$45 - E$74 - E$21)</f>
        <v>34</v>
      </c>
      <c r="F157" s="7">
        <f xml:space="preserve"> (Mecanisms!$B$45 - F$74 - F$21)</f>
        <v>27</v>
      </c>
      <c r="G157" s="7">
        <f xml:space="preserve"> (Mecanisms!$B$45 - G$74 - G$21)</f>
        <v>26</v>
      </c>
      <c r="H157" s="7">
        <f xml:space="preserve"> (Mecanisms!$B$45 - H$74 - H$21)</f>
        <v>26</v>
      </c>
      <c r="I157" s="7">
        <f xml:space="preserve"> (Mecanisms!$B$45 - I$74 - I$21)</f>
        <v>26</v>
      </c>
      <c r="J157" s="7">
        <f xml:space="preserve"> (Mecanisms!$B$45 - J$74 - J$21)</f>
        <v>25</v>
      </c>
      <c r="K157" s="7">
        <f xml:space="preserve"> (Mecanisms!$B$45 - K$74 - K$21)</f>
        <v>25</v>
      </c>
      <c r="L157" s="7">
        <f xml:space="preserve"> (Mecanisms!$B$45 - L$74 - L$21)</f>
        <v>25</v>
      </c>
      <c r="M157" s="7">
        <f xml:space="preserve"> (Mecanisms!$B$45 - M$74 - M$21)</f>
        <v>24</v>
      </c>
      <c r="N157" s="7">
        <f xml:space="preserve"> (Mecanisms!$B$45 - N$74 - N$21)</f>
        <v>24</v>
      </c>
      <c r="O157" s="7">
        <f xml:space="preserve"> (Mecanisms!$B$45 - O$74 - O$21)</f>
        <v>24</v>
      </c>
      <c r="P157" s="7">
        <f xml:space="preserve"> (Mecanisms!$B$45 - P$74 - P$21)</f>
        <v>23</v>
      </c>
      <c r="Q157" s="7">
        <f xml:space="preserve"> (Mecanisms!$B$45 - Q$74 - Q$21)</f>
        <v>23</v>
      </c>
      <c r="R157" s="7">
        <f xml:space="preserve"> (Mecanisms!$B$45 - R$74 - R$21)</f>
        <v>23</v>
      </c>
      <c r="S157" s="7">
        <f xml:space="preserve"> (Mecanisms!$B$45 - S$74 - S$21)</f>
        <v>22</v>
      </c>
      <c r="T157" s="7">
        <f xml:space="preserve"> (Mecanisms!$B$45 - T$74 - T$21)</f>
        <v>22</v>
      </c>
      <c r="U157" s="7">
        <f xml:space="preserve"> (Mecanisms!$B$45 - U$74 - U$21)</f>
        <v>22</v>
      </c>
    </row>
    <row r="158" spans="1:21">
      <c r="A158" s="7" t="s">
        <v>64</v>
      </c>
      <c r="B158" s="7">
        <f xml:space="preserve"> (Mecanisms!$B$45 - B$73 - B$21)</f>
        <v>33</v>
      </c>
      <c r="C158" s="7">
        <f xml:space="preserve"> (Mecanisms!$B$45 - C$73 - C$21)</f>
        <v>32</v>
      </c>
      <c r="D158" s="7">
        <f xml:space="preserve"> (Mecanisms!$B$45 - D$73 - D$21)</f>
        <v>32</v>
      </c>
      <c r="E158" s="7">
        <f xml:space="preserve"> (Mecanisms!$B$45 - E$73 - E$21)</f>
        <v>31</v>
      </c>
      <c r="F158" s="7">
        <f xml:space="preserve"> (Mecanisms!$B$45 - F$73 - F$21)</f>
        <v>25</v>
      </c>
      <c r="G158" s="7">
        <f xml:space="preserve"> (Mecanisms!$B$45 - G$73 - G$21)</f>
        <v>24</v>
      </c>
      <c r="H158" s="7">
        <f xml:space="preserve"> (Mecanisms!$B$45 - H$73 - H$21)</f>
        <v>24</v>
      </c>
      <c r="I158" s="7">
        <f xml:space="preserve"> (Mecanisms!$B$45 - I$73 - I$21)</f>
        <v>23</v>
      </c>
      <c r="J158" s="7">
        <f xml:space="preserve"> (Mecanisms!$B$45 - J$73 - J$21)</f>
        <v>23</v>
      </c>
      <c r="K158" s="7">
        <f xml:space="preserve"> (Mecanisms!$B$45 - K$73 - K$21)</f>
        <v>22</v>
      </c>
      <c r="L158" s="7">
        <f xml:space="preserve"> (Mecanisms!$B$45 - L$73 - L$21)</f>
        <v>22</v>
      </c>
      <c r="M158" s="7">
        <f xml:space="preserve"> (Mecanisms!$B$45 - M$73 - M$21)</f>
        <v>21</v>
      </c>
      <c r="N158" s="7">
        <f xml:space="preserve"> (Mecanisms!$B$45 - N$73 - N$21)</f>
        <v>21</v>
      </c>
      <c r="O158" s="7">
        <f xml:space="preserve"> (Mecanisms!$B$45 - O$73 - O$21)</f>
        <v>20</v>
      </c>
      <c r="P158" s="7">
        <f xml:space="preserve"> (Mecanisms!$B$45 - P$73 - P$21)</f>
        <v>20</v>
      </c>
      <c r="Q158" s="7">
        <f xml:space="preserve"> (Mecanisms!$B$45 - Q$73 - Q$21)</f>
        <v>19</v>
      </c>
      <c r="R158" s="7">
        <f xml:space="preserve"> (Mecanisms!$B$45 - R$73 - R$21)</f>
        <v>19</v>
      </c>
      <c r="S158" s="7">
        <f xml:space="preserve"> (Mecanisms!$B$45 - S$73 - S$21)</f>
        <v>18</v>
      </c>
      <c r="T158" s="7">
        <f xml:space="preserve"> (Mecanisms!$B$45 - T$73 - T$21)</f>
        <v>18</v>
      </c>
      <c r="U158" s="7">
        <f xml:space="preserve"> (Mecanisms!$B$45 - U$73 - U$21)</f>
        <v>17</v>
      </c>
    </row>
    <row r="159" spans="1:21">
      <c r="A159" s="7" t="s">
        <v>65</v>
      </c>
      <c r="B159" s="7">
        <f xml:space="preserve"> (Mecanisms!$B$45 - B$73 - B$21)</f>
        <v>33</v>
      </c>
      <c r="C159" s="7">
        <f xml:space="preserve"> (Mecanisms!$B$45 - C$73 - C$21)</f>
        <v>32</v>
      </c>
      <c r="D159" s="7">
        <f xml:space="preserve"> (Mecanisms!$B$45 - D$73 - D$21)</f>
        <v>32</v>
      </c>
      <c r="E159" s="7">
        <f xml:space="preserve"> (Mecanisms!$B$45 - E$73 - E$21)</f>
        <v>31</v>
      </c>
      <c r="F159" s="7">
        <f xml:space="preserve"> (Mecanisms!$B$45 - F$73 - F$21)</f>
        <v>25</v>
      </c>
      <c r="G159" s="7">
        <f xml:space="preserve"> (Mecanisms!$B$45 - G$73 - G$21)</f>
        <v>24</v>
      </c>
      <c r="H159" s="7">
        <f xml:space="preserve"> (Mecanisms!$B$45 - H$73 - H$21)</f>
        <v>24</v>
      </c>
      <c r="I159" s="7">
        <f xml:space="preserve"> (Mecanisms!$B$45 - I$73 - I$21)</f>
        <v>23</v>
      </c>
      <c r="J159" s="7">
        <f xml:space="preserve"> (Mecanisms!$B$45 - J$73 - J$21)</f>
        <v>23</v>
      </c>
      <c r="K159" s="7">
        <f xml:space="preserve"> (Mecanisms!$B$45 - K$73 - K$21)</f>
        <v>22</v>
      </c>
      <c r="L159" s="7">
        <f xml:space="preserve"> (Mecanisms!$B$45 - L$73 - L$21)</f>
        <v>22</v>
      </c>
      <c r="M159" s="7">
        <f xml:space="preserve"> (Mecanisms!$B$45 - M$73 - M$21)</f>
        <v>21</v>
      </c>
      <c r="N159" s="7">
        <f xml:space="preserve"> (Mecanisms!$B$45 - N$73 - N$21)</f>
        <v>21</v>
      </c>
      <c r="O159" s="7">
        <f xml:space="preserve"> (Mecanisms!$B$45 - O$73 - O$21)</f>
        <v>20</v>
      </c>
      <c r="P159" s="7">
        <f xml:space="preserve"> (Mecanisms!$B$45 - P$73 - P$21)</f>
        <v>20</v>
      </c>
      <c r="Q159" s="7">
        <f xml:space="preserve"> (Mecanisms!$B$45 - Q$73 - Q$21)</f>
        <v>19</v>
      </c>
      <c r="R159" s="7">
        <f xml:space="preserve"> (Mecanisms!$B$45 - R$73 - R$21)</f>
        <v>19</v>
      </c>
      <c r="S159" s="7">
        <f xml:space="preserve"> (Mecanisms!$B$45 - S$73 - S$21)</f>
        <v>18</v>
      </c>
      <c r="T159" s="7">
        <f xml:space="preserve"> (Mecanisms!$B$45 - T$73 - T$21)</f>
        <v>18</v>
      </c>
      <c r="U159" s="7">
        <f xml:space="preserve"> (Mecanisms!$B$45 - U$73 - U$21)</f>
        <v>17</v>
      </c>
    </row>
    <row r="160" spans="1:21">
      <c r="A160" s="7" t="s">
        <v>66</v>
      </c>
      <c r="B160" s="7">
        <f xml:space="preserve"> (Mecanisms!$B$45 - B$72 - B$21)</f>
        <v>35</v>
      </c>
      <c r="C160" s="7">
        <f xml:space="preserve"> (Mecanisms!$B$45 - C$72 - C$21)</f>
        <v>35</v>
      </c>
      <c r="D160" s="7">
        <f xml:space="preserve"> (Mecanisms!$B$45 - D$72 - D$21)</f>
        <v>34</v>
      </c>
      <c r="E160" s="7">
        <f xml:space="preserve"> (Mecanisms!$B$45 - E$72 - E$21)</f>
        <v>34</v>
      </c>
      <c r="F160" s="7">
        <f xml:space="preserve"> (Mecanisms!$B$45 - F$72 - F$21)</f>
        <v>27</v>
      </c>
      <c r="G160" s="7">
        <f xml:space="preserve"> (Mecanisms!$B$45 - G$72 - G$21)</f>
        <v>26</v>
      </c>
      <c r="H160" s="7">
        <f xml:space="preserve"> (Mecanisms!$B$45 - H$72 - H$21)</f>
        <v>26</v>
      </c>
      <c r="I160" s="7">
        <f xml:space="preserve"> (Mecanisms!$B$45 - I$72 - I$21)</f>
        <v>26</v>
      </c>
      <c r="J160" s="7">
        <f xml:space="preserve"> (Mecanisms!$B$45 - J$72 - J$21)</f>
        <v>25</v>
      </c>
      <c r="K160" s="7">
        <f xml:space="preserve"> (Mecanisms!$B$45 - K$72 - K$21)</f>
        <v>25</v>
      </c>
      <c r="L160" s="7">
        <f xml:space="preserve"> (Mecanisms!$B$45 - L$72 - L$21)</f>
        <v>25</v>
      </c>
      <c r="M160" s="7">
        <f xml:space="preserve"> (Mecanisms!$B$45 - M$72 - M$21)</f>
        <v>24</v>
      </c>
      <c r="N160" s="7">
        <f xml:space="preserve"> (Mecanisms!$B$45 - N$72 - N$21)</f>
        <v>24</v>
      </c>
      <c r="O160" s="7">
        <f xml:space="preserve"> (Mecanisms!$B$45 - O$72 - O$21)</f>
        <v>24</v>
      </c>
      <c r="P160" s="7">
        <f xml:space="preserve"> (Mecanisms!$B$45 - P$72 - P$21)</f>
        <v>23</v>
      </c>
      <c r="Q160" s="7">
        <f xml:space="preserve"> (Mecanisms!$B$45 - Q$72 - Q$21)</f>
        <v>23</v>
      </c>
      <c r="R160" s="7">
        <f xml:space="preserve"> (Mecanisms!$B$45 - R$72 - R$21)</f>
        <v>23</v>
      </c>
      <c r="S160" s="7">
        <f xml:space="preserve"> (Mecanisms!$B$45 - S$72 - S$21)</f>
        <v>22</v>
      </c>
      <c r="T160" s="7">
        <f xml:space="preserve"> (Mecanisms!$B$45 - T$72 - T$21)</f>
        <v>22</v>
      </c>
      <c r="U160" s="7">
        <f xml:space="preserve"> (Mecanisms!$B$45 - U$72 - U$21)</f>
        <v>22</v>
      </c>
    </row>
    <row r="161" spans="1:21">
      <c r="A161" s="65" t="s">
        <v>59</v>
      </c>
      <c r="B161" s="13"/>
      <c r="C161" s="13"/>
      <c r="D161" s="13"/>
      <c r="E161" s="13"/>
      <c r="F161" s="13"/>
      <c r="G161" s="13"/>
      <c r="H161" s="13"/>
      <c r="I161" s="13"/>
      <c r="J161" s="57"/>
      <c r="K161" s="54"/>
      <c r="L161" s="13"/>
      <c r="M161" s="13"/>
      <c r="N161" s="13"/>
      <c r="O161" s="13"/>
      <c r="P161" s="13"/>
      <c r="Q161" s="13"/>
      <c r="R161" s="13"/>
      <c r="S161" s="13"/>
      <c r="T161" s="13"/>
      <c r="U161" s="57"/>
    </row>
    <row r="162" spans="1:21">
      <c r="A162" s="7" t="s">
        <v>57</v>
      </c>
      <c r="B162" s="7">
        <f xml:space="preserve"> (Mecanisms!$B$46 - B$74 - B$21)</f>
        <v>45</v>
      </c>
      <c r="C162" s="7">
        <f xml:space="preserve"> (Mecanisms!$B$46 - C$74 - C$21)</f>
        <v>45</v>
      </c>
      <c r="D162" s="7">
        <f xml:space="preserve"> (Mecanisms!$B$46 - D$74 - D$21)</f>
        <v>44</v>
      </c>
      <c r="E162" s="7">
        <f xml:space="preserve"> (Mecanisms!$B$46 - E$74 - E$21)</f>
        <v>44</v>
      </c>
      <c r="F162" s="7">
        <f xml:space="preserve"> (Mecanisms!$B$46 - F$74 - F$21)</f>
        <v>37</v>
      </c>
      <c r="G162" s="7">
        <f xml:space="preserve"> (Mecanisms!$B$46 - G$74 - G$21)</f>
        <v>36</v>
      </c>
      <c r="H162" s="7">
        <f xml:space="preserve"> (Mecanisms!$B$46 - H$74 - H$21)</f>
        <v>36</v>
      </c>
      <c r="I162" s="7">
        <f xml:space="preserve"> (Mecanisms!$B$46 - I$74 - I$21)</f>
        <v>36</v>
      </c>
      <c r="J162" s="7">
        <f xml:space="preserve"> (Mecanisms!$B$46 - J$74 - J$21)</f>
        <v>35</v>
      </c>
      <c r="K162" s="7">
        <f xml:space="preserve"> (Mecanisms!$B$46 - K$74 - K$21)</f>
        <v>35</v>
      </c>
      <c r="L162" s="7">
        <f xml:space="preserve"> (Mecanisms!$B$46 - L$74 - L$21)</f>
        <v>35</v>
      </c>
      <c r="M162" s="7">
        <f xml:space="preserve"> (Mecanisms!$B$46 - M$74 - M$21)</f>
        <v>34</v>
      </c>
      <c r="N162" s="7">
        <f xml:space="preserve"> (Mecanisms!$B$46 - N$74 - N$21)</f>
        <v>34</v>
      </c>
      <c r="O162" s="7">
        <f xml:space="preserve"> (Mecanisms!$B$46 - O$74 - O$21)</f>
        <v>34</v>
      </c>
      <c r="P162" s="7">
        <f xml:space="preserve"> (Mecanisms!$B$46 - P$74 - P$21)</f>
        <v>33</v>
      </c>
      <c r="Q162" s="7">
        <f xml:space="preserve"> (Mecanisms!$B$46 - Q$74 - Q$21)</f>
        <v>33</v>
      </c>
      <c r="R162" s="7">
        <f xml:space="preserve"> (Mecanisms!$B$46 - R$74 - R$21)</f>
        <v>33</v>
      </c>
      <c r="S162" s="7">
        <f xml:space="preserve"> (Mecanisms!$B$46 - S$74 - S$21)</f>
        <v>32</v>
      </c>
      <c r="T162" s="7">
        <f xml:space="preserve"> (Mecanisms!$B$46 - T$74 - T$21)</f>
        <v>32</v>
      </c>
      <c r="U162" s="7">
        <f xml:space="preserve"> (Mecanisms!$B$46 - U$74 - U$21)</f>
        <v>32</v>
      </c>
    </row>
    <row r="163" spans="1:21">
      <c r="A163" s="7" t="s">
        <v>64</v>
      </c>
      <c r="B163" s="7">
        <f xml:space="preserve"> (Mecanisms!$B$46 - B$73 - B$21)</f>
        <v>43</v>
      </c>
      <c r="C163" s="7">
        <f xml:space="preserve"> (Mecanisms!$B$46 - C$73 - C$21)</f>
        <v>42</v>
      </c>
      <c r="D163" s="7">
        <f xml:space="preserve"> (Mecanisms!$B$46 - D$73 - D$21)</f>
        <v>42</v>
      </c>
      <c r="E163" s="7">
        <f xml:space="preserve"> (Mecanisms!$B$46 - E$73 - E$21)</f>
        <v>41</v>
      </c>
      <c r="F163" s="7">
        <f xml:space="preserve"> (Mecanisms!$B$46 - F$73 - F$21)</f>
        <v>35</v>
      </c>
      <c r="G163" s="7">
        <f xml:space="preserve"> (Mecanisms!$B$46 - G$73 - G$21)</f>
        <v>34</v>
      </c>
      <c r="H163" s="7">
        <f xml:space="preserve"> (Mecanisms!$B$46 - H$73 - H$21)</f>
        <v>34</v>
      </c>
      <c r="I163" s="7">
        <f xml:space="preserve"> (Mecanisms!$B$46 - I$73 - I$21)</f>
        <v>33</v>
      </c>
      <c r="J163" s="7">
        <f xml:space="preserve"> (Mecanisms!$B$46 - J$73 - J$21)</f>
        <v>33</v>
      </c>
      <c r="K163" s="7">
        <f xml:space="preserve"> (Mecanisms!$B$46 - K$73 - K$21)</f>
        <v>32</v>
      </c>
      <c r="L163" s="7">
        <f xml:space="preserve"> (Mecanisms!$B$46 - L$73 - L$21)</f>
        <v>32</v>
      </c>
      <c r="M163" s="7">
        <f xml:space="preserve"> (Mecanisms!$B$46 - M$73 - M$21)</f>
        <v>31</v>
      </c>
      <c r="N163" s="7">
        <f xml:space="preserve"> (Mecanisms!$B$46 - N$73 - N$21)</f>
        <v>31</v>
      </c>
      <c r="O163" s="7">
        <f xml:space="preserve"> (Mecanisms!$B$46 - O$73 - O$21)</f>
        <v>30</v>
      </c>
      <c r="P163" s="7">
        <f xml:space="preserve"> (Mecanisms!$B$46 - P$73 - P$21)</f>
        <v>30</v>
      </c>
      <c r="Q163" s="7">
        <f xml:space="preserve"> (Mecanisms!$B$46 - Q$73 - Q$21)</f>
        <v>29</v>
      </c>
      <c r="R163" s="7">
        <f xml:space="preserve"> (Mecanisms!$B$46 - R$73 - R$21)</f>
        <v>29</v>
      </c>
      <c r="S163" s="7">
        <f xml:space="preserve"> (Mecanisms!$B$46 - S$73 - S$21)</f>
        <v>28</v>
      </c>
      <c r="T163" s="7">
        <f xml:space="preserve"> (Mecanisms!$B$46 - T$73 - T$21)</f>
        <v>28</v>
      </c>
      <c r="U163" s="7">
        <f xml:space="preserve"> (Mecanisms!$B$46 - U$73 - U$21)</f>
        <v>27</v>
      </c>
    </row>
    <row r="164" spans="1:21">
      <c r="A164" s="7" t="s">
        <v>65</v>
      </c>
      <c r="B164" s="7">
        <f xml:space="preserve"> (Mecanisms!$B$46 - B$73 - B$21)</f>
        <v>43</v>
      </c>
      <c r="C164" s="7">
        <f xml:space="preserve"> (Mecanisms!$B$46 - C$73 - C$21)</f>
        <v>42</v>
      </c>
      <c r="D164" s="7">
        <f xml:space="preserve"> (Mecanisms!$B$46 - D$73 - D$21)</f>
        <v>42</v>
      </c>
      <c r="E164" s="7">
        <f xml:space="preserve"> (Mecanisms!$B$46 - E$73 - E$21)</f>
        <v>41</v>
      </c>
      <c r="F164" s="7">
        <f xml:space="preserve"> (Mecanisms!$B$46 - F$73 - F$21)</f>
        <v>35</v>
      </c>
      <c r="G164" s="7">
        <f xml:space="preserve"> (Mecanisms!$B$46 - G$73 - G$21)</f>
        <v>34</v>
      </c>
      <c r="H164" s="7">
        <f xml:space="preserve"> (Mecanisms!$B$46 - H$73 - H$21)</f>
        <v>34</v>
      </c>
      <c r="I164" s="7">
        <f xml:space="preserve"> (Mecanisms!$B$46 - I$73 - I$21)</f>
        <v>33</v>
      </c>
      <c r="J164" s="7">
        <f xml:space="preserve"> (Mecanisms!$B$46 - J$73 - J$21)</f>
        <v>33</v>
      </c>
      <c r="K164" s="7">
        <f xml:space="preserve"> (Mecanisms!$B$46 - K$73 - K$21)</f>
        <v>32</v>
      </c>
      <c r="L164" s="7">
        <f xml:space="preserve"> (Mecanisms!$B$46 - L$73 - L$21)</f>
        <v>32</v>
      </c>
      <c r="M164" s="7">
        <f xml:space="preserve"> (Mecanisms!$B$46 - M$73 - M$21)</f>
        <v>31</v>
      </c>
      <c r="N164" s="7">
        <f xml:space="preserve"> (Mecanisms!$B$46 - N$73 - N$21)</f>
        <v>31</v>
      </c>
      <c r="O164" s="7">
        <f xml:space="preserve"> (Mecanisms!$B$46 - O$73 - O$21)</f>
        <v>30</v>
      </c>
      <c r="P164" s="7">
        <f xml:space="preserve"> (Mecanisms!$B$46 - P$73 - P$21)</f>
        <v>30</v>
      </c>
      <c r="Q164" s="7">
        <f xml:space="preserve"> (Mecanisms!$B$46 - Q$73 - Q$21)</f>
        <v>29</v>
      </c>
      <c r="R164" s="7">
        <f xml:space="preserve"> (Mecanisms!$B$46 - R$73 - R$21)</f>
        <v>29</v>
      </c>
      <c r="S164" s="7">
        <f xml:space="preserve"> (Mecanisms!$B$46 - S$73 - S$21)</f>
        <v>28</v>
      </c>
      <c r="T164" s="7">
        <f xml:space="preserve"> (Mecanisms!$B$46 - T$73 - T$21)</f>
        <v>28</v>
      </c>
      <c r="U164" s="7">
        <f xml:space="preserve"> (Mecanisms!$B$46 - U$73 - U$21)</f>
        <v>27</v>
      </c>
    </row>
    <row r="165" spans="1:21">
      <c r="A165" s="7" t="s">
        <v>66</v>
      </c>
      <c r="B165" s="7">
        <f xml:space="preserve"> (Mecanisms!$B$46 - B$72 - B$21)</f>
        <v>45</v>
      </c>
      <c r="C165" s="7">
        <f xml:space="preserve"> (Mecanisms!$B$46 - C$72 - C$21)</f>
        <v>45</v>
      </c>
      <c r="D165" s="7">
        <f xml:space="preserve"> (Mecanisms!$B$46 - D$72 - D$21)</f>
        <v>44</v>
      </c>
      <c r="E165" s="7">
        <f xml:space="preserve"> (Mecanisms!$B$46 - E$72 - E$21)</f>
        <v>44</v>
      </c>
      <c r="F165" s="7">
        <f xml:space="preserve"> (Mecanisms!$B$46 - F$72 - F$21)</f>
        <v>37</v>
      </c>
      <c r="G165" s="7">
        <f xml:space="preserve"> (Mecanisms!$B$46 - G$72 - G$21)</f>
        <v>36</v>
      </c>
      <c r="H165" s="7">
        <f xml:space="preserve"> (Mecanisms!$B$46 - H$72 - H$21)</f>
        <v>36</v>
      </c>
      <c r="I165" s="7">
        <f xml:space="preserve"> (Mecanisms!$B$46 - I$72 - I$21)</f>
        <v>36</v>
      </c>
      <c r="J165" s="7">
        <f xml:space="preserve"> (Mecanisms!$B$46 - J$72 - J$21)</f>
        <v>35</v>
      </c>
      <c r="K165" s="7">
        <f xml:space="preserve"> (Mecanisms!$B$46 - K$72 - K$21)</f>
        <v>35</v>
      </c>
      <c r="L165" s="7">
        <f xml:space="preserve"> (Mecanisms!$B$46 - L$72 - L$21)</f>
        <v>35</v>
      </c>
      <c r="M165" s="7">
        <f xml:space="preserve"> (Mecanisms!$B$46 - M$72 - M$21)</f>
        <v>34</v>
      </c>
      <c r="N165" s="7">
        <f xml:space="preserve"> (Mecanisms!$B$46 - N$72 - N$21)</f>
        <v>34</v>
      </c>
      <c r="O165" s="7">
        <f xml:space="preserve"> (Mecanisms!$B$46 - O$72 - O$21)</f>
        <v>34</v>
      </c>
      <c r="P165" s="7">
        <f xml:space="preserve"> (Mecanisms!$B$46 - P$72 - P$21)</f>
        <v>33</v>
      </c>
      <c r="Q165" s="7">
        <f xml:space="preserve"> (Mecanisms!$B$46 - Q$72 - Q$21)</f>
        <v>33</v>
      </c>
      <c r="R165" s="7">
        <f xml:space="preserve"> (Mecanisms!$B$46 - R$72 - R$21)</f>
        <v>33</v>
      </c>
      <c r="S165" s="7">
        <f xml:space="preserve"> (Mecanisms!$B$46 - S$72 - S$21)</f>
        <v>32</v>
      </c>
      <c r="T165" s="7">
        <f xml:space="preserve"> (Mecanisms!$B$46 - T$72 - T$21)</f>
        <v>32</v>
      </c>
      <c r="U165" s="7">
        <f xml:space="preserve"> (Mecanisms!$B$46 - U$72 - U$21)</f>
        <v>32</v>
      </c>
    </row>
    <row r="167" spans="1:21">
      <c r="A167" s="58" t="s">
        <v>60</v>
      </c>
      <c r="B167" s="2"/>
      <c r="C167" s="2"/>
      <c r="D167" s="2"/>
      <c r="E167" s="2"/>
      <c r="F167" s="2"/>
      <c r="G167" s="2"/>
      <c r="H167" s="2"/>
      <c r="I167" s="2"/>
      <c r="J167" s="39"/>
      <c r="K167" s="55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>
      <c r="A168" s="65" t="s">
        <v>56</v>
      </c>
      <c r="B168" s="13"/>
      <c r="C168" s="13"/>
      <c r="D168" s="13"/>
      <c r="E168" s="13"/>
      <c r="F168" s="13"/>
      <c r="G168" s="13"/>
      <c r="H168" s="13"/>
      <c r="I168" s="13"/>
      <c r="J168" s="57"/>
      <c r="K168" s="54"/>
      <c r="L168" s="13"/>
      <c r="M168" s="13"/>
      <c r="N168" s="13"/>
      <c r="O168" s="13"/>
      <c r="P168" s="13"/>
      <c r="Q168" s="13"/>
      <c r="R168" s="13"/>
      <c r="S168" s="13"/>
      <c r="T168" s="13"/>
      <c r="U168" s="57"/>
    </row>
    <row r="169" spans="1:21">
      <c r="A169" s="7" t="s">
        <v>57</v>
      </c>
      <c r="B169" s="7">
        <f xml:space="preserve"> (Mecanisms!$C$44 - B$74 - B$19)</f>
        <v>20</v>
      </c>
      <c r="C169" s="7">
        <f xml:space="preserve"> (Mecanisms!$C$44 - C$74 - C$19)</f>
        <v>20</v>
      </c>
      <c r="D169" s="7">
        <f xml:space="preserve"> (Mecanisms!$C$44 - D$74 - D$19)</f>
        <v>19</v>
      </c>
      <c r="E169" s="7">
        <f xml:space="preserve"> (Mecanisms!$C$44 - E$74 - E$19)</f>
        <v>19</v>
      </c>
      <c r="F169" s="7">
        <f xml:space="preserve"> (Mecanisms!$C$44 - F$74 - F$19)</f>
        <v>10</v>
      </c>
      <c r="G169" s="7">
        <f xml:space="preserve"> (Mecanisms!$C$44 - G$74 - G$19)</f>
        <v>9</v>
      </c>
      <c r="H169" s="7">
        <f xml:space="preserve"> (Mecanisms!$C$44 - H$74 - H$19)</f>
        <v>9</v>
      </c>
      <c r="I169" s="7">
        <f xml:space="preserve"> (Mecanisms!$C$44 - I$74 - I$19)</f>
        <v>9</v>
      </c>
      <c r="J169" s="7">
        <f xml:space="preserve"> (Mecanisms!$C$44 - J$74 - J$19)</f>
        <v>8</v>
      </c>
      <c r="K169" s="7">
        <f xml:space="preserve"> (Mecanisms!$C$44 - K$74 - K$19)</f>
        <v>8</v>
      </c>
      <c r="L169" s="7">
        <f xml:space="preserve"> (Mecanisms!$C$44 - L$74 - L$19)</f>
        <v>8</v>
      </c>
      <c r="M169" s="7">
        <f xml:space="preserve"> (Mecanisms!$C$44 - M$74 - M$19)</f>
        <v>7</v>
      </c>
      <c r="N169" s="7">
        <f xml:space="preserve"> (Mecanisms!$C$44 - N$74 - N$19)</f>
        <v>7</v>
      </c>
      <c r="O169" s="7">
        <f xml:space="preserve"> (Mecanisms!$C$44 - O$74 - O$19)</f>
        <v>7</v>
      </c>
      <c r="P169" s="7">
        <f xml:space="preserve"> (Mecanisms!$C$44 - P$74 - P$19)</f>
        <v>6</v>
      </c>
      <c r="Q169" s="7">
        <f xml:space="preserve"> (Mecanisms!$C$44 - Q$74 - Q$19)</f>
        <v>6</v>
      </c>
      <c r="R169" s="7">
        <f xml:space="preserve"> (Mecanisms!$C$44 - R$74 - R$19)</f>
        <v>6</v>
      </c>
      <c r="S169" s="7">
        <f xml:space="preserve"> (Mecanisms!$C$44 - S$74 - S$19)</f>
        <v>5</v>
      </c>
      <c r="T169" s="7">
        <f xml:space="preserve"> (Mecanisms!$C$44 - T$74 - T$19)</f>
        <v>5</v>
      </c>
      <c r="U169" s="7">
        <f xml:space="preserve"> (Mecanisms!$C$44 - U$74 - U$19)</f>
        <v>5</v>
      </c>
    </row>
    <row r="170" spans="1:21">
      <c r="A170" s="7" t="s">
        <v>64</v>
      </c>
      <c r="B170" s="7">
        <f xml:space="preserve"> (Mecanisms!$C$44 - B$73 - B$19)</f>
        <v>18</v>
      </c>
      <c r="C170" s="7">
        <f xml:space="preserve"> (Mecanisms!$C$44 - C$73 - C$19)</f>
        <v>17</v>
      </c>
      <c r="D170" s="7">
        <f xml:space="preserve"> (Mecanisms!$C$44 - D$73 - D$19)</f>
        <v>17</v>
      </c>
      <c r="E170" s="7">
        <f xml:space="preserve"> (Mecanisms!$C$44 - E$73 - E$19)</f>
        <v>16</v>
      </c>
      <c r="F170" s="7">
        <f xml:space="preserve"> (Mecanisms!$C$44 - F$73 - F$19)</f>
        <v>8</v>
      </c>
      <c r="G170" s="7">
        <f xml:space="preserve"> (Mecanisms!$C$44 - G$73 - G$19)</f>
        <v>7</v>
      </c>
      <c r="H170" s="7">
        <f xml:space="preserve"> (Mecanisms!$C$44 - H$73 - H$19)</f>
        <v>7</v>
      </c>
      <c r="I170" s="7">
        <f xml:space="preserve"> (Mecanisms!$C$44 - I$73 - I$19)</f>
        <v>6</v>
      </c>
      <c r="J170" s="7">
        <f xml:space="preserve"> (Mecanisms!$C$44 - J$73 - J$19)</f>
        <v>6</v>
      </c>
      <c r="K170" s="7">
        <f xml:space="preserve"> (Mecanisms!$C$44 - K$73 - K$19)</f>
        <v>5</v>
      </c>
      <c r="L170" s="7">
        <f xml:space="preserve"> (Mecanisms!$C$44 - L$73 - L$19)</f>
        <v>5</v>
      </c>
      <c r="M170" s="7">
        <f xml:space="preserve"> (Mecanisms!$C$44 - M$73 - M$19)</f>
        <v>4</v>
      </c>
      <c r="N170" s="7">
        <f xml:space="preserve"> (Mecanisms!$C$44 - N$73 - N$19)</f>
        <v>4</v>
      </c>
      <c r="O170" s="7">
        <f xml:space="preserve"> (Mecanisms!$C$44 - O$73 - O$19)</f>
        <v>3</v>
      </c>
      <c r="P170" s="7">
        <f xml:space="preserve"> (Mecanisms!$C$44 - P$73 - P$19)</f>
        <v>3</v>
      </c>
      <c r="Q170" s="7">
        <f xml:space="preserve"> (Mecanisms!$C$44 - Q$73 - Q$19)</f>
        <v>2</v>
      </c>
      <c r="R170" s="7">
        <f xml:space="preserve"> (Mecanisms!$C$44 - R$73 - R$19)</f>
        <v>2</v>
      </c>
      <c r="S170" s="7">
        <f xml:space="preserve"> (Mecanisms!$C$44 - S$73 - S$19)</f>
        <v>1</v>
      </c>
      <c r="T170" s="7">
        <f xml:space="preserve"> (Mecanisms!$C$44 - T$73 - T$19)</f>
        <v>1</v>
      </c>
      <c r="U170" s="7">
        <f xml:space="preserve"> (Mecanisms!$C$44 - U$73 - U$19)</f>
        <v>0</v>
      </c>
    </row>
    <row r="171" spans="1:21">
      <c r="A171" s="7" t="s">
        <v>65</v>
      </c>
      <c r="B171" s="7">
        <f xml:space="preserve"> (Mecanisms!$C$44 - B$73 - B$19)</f>
        <v>18</v>
      </c>
      <c r="C171" s="7">
        <f xml:space="preserve"> (Mecanisms!$C$44 - C$73 - C$19)</f>
        <v>17</v>
      </c>
      <c r="D171" s="7">
        <f xml:space="preserve"> (Mecanisms!$C$44 - D$73 - D$19)</f>
        <v>17</v>
      </c>
      <c r="E171" s="7">
        <f xml:space="preserve"> (Mecanisms!$C$44 - E$73 - E$19)</f>
        <v>16</v>
      </c>
      <c r="F171" s="7">
        <f xml:space="preserve"> (Mecanisms!$C$44 - F$73 - F$19)</f>
        <v>8</v>
      </c>
      <c r="G171" s="7">
        <f xml:space="preserve"> (Mecanisms!$C$44 - G$73 - G$19)</f>
        <v>7</v>
      </c>
      <c r="H171" s="7">
        <f xml:space="preserve"> (Mecanisms!$C$44 - H$73 - H$19)</f>
        <v>7</v>
      </c>
      <c r="I171" s="7">
        <f xml:space="preserve"> (Mecanisms!$C$44 - I$73 - I$19)</f>
        <v>6</v>
      </c>
      <c r="J171" s="7">
        <f xml:space="preserve"> (Mecanisms!$C$44 - J$73 - J$19)</f>
        <v>6</v>
      </c>
      <c r="K171" s="7">
        <f xml:space="preserve"> (Mecanisms!$C$44 - K$73 - K$19)</f>
        <v>5</v>
      </c>
      <c r="L171" s="7">
        <f xml:space="preserve"> (Mecanisms!$C$44 - L$73 - L$19)</f>
        <v>5</v>
      </c>
      <c r="M171" s="7">
        <f xml:space="preserve"> (Mecanisms!$C$44 - M$73 - M$19)</f>
        <v>4</v>
      </c>
      <c r="N171" s="7">
        <f xml:space="preserve"> (Mecanisms!$C$44 - N$73 - N$19)</f>
        <v>4</v>
      </c>
      <c r="O171" s="7">
        <f xml:space="preserve"> (Mecanisms!$C$44 - O$73 - O$19)</f>
        <v>3</v>
      </c>
      <c r="P171" s="7">
        <f xml:space="preserve"> (Mecanisms!$C$44 - P$73 - P$19)</f>
        <v>3</v>
      </c>
      <c r="Q171" s="7">
        <f xml:space="preserve"> (Mecanisms!$C$44 - Q$73 - Q$19)</f>
        <v>2</v>
      </c>
      <c r="R171" s="7">
        <f xml:space="preserve"> (Mecanisms!$C$44 - R$73 - R$19)</f>
        <v>2</v>
      </c>
      <c r="S171" s="7">
        <f xml:space="preserve"> (Mecanisms!$C$44 - S$73 - S$19)</f>
        <v>1</v>
      </c>
      <c r="T171" s="7">
        <f xml:space="preserve"> (Mecanisms!$C$44 - T$73 - T$19)</f>
        <v>1</v>
      </c>
      <c r="U171" s="7">
        <f xml:space="preserve"> (Mecanisms!$C$44 - U$73 - U$19)</f>
        <v>0</v>
      </c>
    </row>
    <row r="172" spans="1:21">
      <c r="A172" s="7" t="s">
        <v>66</v>
      </c>
      <c r="B172" s="7">
        <f xml:space="preserve"> (Mecanisms!$C$44 - B$72 - B$19)</f>
        <v>20</v>
      </c>
      <c r="C172" s="7">
        <f xml:space="preserve"> (Mecanisms!$C$44 - C$72 - C$19)</f>
        <v>20</v>
      </c>
      <c r="D172" s="7">
        <f xml:space="preserve"> (Mecanisms!$C$44 - D$72 - D$19)</f>
        <v>19</v>
      </c>
      <c r="E172" s="7">
        <f xml:space="preserve"> (Mecanisms!$C$44 - E$72 - E$19)</f>
        <v>19</v>
      </c>
      <c r="F172" s="7">
        <f xml:space="preserve"> (Mecanisms!$C$44 - F$72 - F$19)</f>
        <v>10</v>
      </c>
      <c r="G172" s="7">
        <f xml:space="preserve"> (Mecanisms!$C$44 - G$72 - G$19)</f>
        <v>9</v>
      </c>
      <c r="H172" s="7">
        <f xml:space="preserve"> (Mecanisms!$C$44 - H$72 - H$19)</f>
        <v>9</v>
      </c>
      <c r="I172" s="7">
        <f xml:space="preserve"> (Mecanisms!$C$44 - I$72 - I$19)</f>
        <v>9</v>
      </c>
      <c r="J172" s="7">
        <f xml:space="preserve"> (Mecanisms!$C$44 - J$72 - J$19)</f>
        <v>8</v>
      </c>
      <c r="K172" s="7">
        <f xml:space="preserve"> (Mecanisms!$C$44 - K$72 - K$19)</f>
        <v>8</v>
      </c>
      <c r="L172" s="7">
        <f xml:space="preserve"> (Mecanisms!$C$44 - L$72 - L$19)</f>
        <v>8</v>
      </c>
      <c r="M172" s="7">
        <f xml:space="preserve"> (Mecanisms!$C$44 - M$72 - M$19)</f>
        <v>7</v>
      </c>
      <c r="N172" s="7">
        <f xml:space="preserve"> (Mecanisms!$C$44 - N$72 - N$19)</f>
        <v>7</v>
      </c>
      <c r="O172" s="7">
        <f xml:space="preserve"> (Mecanisms!$C$44 - O$72 - O$19)</f>
        <v>7</v>
      </c>
      <c r="P172" s="7">
        <f xml:space="preserve"> (Mecanisms!$C$44 - P$72 - P$19)</f>
        <v>6</v>
      </c>
      <c r="Q172" s="7">
        <f xml:space="preserve"> (Mecanisms!$C$44 - Q$72 - Q$19)</f>
        <v>6</v>
      </c>
      <c r="R172" s="7">
        <f xml:space="preserve"> (Mecanisms!$C$44 - R$72 - R$19)</f>
        <v>6</v>
      </c>
      <c r="S172" s="7">
        <f xml:space="preserve"> (Mecanisms!$C$44 - S$72 - S$19)</f>
        <v>5</v>
      </c>
      <c r="T172" s="7">
        <f xml:space="preserve"> (Mecanisms!$C$44 - T$72 - T$19)</f>
        <v>5</v>
      </c>
      <c r="U172" s="7">
        <f xml:space="preserve"> (Mecanisms!$C$44 - U$72 - U$19)</f>
        <v>5</v>
      </c>
    </row>
    <row r="173" spans="1:21">
      <c r="A173" s="65" t="s">
        <v>49</v>
      </c>
      <c r="B173" s="13"/>
      <c r="C173" s="13"/>
      <c r="D173" s="13"/>
      <c r="E173" s="13"/>
      <c r="F173" s="13"/>
      <c r="G173" s="13"/>
      <c r="H173" s="13"/>
      <c r="I173" s="13"/>
      <c r="J173" s="57"/>
      <c r="K173" s="54"/>
      <c r="L173" s="13"/>
      <c r="M173" s="13"/>
      <c r="N173" s="13"/>
      <c r="O173" s="13"/>
      <c r="P173" s="13"/>
      <c r="Q173" s="13"/>
      <c r="R173" s="13"/>
      <c r="S173" s="13"/>
      <c r="T173" s="13"/>
      <c r="U173" s="57"/>
    </row>
    <row r="174" spans="1:21">
      <c r="A174" s="7" t="s">
        <v>57</v>
      </c>
      <c r="B174" s="7">
        <f xml:space="preserve"> (Mecanisms!$C$45 - B$74 - B$19)</f>
        <v>25</v>
      </c>
      <c r="C174" s="7">
        <f xml:space="preserve"> (Mecanisms!$C$45 - C$74 - C$19)</f>
        <v>25</v>
      </c>
      <c r="D174" s="7">
        <f xml:space="preserve"> (Mecanisms!$C$45 - D$74 - D$19)</f>
        <v>24</v>
      </c>
      <c r="E174" s="7">
        <f xml:space="preserve"> (Mecanisms!$C$45 - E$74 - E$19)</f>
        <v>24</v>
      </c>
      <c r="F174" s="7">
        <f xml:space="preserve"> (Mecanisms!$C$45 - F$74 - F$19)</f>
        <v>15</v>
      </c>
      <c r="G174" s="7">
        <f xml:space="preserve"> (Mecanisms!$C$45 - G$74 - G$19)</f>
        <v>14</v>
      </c>
      <c r="H174" s="7">
        <f xml:space="preserve"> (Mecanisms!$C$45 - H$74 - H$19)</f>
        <v>14</v>
      </c>
      <c r="I174" s="7">
        <f xml:space="preserve"> (Mecanisms!$C$45 - I$74 - I$19)</f>
        <v>14</v>
      </c>
      <c r="J174" s="7">
        <f xml:space="preserve"> (Mecanisms!$C$45 - J$74 - J$19)</f>
        <v>13</v>
      </c>
      <c r="K174" s="7">
        <f xml:space="preserve"> (Mecanisms!$C$45 - K$74 - K$19)</f>
        <v>13</v>
      </c>
      <c r="L174" s="7">
        <f xml:space="preserve"> (Mecanisms!$C$45 - L$74 - L$19)</f>
        <v>13</v>
      </c>
      <c r="M174" s="7">
        <f xml:space="preserve"> (Mecanisms!$C$45 - M$74 - M$19)</f>
        <v>12</v>
      </c>
      <c r="N174" s="7">
        <f xml:space="preserve"> (Mecanisms!$C$45 - N$74 - N$19)</f>
        <v>12</v>
      </c>
      <c r="O174" s="7">
        <f xml:space="preserve"> (Mecanisms!$C$45 - O$74 - O$19)</f>
        <v>12</v>
      </c>
      <c r="P174" s="7">
        <f xml:space="preserve"> (Mecanisms!$C$45 - P$74 - P$19)</f>
        <v>11</v>
      </c>
      <c r="Q174" s="7">
        <f xml:space="preserve"> (Mecanisms!$C$45 - Q$74 - Q$19)</f>
        <v>11</v>
      </c>
      <c r="R174" s="7">
        <f xml:space="preserve"> (Mecanisms!$C$45 - R$74 - R$19)</f>
        <v>11</v>
      </c>
      <c r="S174" s="7">
        <f xml:space="preserve"> (Mecanisms!$C$45 - S$74 - S$19)</f>
        <v>10</v>
      </c>
      <c r="T174" s="7">
        <f xml:space="preserve"> (Mecanisms!$C$45 - T$74 - T$19)</f>
        <v>10</v>
      </c>
      <c r="U174" s="7">
        <f xml:space="preserve"> (Mecanisms!$C$45 - U$74 - U$19)</f>
        <v>10</v>
      </c>
    </row>
    <row r="175" spans="1:21">
      <c r="A175" s="7" t="s">
        <v>64</v>
      </c>
      <c r="B175" s="7">
        <f xml:space="preserve"> (Mecanisms!$C$45 - B$73 - B$19)</f>
        <v>23</v>
      </c>
      <c r="C175" s="7">
        <f xml:space="preserve"> (Mecanisms!$C$45 - C$73 - C$19)</f>
        <v>22</v>
      </c>
      <c r="D175" s="7">
        <f xml:space="preserve"> (Mecanisms!$C$45 - D$73 - D$19)</f>
        <v>22</v>
      </c>
      <c r="E175" s="7">
        <f xml:space="preserve"> (Mecanisms!$C$45 - E$73 - E$19)</f>
        <v>21</v>
      </c>
      <c r="F175" s="7">
        <f xml:space="preserve"> (Mecanisms!$C$45 - F$73 - F$19)</f>
        <v>13</v>
      </c>
      <c r="G175" s="7">
        <f xml:space="preserve"> (Mecanisms!$C$45 - G$73 - G$19)</f>
        <v>12</v>
      </c>
      <c r="H175" s="7">
        <f xml:space="preserve"> (Mecanisms!$C$45 - H$73 - H$19)</f>
        <v>12</v>
      </c>
      <c r="I175" s="7">
        <f xml:space="preserve"> (Mecanisms!$C$45 - I$73 - I$19)</f>
        <v>11</v>
      </c>
      <c r="J175" s="7">
        <f xml:space="preserve"> (Mecanisms!$C$45 - J$73 - J$19)</f>
        <v>11</v>
      </c>
      <c r="K175" s="7">
        <f xml:space="preserve"> (Mecanisms!$C$45 - K$73 - K$19)</f>
        <v>10</v>
      </c>
      <c r="L175" s="7">
        <f xml:space="preserve"> (Mecanisms!$C$45 - L$73 - L$19)</f>
        <v>10</v>
      </c>
      <c r="M175" s="7">
        <f xml:space="preserve"> (Mecanisms!$C$45 - M$73 - M$19)</f>
        <v>9</v>
      </c>
      <c r="N175" s="7">
        <f xml:space="preserve"> (Mecanisms!$C$45 - N$73 - N$19)</f>
        <v>9</v>
      </c>
      <c r="O175" s="7">
        <f xml:space="preserve"> (Mecanisms!$C$45 - O$73 - O$19)</f>
        <v>8</v>
      </c>
      <c r="P175" s="7">
        <f xml:space="preserve"> (Mecanisms!$C$45 - P$73 - P$19)</f>
        <v>8</v>
      </c>
      <c r="Q175" s="7">
        <f xml:space="preserve"> (Mecanisms!$C$45 - Q$73 - Q$19)</f>
        <v>7</v>
      </c>
      <c r="R175" s="7">
        <f xml:space="preserve"> (Mecanisms!$C$45 - R$73 - R$19)</f>
        <v>7</v>
      </c>
      <c r="S175" s="7">
        <f xml:space="preserve"> (Mecanisms!$C$45 - S$73 - S$19)</f>
        <v>6</v>
      </c>
      <c r="T175" s="7">
        <f xml:space="preserve"> (Mecanisms!$C$45 - T$73 - T$19)</f>
        <v>6</v>
      </c>
      <c r="U175" s="7">
        <f xml:space="preserve"> (Mecanisms!$C$45 - U$73 - U$19)</f>
        <v>5</v>
      </c>
    </row>
    <row r="176" spans="1:21">
      <c r="A176" s="7" t="s">
        <v>65</v>
      </c>
      <c r="B176" s="7">
        <f xml:space="preserve"> (Mecanisms!$C$45 - B$73 - B$19)</f>
        <v>23</v>
      </c>
      <c r="C176" s="7">
        <f xml:space="preserve"> (Mecanisms!$C$45 - C$73 - C$19)</f>
        <v>22</v>
      </c>
      <c r="D176" s="7">
        <f xml:space="preserve"> (Mecanisms!$C$45 - D$73 - D$19)</f>
        <v>22</v>
      </c>
      <c r="E176" s="7">
        <f xml:space="preserve"> (Mecanisms!$C$45 - E$73 - E$19)</f>
        <v>21</v>
      </c>
      <c r="F176" s="7">
        <f xml:space="preserve"> (Mecanisms!$C$45 - F$73 - F$19)</f>
        <v>13</v>
      </c>
      <c r="G176" s="7">
        <f xml:space="preserve"> (Mecanisms!$C$45 - G$73 - G$19)</f>
        <v>12</v>
      </c>
      <c r="H176" s="7">
        <f xml:space="preserve"> (Mecanisms!$C$45 - H$73 - H$19)</f>
        <v>12</v>
      </c>
      <c r="I176" s="7">
        <f xml:space="preserve"> (Mecanisms!$C$45 - I$73 - I$19)</f>
        <v>11</v>
      </c>
      <c r="J176" s="7">
        <f xml:space="preserve"> (Mecanisms!$C$45 - J$73 - J$19)</f>
        <v>11</v>
      </c>
      <c r="K176" s="7">
        <f xml:space="preserve"> (Mecanisms!$C$45 - K$73 - K$19)</f>
        <v>10</v>
      </c>
      <c r="L176" s="7">
        <f xml:space="preserve"> (Mecanisms!$C$45 - L$73 - L$19)</f>
        <v>10</v>
      </c>
      <c r="M176" s="7">
        <f xml:space="preserve"> (Mecanisms!$C$45 - M$73 - M$19)</f>
        <v>9</v>
      </c>
      <c r="N176" s="7">
        <f xml:space="preserve"> (Mecanisms!$C$45 - N$73 - N$19)</f>
        <v>9</v>
      </c>
      <c r="O176" s="7">
        <f xml:space="preserve"> (Mecanisms!$C$45 - O$73 - O$19)</f>
        <v>8</v>
      </c>
      <c r="P176" s="7">
        <f xml:space="preserve"> (Mecanisms!$C$45 - P$73 - P$19)</f>
        <v>8</v>
      </c>
      <c r="Q176" s="7">
        <f xml:space="preserve"> (Mecanisms!$C$45 - Q$73 - Q$19)</f>
        <v>7</v>
      </c>
      <c r="R176" s="7">
        <f xml:space="preserve"> (Mecanisms!$C$45 - R$73 - R$19)</f>
        <v>7</v>
      </c>
      <c r="S176" s="7">
        <f xml:space="preserve"> (Mecanisms!$C$45 - S$73 - S$19)</f>
        <v>6</v>
      </c>
      <c r="T176" s="7">
        <f xml:space="preserve"> (Mecanisms!$C$45 - T$73 - T$19)</f>
        <v>6</v>
      </c>
      <c r="U176" s="7">
        <f xml:space="preserve"> (Mecanisms!$C$45 - U$73 - U$19)</f>
        <v>5</v>
      </c>
    </row>
    <row r="177" spans="1:21">
      <c r="A177" s="7" t="s">
        <v>66</v>
      </c>
      <c r="B177" s="7">
        <f xml:space="preserve"> (Mecanisms!$C$45 - B$72 - B$19)</f>
        <v>25</v>
      </c>
      <c r="C177" s="7">
        <f xml:space="preserve"> (Mecanisms!$C$45 - C$72 - C$19)</f>
        <v>25</v>
      </c>
      <c r="D177" s="7">
        <f xml:space="preserve"> (Mecanisms!$C$45 - D$72 - D$19)</f>
        <v>24</v>
      </c>
      <c r="E177" s="7">
        <f xml:space="preserve"> (Mecanisms!$C$45 - E$72 - E$19)</f>
        <v>24</v>
      </c>
      <c r="F177" s="7">
        <f xml:space="preserve"> (Mecanisms!$C$45 - F$72 - F$19)</f>
        <v>15</v>
      </c>
      <c r="G177" s="7">
        <f xml:space="preserve"> (Mecanisms!$C$45 - G$72 - G$19)</f>
        <v>14</v>
      </c>
      <c r="H177" s="7">
        <f xml:space="preserve"> (Mecanisms!$C$45 - H$72 - H$19)</f>
        <v>14</v>
      </c>
      <c r="I177" s="7">
        <f xml:space="preserve"> (Mecanisms!$C$45 - I$72 - I$19)</f>
        <v>14</v>
      </c>
      <c r="J177" s="7">
        <f xml:space="preserve"> (Mecanisms!$C$45 - J$72 - J$19)</f>
        <v>13</v>
      </c>
      <c r="K177" s="7">
        <f xml:space="preserve"> (Mecanisms!$C$45 - K$72 - K$19)</f>
        <v>13</v>
      </c>
      <c r="L177" s="7">
        <f xml:space="preserve"> (Mecanisms!$C$45 - L$72 - L$19)</f>
        <v>13</v>
      </c>
      <c r="M177" s="7">
        <f xml:space="preserve"> (Mecanisms!$C$45 - M$72 - M$19)</f>
        <v>12</v>
      </c>
      <c r="N177" s="7">
        <f xml:space="preserve"> (Mecanisms!$C$45 - N$72 - N$19)</f>
        <v>12</v>
      </c>
      <c r="O177" s="7">
        <f xml:space="preserve"> (Mecanisms!$C$45 - O$72 - O$19)</f>
        <v>12</v>
      </c>
      <c r="P177" s="7">
        <f xml:space="preserve"> (Mecanisms!$C$45 - P$72 - P$19)</f>
        <v>11</v>
      </c>
      <c r="Q177" s="7">
        <f xml:space="preserve"> (Mecanisms!$C$45 - Q$72 - Q$19)</f>
        <v>11</v>
      </c>
      <c r="R177" s="7">
        <f xml:space="preserve"> (Mecanisms!$C$45 - R$72 - R$19)</f>
        <v>11</v>
      </c>
      <c r="S177" s="7">
        <f xml:space="preserve"> (Mecanisms!$C$45 - S$72 - S$19)</f>
        <v>10</v>
      </c>
      <c r="T177" s="7">
        <f xml:space="preserve"> (Mecanisms!$C$45 - T$72 - T$19)</f>
        <v>10</v>
      </c>
      <c r="U177" s="7">
        <f xml:space="preserve"> (Mecanisms!$C$45 - U$72 - U$19)</f>
        <v>10</v>
      </c>
    </row>
    <row r="178" spans="1:21">
      <c r="A178" s="65" t="s">
        <v>59</v>
      </c>
      <c r="B178" s="13"/>
      <c r="C178" s="13"/>
      <c r="D178" s="13"/>
      <c r="E178" s="13"/>
      <c r="F178" s="13"/>
      <c r="G178" s="13"/>
      <c r="H178" s="13"/>
      <c r="I178" s="13"/>
      <c r="J178" s="57"/>
      <c r="K178" s="54"/>
      <c r="L178" s="13"/>
      <c r="M178" s="13"/>
      <c r="N178" s="13"/>
      <c r="O178" s="13"/>
      <c r="P178" s="13"/>
      <c r="Q178" s="13"/>
      <c r="R178" s="13"/>
      <c r="S178" s="13"/>
      <c r="T178" s="13"/>
      <c r="U178" s="57"/>
    </row>
    <row r="179" spans="1:21">
      <c r="A179" s="7" t="s">
        <v>57</v>
      </c>
      <c r="B179" s="7">
        <f xml:space="preserve"> (Mecanisms!$C$46 - B$74 - B$19)</f>
        <v>30</v>
      </c>
      <c r="C179" s="7">
        <f xml:space="preserve"> (Mecanisms!$C$46 - C$74 - C$19)</f>
        <v>30</v>
      </c>
      <c r="D179" s="7">
        <f xml:space="preserve"> (Mecanisms!$C$46 - D$74 - D$19)</f>
        <v>29</v>
      </c>
      <c r="E179" s="7">
        <f xml:space="preserve"> (Mecanisms!$C$46 - E$74 - E$19)</f>
        <v>29</v>
      </c>
      <c r="F179" s="7">
        <f xml:space="preserve"> (Mecanisms!$C$46 - F$74 - F$19)</f>
        <v>20</v>
      </c>
      <c r="G179" s="7">
        <f xml:space="preserve"> (Mecanisms!$C$46 - G$74 - G$19)</f>
        <v>19</v>
      </c>
      <c r="H179" s="7">
        <f xml:space="preserve"> (Mecanisms!$C$46 - H$74 - H$19)</f>
        <v>19</v>
      </c>
      <c r="I179" s="7">
        <f xml:space="preserve"> (Mecanisms!$C$46 - I$74 - I$19)</f>
        <v>19</v>
      </c>
      <c r="J179" s="7">
        <f xml:space="preserve"> (Mecanisms!$C$46 - J$74 - J$19)</f>
        <v>18</v>
      </c>
      <c r="K179" s="7">
        <f xml:space="preserve"> (Mecanisms!$C$46 - K$74 - K$19)</f>
        <v>18</v>
      </c>
      <c r="L179" s="7">
        <f xml:space="preserve"> (Mecanisms!$C$46 - L$74 - L$19)</f>
        <v>18</v>
      </c>
      <c r="M179" s="7">
        <f xml:space="preserve"> (Mecanisms!$C$46 - M$74 - M$19)</f>
        <v>17</v>
      </c>
      <c r="N179" s="7">
        <f xml:space="preserve"> (Mecanisms!$C$46 - N$74 - N$19)</f>
        <v>17</v>
      </c>
      <c r="O179" s="7">
        <f xml:space="preserve"> (Mecanisms!$C$46 - O$74 - O$19)</f>
        <v>17</v>
      </c>
      <c r="P179" s="7">
        <f xml:space="preserve"> (Mecanisms!$C$46 - P$74 - P$19)</f>
        <v>16</v>
      </c>
      <c r="Q179" s="7">
        <f xml:space="preserve"> (Mecanisms!$C$46 - Q$74 - Q$19)</f>
        <v>16</v>
      </c>
      <c r="R179" s="7">
        <f xml:space="preserve"> (Mecanisms!$C$46 - R$74 - R$19)</f>
        <v>16</v>
      </c>
      <c r="S179" s="7">
        <f xml:space="preserve"> (Mecanisms!$C$46 - S$74 - S$19)</f>
        <v>15</v>
      </c>
      <c r="T179" s="7">
        <f xml:space="preserve"> (Mecanisms!$C$46 - T$74 - T$19)</f>
        <v>15</v>
      </c>
      <c r="U179" s="7">
        <f xml:space="preserve"> (Mecanisms!$C$46 - U$74 - U$19)</f>
        <v>15</v>
      </c>
    </row>
    <row r="180" spans="1:21">
      <c r="A180" s="7" t="s">
        <v>64</v>
      </c>
      <c r="B180" s="7">
        <f xml:space="preserve"> (Mecanisms!$C$46 - B$73 - B$19)</f>
        <v>28</v>
      </c>
      <c r="C180" s="7">
        <f xml:space="preserve"> (Mecanisms!$C$46 - C$73 - C$19)</f>
        <v>27</v>
      </c>
      <c r="D180" s="7">
        <f xml:space="preserve"> (Mecanisms!$C$46 - D$73 - D$19)</f>
        <v>27</v>
      </c>
      <c r="E180" s="7">
        <f xml:space="preserve"> (Mecanisms!$C$46 - E$73 - E$19)</f>
        <v>26</v>
      </c>
      <c r="F180" s="7">
        <f xml:space="preserve"> (Mecanisms!$C$46 - F$73 - F$19)</f>
        <v>18</v>
      </c>
      <c r="G180" s="7">
        <f xml:space="preserve"> (Mecanisms!$C$46 - G$73 - G$19)</f>
        <v>17</v>
      </c>
      <c r="H180" s="7">
        <f xml:space="preserve"> (Mecanisms!$C$46 - H$73 - H$19)</f>
        <v>17</v>
      </c>
      <c r="I180" s="7">
        <f xml:space="preserve"> (Mecanisms!$C$46 - I$73 - I$19)</f>
        <v>16</v>
      </c>
      <c r="J180" s="7">
        <f xml:space="preserve"> (Mecanisms!$C$46 - J$73 - J$19)</f>
        <v>16</v>
      </c>
      <c r="K180" s="7">
        <f xml:space="preserve"> (Mecanisms!$C$46 - K$73 - K$19)</f>
        <v>15</v>
      </c>
      <c r="L180" s="7">
        <f xml:space="preserve"> (Mecanisms!$C$46 - L$73 - L$19)</f>
        <v>15</v>
      </c>
      <c r="M180" s="7">
        <f xml:space="preserve"> (Mecanisms!$C$46 - M$73 - M$19)</f>
        <v>14</v>
      </c>
      <c r="N180" s="7">
        <f xml:space="preserve"> (Mecanisms!$C$46 - N$73 - N$19)</f>
        <v>14</v>
      </c>
      <c r="O180" s="7">
        <f xml:space="preserve"> (Mecanisms!$C$46 - O$73 - O$19)</f>
        <v>13</v>
      </c>
      <c r="P180" s="7">
        <f xml:space="preserve"> (Mecanisms!$C$46 - P$73 - P$19)</f>
        <v>13</v>
      </c>
      <c r="Q180" s="7">
        <f xml:space="preserve"> (Mecanisms!$C$46 - Q$73 - Q$19)</f>
        <v>12</v>
      </c>
      <c r="R180" s="7">
        <f xml:space="preserve"> (Mecanisms!$C$46 - R$73 - R$19)</f>
        <v>12</v>
      </c>
      <c r="S180" s="7">
        <f xml:space="preserve"> (Mecanisms!$C$46 - S$73 - S$19)</f>
        <v>11</v>
      </c>
      <c r="T180" s="7">
        <f xml:space="preserve"> (Mecanisms!$C$46 - T$73 - T$19)</f>
        <v>11</v>
      </c>
      <c r="U180" s="7">
        <f xml:space="preserve"> (Mecanisms!$C$46 - U$73 - U$19)</f>
        <v>10</v>
      </c>
    </row>
    <row r="181" spans="1:21">
      <c r="A181" s="7" t="s">
        <v>65</v>
      </c>
      <c r="B181" s="7">
        <f xml:space="preserve"> (Mecanisms!$C$46 - B$73 - B$19)</f>
        <v>28</v>
      </c>
      <c r="C181" s="7">
        <f xml:space="preserve"> (Mecanisms!$C$46 - C$73 - C$19)</f>
        <v>27</v>
      </c>
      <c r="D181" s="7">
        <f xml:space="preserve"> (Mecanisms!$C$46 - D$73 - D$19)</f>
        <v>27</v>
      </c>
      <c r="E181" s="7">
        <f xml:space="preserve"> (Mecanisms!$C$46 - E$73 - E$19)</f>
        <v>26</v>
      </c>
      <c r="F181" s="7">
        <f xml:space="preserve"> (Mecanisms!$C$46 - F$73 - F$19)</f>
        <v>18</v>
      </c>
      <c r="G181" s="7">
        <f xml:space="preserve"> (Mecanisms!$C$46 - G$73 - G$19)</f>
        <v>17</v>
      </c>
      <c r="H181" s="7">
        <f xml:space="preserve"> (Mecanisms!$C$46 - H$73 - H$19)</f>
        <v>17</v>
      </c>
      <c r="I181" s="7">
        <f xml:space="preserve"> (Mecanisms!$C$46 - I$73 - I$19)</f>
        <v>16</v>
      </c>
      <c r="J181" s="7">
        <f xml:space="preserve"> (Mecanisms!$C$46 - J$73 - J$19)</f>
        <v>16</v>
      </c>
      <c r="K181" s="7">
        <f xml:space="preserve"> (Mecanisms!$C$46 - K$73 - K$19)</f>
        <v>15</v>
      </c>
      <c r="L181" s="7">
        <f xml:space="preserve"> (Mecanisms!$C$46 - L$73 - L$19)</f>
        <v>15</v>
      </c>
      <c r="M181" s="7">
        <f xml:space="preserve"> (Mecanisms!$C$46 - M$73 - M$19)</f>
        <v>14</v>
      </c>
      <c r="N181" s="7">
        <f xml:space="preserve"> (Mecanisms!$C$46 - N$73 - N$19)</f>
        <v>14</v>
      </c>
      <c r="O181" s="7">
        <f xml:space="preserve"> (Mecanisms!$C$46 - O$73 - O$19)</f>
        <v>13</v>
      </c>
      <c r="P181" s="7">
        <f xml:space="preserve"> (Mecanisms!$C$46 - P$73 - P$19)</f>
        <v>13</v>
      </c>
      <c r="Q181" s="7">
        <f xml:space="preserve"> (Mecanisms!$C$46 - Q$73 - Q$19)</f>
        <v>12</v>
      </c>
      <c r="R181" s="7">
        <f xml:space="preserve"> (Mecanisms!$C$46 - R$73 - R$19)</f>
        <v>12</v>
      </c>
      <c r="S181" s="7">
        <f xml:space="preserve"> (Mecanisms!$C$46 - S$73 - S$19)</f>
        <v>11</v>
      </c>
      <c r="T181" s="7">
        <f xml:space="preserve"> (Mecanisms!$C$46 - T$73 - T$19)</f>
        <v>11</v>
      </c>
      <c r="U181" s="7">
        <f xml:space="preserve"> (Mecanisms!$C$46 - U$73 - U$19)</f>
        <v>10</v>
      </c>
    </row>
    <row r="182" spans="1:21">
      <c r="A182" s="7" t="s">
        <v>66</v>
      </c>
      <c r="B182" s="7">
        <f xml:space="preserve"> (Mecanisms!$C$46 - B$72 - B$19)</f>
        <v>30</v>
      </c>
      <c r="C182" s="7">
        <f xml:space="preserve"> (Mecanisms!$C$46 - C$72 - C$19)</f>
        <v>30</v>
      </c>
      <c r="D182" s="7">
        <f xml:space="preserve"> (Mecanisms!$C$46 - D$72 - D$19)</f>
        <v>29</v>
      </c>
      <c r="E182" s="7">
        <f xml:space="preserve"> (Mecanisms!$C$46 - E$72 - E$19)</f>
        <v>29</v>
      </c>
      <c r="F182" s="7">
        <f xml:space="preserve"> (Mecanisms!$C$46 - F$72 - F$19)</f>
        <v>20</v>
      </c>
      <c r="G182" s="7">
        <f xml:space="preserve"> (Mecanisms!$C$46 - G$72 - G$19)</f>
        <v>19</v>
      </c>
      <c r="H182" s="7">
        <f xml:space="preserve"> (Mecanisms!$C$46 - H$72 - H$19)</f>
        <v>19</v>
      </c>
      <c r="I182" s="7">
        <f xml:space="preserve"> (Mecanisms!$C$46 - I$72 - I$19)</f>
        <v>19</v>
      </c>
      <c r="J182" s="7">
        <f xml:space="preserve"> (Mecanisms!$C$46 - J$72 - J$19)</f>
        <v>18</v>
      </c>
      <c r="K182" s="7">
        <f xml:space="preserve"> (Mecanisms!$C$46 - K$72 - K$19)</f>
        <v>18</v>
      </c>
      <c r="L182" s="7">
        <f xml:space="preserve"> (Mecanisms!$C$46 - L$72 - L$19)</f>
        <v>18</v>
      </c>
      <c r="M182" s="7">
        <f xml:space="preserve"> (Mecanisms!$C$46 - M$72 - M$19)</f>
        <v>17</v>
      </c>
      <c r="N182" s="7">
        <f xml:space="preserve"> (Mecanisms!$C$46 - N$72 - N$19)</f>
        <v>17</v>
      </c>
      <c r="O182" s="7">
        <f xml:space="preserve"> (Mecanisms!$C$46 - O$72 - O$19)</f>
        <v>17</v>
      </c>
      <c r="P182" s="7">
        <f xml:space="preserve"> (Mecanisms!$C$46 - P$72 - P$19)</f>
        <v>16</v>
      </c>
      <c r="Q182" s="7">
        <f xml:space="preserve"> (Mecanisms!$C$46 - Q$72 - Q$19)</f>
        <v>16</v>
      </c>
      <c r="R182" s="7">
        <f xml:space="preserve"> (Mecanisms!$C$46 - R$72 - R$19)</f>
        <v>16</v>
      </c>
      <c r="S182" s="7">
        <f xml:space="preserve"> (Mecanisms!$C$46 - S$72 - S$19)</f>
        <v>15</v>
      </c>
      <c r="T182" s="7">
        <f xml:space="preserve"> (Mecanisms!$C$46 - T$72 - T$19)</f>
        <v>15</v>
      </c>
      <c r="U182" s="7">
        <f xml:space="preserve"> (Mecanisms!$C$46 - U$72 - U$19)</f>
        <v>15</v>
      </c>
    </row>
    <row r="184" spans="1:21">
      <c r="A184" s="58" t="s">
        <v>62</v>
      </c>
      <c r="B184" s="2"/>
      <c r="C184" s="2"/>
      <c r="D184" s="2"/>
      <c r="E184" s="2"/>
      <c r="F184" s="2"/>
      <c r="G184" s="2"/>
      <c r="H184" s="2"/>
      <c r="I184" s="2"/>
      <c r="J184" s="39"/>
      <c r="K184" s="55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>
      <c r="A185" s="65" t="s">
        <v>56</v>
      </c>
      <c r="B185" s="13"/>
      <c r="C185" s="13"/>
      <c r="D185" s="13"/>
      <c r="E185" s="13"/>
      <c r="F185" s="13"/>
      <c r="G185" s="13"/>
      <c r="H185" s="13"/>
      <c r="I185" s="13"/>
      <c r="J185" s="57"/>
      <c r="K185" s="54"/>
      <c r="L185" s="13"/>
      <c r="M185" s="13"/>
      <c r="N185" s="13"/>
      <c r="O185" s="13"/>
      <c r="P185" s="13"/>
      <c r="Q185" s="13"/>
      <c r="R185" s="13"/>
      <c r="S185" s="13"/>
      <c r="T185" s="13"/>
      <c r="U185" s="57"/>
    </row>
    <row r="186" spans="1:21">
      <c r="A186" s="7" t="s">
        <v>57</v>
      </c>
      <c r="B186" s="7">
        <f xml:space="preserve"> (Mecanisms!$D$44 - B$74 - B$19)</f>
        <v>25</v>
      </c>
      <c r="C186" s="7">
        <f xml:space="preserve"> (Mecanisms!$D$44 - C$74 - C$19)</f>
        <v>25</v>
      </c>
      <c r="D186" s="7">
        <f xml:space="preserve"> (Mecanisms!$D$44 - D$74 - D$19)</f>
        <v>24</v>
      </c>
      <c r="E186" s="7">
        <f xml:space="preserve"> (Mecanisms!$D$44 - E$74 - E$19)</f>
        <v>24</v>
      </c>
      <c r="F186" s="7">
        <f xml:space="preserve"> (Mecanisms!$D$44 - F$74 - F$19)</f>
        <v>15</v>
      </c>
      <c r="G186" s="7">
        <f xml:space="preserve"> (Mecanisms!$D$44 - G$74 - G$19)</f>
        <v>14</v>
      </c>
      <c r="H186" s="7">
        <f xml:space="preserve"> (Mecanisms!$D$44 - H$74 - H$19)</f>
        <v>14</v>
      </c>
      <c r="I186" s="7">
        <f xml:space="preserve"> (Mecanisms!$D$44 - I$74 - I$19)</f>
        <v>14</v>
      </c>
      <c r="J186" s="7">
        <f xml:space="preserve"> (Mecanisms!$D$44 - J$74 - J$19)</f>
        <v>13</v>
      </c>
      <c r="K186" s="7">
        <f xml:space="preserve"> (Mecanisms!$D$44 - K$74 - K$19)</f>
        <v>13</v>
      </c>
      <c r="L186" s="7">
        <f xml:space="preserve"> (Mecanisms!$D$44 - L$74 - L$19)</f>
        <v>13</v>
      </c>
      <c r="M186" s="7">
        <f xml:space="preserve"> (Mecanisms!$D$44 - M$74 - M$19)</f>
        <v>12</v>
      </c>
      <c r="N186" s="7">
        <f xml:space="preserve"> (Mecanisms!$D$44 - N$74 - N$19)</f>
        <v>12</v>
      </c>
      <c r="O186" s="7">
        <f xml:space="preserve"> (Mecanisms!$D$44 - O$74 - O$19)</f>
        <v>12</v>
      </c>
      <c r="P186" s="7">
        <f xml:space="preserve"> (Mecanisms!$D$44 - P$74 - P$19)</f>
        <v>11</v>
      </c>
      <c r="Q186" s="7">
        <f xml:space="preserve"> (Mecanisms!$D$44 - Q$74 - Q$19)</f>
        <v>11</v>
      </c>
      <c r="R186" s="7">
        <f xml:space="preserve"> (Mecanisms!$D$44 - R$74 - R$19)</f>
        <v>11</v>
      </c>
      <c r="S186" s="7">
        <f xml:space="preserve"> (Mecanisms!$D$44 - S$74 - S$19)</f>
        <v>10</v>
      </c>
      <c r="T186" s="7">
        <f xml:space="preserve"> (Mecanisms!$D$44 - T$74 - T$19)</f>
        <v>10</v>
      </c>
      <c r="U186" s="7">
        <f xml:space="preserve"> (Mecanisms!$D$44 - U$74 - U$19)</f>
        <v>10</v>
      </c>
    </row>
    <row r="187" spans="1:21">
      <c r="A187" s="7" t="s">
        <v>64</v>
      </c>
      <c r="B187" s="7">
        <f xml:space="preserve"> (Mecanisms!$D$44 - B$73 - B$19)</f>
        <v>23</v>
      </c>
      <c r="C187" s="7">
        <f xml:space="preserve"> (Mecanisms!$D$44 - C$73 - C$19)</f>
        <v>22</v>
      </c>
      <c r="D187" s="7">
        <f xml:space="preserve"> (Mecanisms!$D$44 - D$73 - D$19)</f>
        <v>22</v>
      </c>
      <c r="E187" s="7">
        <f xml:space="preserve"> (Mecanisms!$D$44 - E$73 - E$19)</f>
        <v>21</v>
      </c>
      <c r="F187" s="7">
        <f xml:space="preserve"> (Mecanisms!$D$44 - F$73 - F$19)</f>
        <v>13</v>
      </c>
      <c r="G187" s="7">
        <f xml:space="preserve"> (Mecanisms!$D$44 - G$73 - G$19)</f>
        <v>12</v>
      </c>
      <c r="H187" s="7">
        <f xml:space="preserve"> (Mecanisms!$D$44 - H$73 - H$19)</f>
        <v>12</v>
      </c>
      <c r="I187" s="7">
        <f xml:space="preserve"> (Mecanisms!$D$44 - I$73 - I$19)</f>
        <v>11</v>
      </c>
      <c r="J187" s="7">
        <f xml:space="preserve"> (Mecanisms!$D$44 - J$73 - J$19)</f>
        <v>11</v>
      </c>
      <c r="K187" s="7">
        <f xml:space="preserve"> (Mecanisms!$D$44 - K$73 - K$19)</f>
        <v>10</v>
      </c>
      <c r="L187" s="7">
        <f xml:space="preserve"> (Mecanisms!$D$44 - L$73 - L$19)</f>
        <v>10</v>
      </c>
      <c r="M187" s="7">
        <f xml:space="preserve"> (Mecanisms!$D$44 - M$73 - M$19)</f>
        <v>9</v>
      </c>
      <c r="N187" s="7">
        <f xml:space="preserve"> (Mecanisms!$D$44 - N$73 - N$19)</f>
        <v>9</v>
      </c>
      <c r="O187" s="7">
        <f xml:space="preserve"> (Mecanisms!$D$44 - O$73 - O$19)</f>
        <v>8</v>
      </c>
      <c r="P187" s="7">
        <f xml:space="preserve"> (Mecanisms!$D$44 - P$73 - P$19)</f>
        <v>8</v>
      </c>
      <c r="Q187" s="7">
        <f xml:space="preserve"> (Mecanisms!$D$44 - Q$73 - Q$19)</f>
        <v>7</v>
      </c>
      <c r="R187" s="7">
        <f xml:space="preserve"> (Mecanisms!$D$44 - R$73 - R$19)</f>
        <v>7</v>
      </c>
      <c r="S187" s="7">
        <f xml:space="preserve"> (Mecanisms!$D$44 - S$73 - S$19)</f>
        <v>6</v>
      </c>
      <c r="T187" s="7">
        <f xml:space="preserve"> (Mecanisms!$D$44 - T$73 - T$19)</f>
        <v>6</v>
      </c>
      <c r="U187" s="7">
        <f xml:space="preserve"> (Mecanisms!$D$44 - U$73 - U$19)</f>
        <v>5</v>
      </c>
    </row>
    <row r="188" spans="1:21">
      <c r="A188" s="7" t="s">
        <v>65</v>
      </c>
      <c r="B188" s="7">
        <f xml:space="preserve"> (Mecanisms!$D$44 - B$73 - B$19)</f>
        <v>23</v>
      </c>
      <c r="C188" s="7">
        <f xml:space="preserve"> (Mecanisms!$D$44 - C$73 - C$19)</f>
        <v>22</v>
      </c>
      <c r="D188" s="7">
        <f xml:space="preserve"> (Mecanisms!$D$44 - D$73 - D$19)</f>
        <v>22</v>
      </c>
      <c r="E188" s="7">
        <f xml:space="preserve"> (Mecanisms!$D$44 - E$73 - E$19)</f>
        <v>21</v>
      </c>
      <c r="F188" s="7">
        <f xml:space="preserve"> (Mecanisms!$D$44 - F$73 - F$19)</f>
        <v>13</v>
      </c>
      <c r="G188" s="7">
        <f xml:space="preserve"> (Mecanisms!$D$44 - G$73 - G$19)</f>
        <v>12</v>
      </c>
      <c r="H188" s="7">
        <f xml:space="preserve"> (Mecanisms!$D$44 - H$73 - H$19)</f>
        <v>12</v>
      </c>
      <c r="I188" s="7">
        <f xml:space="preserve"> (Mecanisms!$D$44 - I$73 - I$19)</f>
        <v>11</v>
      </c>
      <c r="J188" s="7">
        <f xml:space="preserve"> (Mecanisms!$D$44 - J$73 - J$19)</f>
        <v>11</v>
      </c>
      <c r="K188" s="7">
        <f xml:space="preserve"> (Mecanisms!$D$44 - K$73 - K$19)</f>
        <v>10</v>
      </c>
      <c r="L188" s="7">
        <f xml:space="preserve"> (Mecanisms!$D$44 - L$73 - L$19)</f>
        <v>10</v>
      </c>
      <c r="M188" s="7">
        <f xml:space="preserve"> (Mecanisms!$D$44 - M$73 - M$19)</f>
        <v>9</v>
      </c>
      <c r="N188" s="7">
        <f xml:space="preserve"> (Mecanisms!$D$44 - N$73 - N$19)</f>
        <v>9</v>
      </c>
      <c r="O188" s="7">
        <f xml:space="preserve"> (Mecanisms!$D$44 - O$73 - O$19)</f>
        <v>8</v>
      </c>
      <c r="P188" s="7">
        <f xml:space="preserve"> (Mecanisms!$D$44 - P$73 - P$19)</f>
        <v>8</v>
      </c>
      <c r="Q188" s="7">
        <f xml:space="preserve"> (Mecanisms!$D$44 - Q$73 - Q$19)</f>
        <v>7</v>
      </c>
      <c r="R188" s="7">
        <f xml:space="preserve"> (Mecanisms!$D$44 - R$73 - R$19)</f>
        <v>7</v>
      </c>
      <c r="S188" s="7">
        <f xml:space="preserve"> (Mecanisms!$D$44 - S$73 - S$19)</f>
        <v>6</v>
      </c>
      <c r="T188" s="7">
        <f xml:space="preserve"> (Mecanisms!$D$44 - T$73 - T$19)</f>
        <v>6</v>
      </c>
      <c r="U188" s="7">
        <f xml:space="preserve"> (Mecanisms!$D$44 - U$73 - U$19)</f>
        <v>5</v>
      </c>
    </row>
    <row r="189" spans="1:21">
      <c r="A189" s="7" t="s">
        <v>66</v>
      </c>
      <c r="B189" s="7">
        <f xml:space="preserve"> (Mecanisms!$D$44 - B$72 - B$19)</f>
        <v>25</v>
      </c>
      <c r="C189" s="7">
        <f xml:space="preserve"> (Mecanisms!$D$44 - C$72 - C$19)</f>
        <v>25</v>
      </c>
      <c r="D189" s="7">
        <f xml:space="preserve"> (Mecanisms!$D$44 - D$72 - D$19)</f>
        <v>24</v>
      </c>
      <c r="E189" s="7">
        <f xml:space="preserve"> (Mecanisms!$D$44 - E$72 - E$19)</f>
        <v>24</v>
      </c>
      <c r="F189" s="7">
        <f xml:space="preserve"> (Mecanisms!$D$44 - F$72 - F$19)</f>
        <v>15</v>
      </c>
      <c r="G189" s="7">
        <f xml:space="preserve"> (Mecanisms!$D$44 - G$72 - G$19)</f>
        <v>14</v>
      </c>
      <c r="H189" s="7">
        <f xml:space="preserve"> (Mecanisms!$D$44 - H$72 - H$19)</f>
        <v>14</v>
      </c>
      <c r="I189" s="7">
        <f xml:space="preserve"> (Mecanisms!$D$44 - I$72 - I$19)</f>
        <v>14</v>
      </c>
      <c r="J189" s="7">
        <f xml:space="preserve"> (Mecanisms!$D$44 - J$72 - J$19)</f>
        <v>13</v>
      </c>
      <c r="K189" s="7">
        <f xml:space="preserve"> (Mecanisms!$D$44 - K$72 - K$19)</f>
        <v>13</v>
      </c>
      <c r="L189" s="7">
        <f xml:space="preserve"> (Mecanisms!$D$44 - L$72 - L$19)</f>
        <v>13</v>
      </c>
      <c r="M189" s="7">
        <f xml:space="preserve"> (Mecanisms!$D$44 - M$72 - M$19)</f>
        <v>12</v>
      </c>
      <c r="N189" s="7">
        <f xml:space="preserve"> (Mecanisms!$D$44 - N$72 - N$19)</f>
        <v>12</v>
      </c>
      <c r="O189" s="7">
        <f xml:space="preserve"> (Mecanisms!$D$44 - O$72 - O$19)</f>
        <v>12</v>
      </c>
      <c r="P189" s="7">
        <f xml:space="preserve"> (Mecanisms!$D$44 - P$72 - P$19)</f>
        <v>11</v>
      </c>
      <c r="Q189" s="7">
        <f xml:space="preserve"> (Mecanisms!$D$44 - Q$72 - Q$19)</f>
        <v>11</v>
      </c>
      <c r="R189" s="7">
        <f xml:space="preserve"> (Mecanisms!$D$44 - R$72 - R$19)</f>
        <v>11</v>
      </c>
      <c r="S189" s="7">
        <f xml:space="preserve"> (Mecanisms!$D$44 - S$72 - S$19)</f>
        <v>10</v>
      </c>
      <c r="T189" s="7">
        <f xml:space="preserve"> (Mecanisms!$D$44 - T$72 - T$19)</f>
        <v>10</v>
      </c>
      <c r="U189" s="7">
        <f xml:space="preserve"> (Mecanisms!$D$44 - U$72 - U$19)</f>
        <v>10</v>
      </c>
    </row>
    <row r="190" spans="1:21">
      <c r="A190" s="65" t="s">
        <v>49</v>
      </c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>
      <c r="A191" s="7" t="s">
        <v>57</v>
      </c>
      <c r="B191" s="7">
        <f xml:space="preserve"> (Mecanisms!$D$45 - B$74 - B$19)</f>
        <v>30</v>
      </c>
      <c r="C191" s="7">
        <f xml:space="preserve"> (Mecanisms!$D$45 - C$74 - C$19)</f>
        <v>30</v>
      </c>
      <c r="D191" s="7">
        <f xml:space="preserve"> (Mecanisms!$D$45 - D$74 - D$19)</f>
        <v>29</v>
      </c>
      <c r="E191" s="7">
        <f xml:space="preserve"> (Mecanisms!$D$45 - E$74 - E$19)</f>
        <v>29</v>
      </c>
      <c r="F191" s="7">
        <f xml:space="preserve"> (Mecanisms!$D$45 - F$74 - F$19)</f>
        <v>20</v>
      </c>
      <c r="G191" s="7">
        <f xml:space="preserve"> (Mecanisms!$D$45 - G$74 - G$19)</f>
        <v>19</v>
      </c>
      <c r="H191" s="7">
        <f xml:space="preserve"> (Mecanisms!$D$45 - H$74 - H$19)</f>
        <v>19</v>
      </c>
      <c r="I191" s="7">
        <f xml:space="preserve"> (Mecanisms!$D$45 - I$74 - I$19)</f>
        <v>19</v>
      </c>
      <c r="J191" s="7">
        <f xml:space="preserve"> (Mecanisms!$D$45 - J$74 - J$19)</f>
        <v>18</v>
      </c>
      <c r="K191" s="7">
        <f xml:space="preserve"> (Mecanisms!$D$45 - K$74 - K$19)</f>
        <v>18</v>
      </c>
      <c r="L191" s="7">
        <f xml:space="preserve"> (Mecanisms!$D$45 - L$74 - L$19)</f>
        <v>18</v>
      </c>
      <c r="M191" s="7">
        <f xml:space="preserve"> (Mecanisms!$D$45 - M$74 - M$19)</f>
        <v>17</v>
      </c>
      <c r="N191" s="7">
        <f xml:space="preserve"> (Mecanisms!$D$45 - N$74 - N$19)</f>
        <v>17</v>
      </c>
      <c r="O191" s="7">
        <f xml:space="preserve"> (Mecanisms!$D$45 - O$74 - O$19)</f>
        <v>17</v>
      </c>
      <c r="P191" s="7">
        <f xml:space="preserve"> (Mecanisms!$D$45 - P$74 - P$19)</f>
        <v>16</v>
      </c>
      <c r="Q191" s="7">
        <f xml:space="preserve"> (Mecanisms!$D$45 - Q$74 - Q$19)</f>
        <v>16</v>
      </c>
      <c r="R191" s="7">
        <f xml:space="preserve"> (Mecanisms!$D$45 - R$74 - R$19)</f>
        <v>16</v>
      </c>
      <c r="S191" s="7">
        <f xml:space="preserve"> (Mecanisms!$D$45 - S$74 - S$19)</f>
        <v>15</v>
      </c>
      <c r="T191" s="7">
        <f xml:space="preserve"> (Mecanisms!$D$45 - T$74 - T$19)</f>
        <v>15</v>
      </c>
      <c r="U191" s="7">
        <f xml:space="preserve"> (Mecanisms!$D$45 - U$74 - U$19)</f>
        <v>15</v>
      </c>
    </row>
    <row r="192" spans="1:21">
      <c r="A192" s="7" t="s">
        <v>64</v>
      </c>
      <c r="B192" s="7">
        <f xml:space="preserve"> (Mecanisms!$D$45 - B$73 - B$19)</f>
        <v>28</v>
      </c>
      <c r="C192" s="7">
        <f xml:space="preserve"> (Mecanisms!$D$45 - C$73 - C$19)</f>
        <v>27</v>
      </c>
      <c r="D192" s="7">
        <f xml:space="preserve"> (Mecanisms!$D$45 - D$73 - D$19)</f>
        <v>27</v>
      </c>
      <c r="E192" s="7">
        <f xml:space="preserve"> (Mecanisms!$D$45 - E$73 - E$19)</f>
        <v>26</v>
      </c>
      <c r="F192" s="7">
        <f xml:space="preserve"> (Mecanisms!$D$45 - F$73 - F$19)</f>
        <v>18</v>
      </c>
      <c r="G192" s="7">
        <f xml:space="preserve"> (Mecanisms!$D$45 - G$73 - G$19)</f>
        <v>17</v>
      </c>
      <c r="H192" s="7">
        <f xml:space="preserve"> (Mecanisms!$D$45 - H$73 - H$19)</f>
        <v>17</v>
      </c>
      <c r="I192" s="7">
        <f xml:space="preserve"> (Mecanisms!$D$45 - I$73 - I$19)</f>
        <v>16</v>
      </c>
      <c r="J192" s="7">
        <f xml:space="preserve"> (Mecanisms!$D$45 - J$73 - J$19)</f>
        <v>16</v>
      </c>
      <c r="K192" s="7">
        <f xml:space="preserve"> (Mecanisms!$D$45 - K$73 - K$19)</f>
        <v>15</v>
      </c>
      <c r="L192" s="7">
        <f xml:space="preserve"> (Mecanisms!$D$45 - L$73 - L$19)</f>
        <v>15</v>
      </c>
      <c r="M192" s="7">
        <f xml:space="preserve"> (Mecanisms!$D$45 - M$73 - M$19)</f>
        <v>14</v>
      </c>
      <c r="N192" s="7">
        <f xml:space="preserve"> (Mecanisms!$D$45 - N$73 - N$19)</f>
        <v>14</v>
      </c>
      <c r="O192" s="7">
        <f xml:space="preserve"> (Mecanisms!$D$45 - O$73 - O$19)</f>
        <v>13</v>
      </c>
      <c r="P192" s="7">
        <f xml:space="preserve"> (Mecanisms!$D$45 - P$73 - P$19)</f>
        <v>13</v>
      </c>
      <c r="Q192" s="7">
        <f xml:space="preserve"> (Mecanisms!$D$45 - Q$73 - Q$19)</f>
        <v>12</v>
      </c>
      <c r="R192" s="7">
        <f xml:space="preserve"> (Mecanisms!$D$45 - R$73 - R$19)</f>
        <v>12</v>
      </c>
      <c r="S192" s="7">
        <f xml:space="preserve"> (Mecanisms!$D$45 - S$73 - S$19)</f>
        <v>11</v>
      </c>
      <c r="T192" s="7">
        <f xml:space="preserve"> (Mecanisms!$D$45 - T$73 - T$19)</f>
        <v>11</v>
      </c>
      <c r="U192" s="7">
        <f xml:space="preserve"> (Mecanisms!$D$45 - U$73 - U$19)</f>
        <v>10</v>
      </c>
    </row>
    <row r="193" spans="1:21">
      <c r="A193" s="7" t="s">
        <v>65</v>
      </c>
      <c r="B193" s="7">
        <f xml:space="preserve"> (Mecanisms!$D$45 - B$73 - B$19)</f>
        <v>28</v>
      </c>
      <c r="C193" s="7">
        <f xml:space="preserve"> (Mecanisms!$D$45 - C$73 - C$19)</f>
        <v>27</v>
      </c>
      <c r="D193" s="7">
        <f xml:space="preserve"> (Mecanisms!$D$45 - D$73 - D$19)</f>
        <v>27</v>
      </c>
      <c r="E193" s="7">
        <f xml:space="preserve"> (Mecanisms!$D$45 - E$73 - E$19)</f>
        <v>26</v>
      </c>
      <c r="F193" s="7">
        <f xml:space="preserve"> (Mecanisms!$D$45 - F$73 - F$19)</f>
        <v>18</v>
      </c>
      <c r="G193" s="7">
        <f xml:space="preserve"> (Mecanisms!$D$45 - G$73 - G$19)</f>
        <v>17</v>
      </c>
      <c r="H193" s="7">
        <f xml:space="preserve"> (Mecanisms!$D$45 - H$73 - H$19)</f>
        <v>17</v>
      </c>
      <c r="I193" s="7">
        <f xml:space="preserve"> (Mecanisms!$D$45 - I$73 - I$19)</f>
        <v>16</v>
      </c>
      <c r="J193" s="7">
        <f xml:space="preserve"> (Mecanisms!$D$45 - J$73 - J$19)</f>
        <v>16</v>
      </c>
      <c r="K193" s="7">
        <f xml:space="preserve"> (Mecanisms!$D$45 - K$73 - K$19)</f>
        <v>15</v>
      </c>
      <c r="L193" s="7">
        <f xml:space="preserve"> (Mecanisms!$D$45 - L$73 - L$19)</f>
        <v>15</v>
      </c>
      <c r="M193" s="7">
        <f xml:space="preserve"> (Mecanisms!$D$45 - M$73 - M$19)</f>
        <v>14</v>
      </c>
      <c r="N193" s="7">
        <f xml:space="preserve"> (Mecanisms!$D$45 - N$73 - N$19)</f>
        <v>14</v>
      </c>
      <c r="O193" s="7">
        <f xml:space="preserve"> (Mecanisms!$D$45 - O$73 - O$19)</f>
        <v>13</v>
      </c>
      <c r="P193" s="7">
        <f xml:space="preserve"> (Mecanisms!$D$45 - P$73 - P$19)</f>
        <v>13</v>
      </c>
      <c r="Q193" s="7">
        <f xml:space="preserve"> (Mecanisms!$D$45 - Q$73 - Q$19)</f>
        <v>12</v>
      </c>
      <c r="R193" s="7">
        <f xml:space="preserve"> (Mecanisms!$D$45 - R$73 - R$19)</f>
        <v>12</v>
      </c>
      <c r="S193" s="7">
        <f xml:space="preserve"> (Mecanisms!$D$45 - S$73 - S$19)</f>
        <v>11</v>
      </c>
      <c r="T193" s="7">
        <f xml:space="preserve"> (Mecanisms!$D$45 - T$73 - T$19)</f>
        <v>11</v>
      </c>
      <c r="U193" s="7">
        <f xml:space="preserve"> (Mecanisms!$D$45 - U$73 - U$19)</f>
        <v>10</v>
      </c>
    </row>
    <row r="194" spans="1:21">
      <c r="A194" s="7" t="s">
        <v>66</v>
      </c>
      <c r="B194" s="7">
        <f xml:space="preserve"> (Mecanisms!$D$45 - B$72 - B$19)</f>
        <v>30</v>
      </c>
      <c r="C194" s="7">
        <f xml:space="preserve"> (Mecanisms!$D$45 - C$72 - C$19)</f>
        <v>30</v>
      </c>
      <c r="D194" s="7">
        <f xml:space="preserve"> (Mecanisms!$D$45 - D$72 - D$19)</f>
        <v>29</v>
      </c>
      <c r="E194" s="7">
        <f xml:space="preserve"> (Mecanisms!$D$45 - E$72 - E$19)</f>
        <v>29</v>
      </c>
      <c r="F194" s="7">
        <f xml:space="preserve"> (Mecanisms!$D$45 - F$72 - F$19)</f>
        <v>20</v>
      </c>
      <c r="G194" s="7">
        <f xml:space="preserve"> (Mecanisms!$D$45 - G$72 - G$19)</f>
        <v>19</v>
      </c>
      <c r="H194" s="7">
        <f xml:space="preserve"> (Mecanisms!$D$45 - H$72 - H$19)</f>
        <v>19</v>
      </c>
      <c r="I194" s="7">
        <f xml:space="preserve"> (Mecanisms!$D$45 - I$72 - I$19)</f>
        <v>19</v>
      </c>
      <c r="J194" s="7">
        <f xml:space="preserve"> (Mecanisms!$D$45 - J$72 - J$19)</f>
        <v>18</v>
      </c>
      <c r="K194" s="7">
        <f xml:space="preserve"> (Mecanisms!$D$45 - K$72 - K$19)</f>
        <v>18</v>
      </c>
      <c r="L194" s="7">
        <f xml:space="preserve"> (Mecanisms!$D$45 - L$72 - L$19)</f>
        <v>18</v>
      </c>
      <c r="M194" s="7">
        <f xml:space="preserve"> (Mecanisms!$D$45 - M$72 - M$19)</f>
        <v>17</v>
      </c>
      <c r="N194" s="7">
        <f xml:space="preserve"> (Mecanisms!$D$45 - N$72 - N$19)</f>
        <v>17</v>
      </c>
      <c r="O194" s="7">
        <f xml:space="preserve"> (Mecanisms!$D$45 - O$72 - O$19)</f>
        <v>17</v>
      </c>
      <c r="P194" s="7">
        <f xml:space="preserve"> (Mecanisms!$D$45 - P$72 - P$19)</f>
        <v>16</v>
      </c>
      <c r="Q194" s="7">
        <f xml:space="preserve"> (Mecanisms!$D$45 - Q$72 - Q$19)</f>
        <v>16</v>
      </c>
      <c r="R194" s="7">
        <f xml:space="preserve"> (Mecanisms!$D$45 - R$72 - R$19)</f>
        <v>16</v>
      </c>
      <c r="S194" s="7">
        <f xml:space="preserve"> (Mecanisms!$D$45 - S$72 - S$19)</f>
        <v>15</v>
      </c>
      <c r="T194" s="7">
        <f xml:space="preserve"> (Mecanisms!$D$45 - T$72 - T$19)</f>
        <v>15</v>
      </c>
      <c r="U194" s="7">
        <f xml:space="preserve"> (Mecanisms!$D$45 - U$72 - U$19)</f>
        <v>15</v>
      </c>
    </row>
    <row r="195" spans="1:21">
      <c r="A195" s="65" t="s">
        <v>59</v>
      </c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 spans="1:21">
      <c r="A196" s="7" t="s">
        <v>57</v>
      </c>
      <c r="B196" s="7">
        <f xml:space="preserve"> (Mecanisms!$D$46 - B$74 - B$19)</f>
        <v>35</v>
      </c>
      <c r="C196" s="7">
        <f xml:space="preserve"> (Mecanisms!$D$46 - C$74 - C$19)</f>
        <v>35</v>
      </c>
      <c r="D196" s="7">
        <f xml:space="preserve"> (Mecanisms!$D$46 - D$74 - D$19)</f>
        <v>34</v>
      </c>
      <c r="E196" s="7">
        <f xml:space="preserve"> (Mecanisms!$D$46 - E$74 - E$19)</f>
        <v>34</v>
      </c>
      <c r="F196" s="7">
        <f xml:space="preserve"> (Mecanisms!$D$46 - F$74 - F$19)</f>
        <v>25</v>
      </c>
      <c r="G196" s="7">
        <f xml:space="preserve"> (Mecanisms!$D$46 - G$74 - G$19)</f>
        <v>24</v>
      </c>
      <c r="H196" s="7">
        <f xml:space="preserve"> (Mecanisms!$D$46 - H$74 - H$19)</f>
        <v>24</v>
      </c>
      <c r="I196" s="7">
        <f xml:space="preserve"> (Mecanisms!$D$46 - I$74 - I$19)</f>
        <v>24</v>
      </c>
      <c r="J196" s="7">
        <f xml:space="preserve"> (Mecanisms!$D$46 - J$74 - J$19)</f>
        <v>23</v>
      </c>
      <c r="K196" s="7">
        <f xml:space="preserve"> (Mecanisms!$D$46 - K$74 - K$19)</f>
        <v>23</v>
      </c>
      <c r="L196" s="7">
        <f xml:space="preserve"> (Mecanisms!$D$46 - L$74 - L$19)</f>
        <v>23</v>
      </c>
      <c r="M196" s="7">
        <f xml:space="preserve"> (Mecanisms!$D$46 - M$74 - M$19)</f>
        <v>22</v>
      </c>
      <c r="N196" s="7">
        <f xml:space="preserve"> (Mecanisms!$D$46 - N$74 - N$19)</f>
        <v>22</v>
      </c>
      <c r="O196" s="7">
        <f xml:space="preserve"> (Mecanisms!$D$46 - O$74 - O$19)</f>
        <v>22</v>
      </c>
      <c r="P196" s="7">
        <f xml:space="preserve"> (Mecanisms!$D$46 - P$74 - P$19)</f>
        <v>21</v>
      </c>
      <c r="Q196" s="7">
        <f xml:space="preserve"> (Mecanisms!$D$46 - Q$74 - Q$19)</f>
        <v>21</v>
      </c>
      <c r="R196" s="7">
        <f xml:space="preserve"> (Mecanisms!$D$46 - R$74 - R$19)</f>
        <v>21</v>
      </c>
      <c r="S196" s="7">
        <f xml:space="preserve"> (Mecanisms!$D$46 - S$74 - S$19)</f>
        <v>20</v>
      </c>
      <c r="T196" s="7">
        <f xml:space="preserve"> (Mecanisms!$D$46 - T$74 - T$19)</f>
        <v>20</v>
      </c>
      <c r="U196" s="7">
        <f xml:space="preserve"> (Mecanisms!$D$46 - U$74 - U$19)</f>
        <v>20</v>
      </c>
    </row>
    <row r="197" spans="1:21">
      <c r="A197" s="7" t="s">
        <v>64</v>
      </c>
      <c r="B197" s="7">
        <f xml:space="preserve"> (Mecanisms!$D$46 - B$73 - B$19)</f>
        <v>33</v>
      </c>
      <c r="C197" s="7">
        <f xml:space="preserve"> (Mecanisms!$D$46 - C$73 - C$19)</f>
        <v>32</v>
      </c>
      <c r="D197" s="7">
        <f xml:space="preserve"> (Mecanisms!$D$46 - D$73 - D$19)</f>
        <v>32</v>
      </c>
      <c r="E197" s="7">
        <f xml:space="preserve"> (Mecanisms!$D$46 - E$73 - E$19)</f>
        <v>31</v>
      </c>
      <c r="F197" s="7">
        <f xml:space="preserve"> (Mecanisms!$D$46 - F$73 - F$19)</f>
        <v>23</v>
      </c>
      <c r="G197" s="7">
        <f xml:space="preserve"> (Mecanisms!$D$46 - G$73 - G$19)</f>
        <v>22</v>
      </c>
      <c r="H197" s="7">
        <f xml:space="preserve"> (Mecanisms!$D$46 - H$73 - H$19)</f>
        <v>22</v>
      </c>
      <c r="I197" s="7">
        <f xml:space="preserve"> (Mecanisms!$D$46 - I$73 - I$19)</f>
        <v>21</v>
      </c>
      <c r="J197" s="7">
        <f xml:space="preserve"> (Mecanisms!$D$46 - J$73 - J$19)</f>
        <v>21</v>
      </c>
      <c r="K197" s="7">
        <f xml:space="preserve"> (Mecanisms!$D$46 - K$73 - K$19)</f>
        <v>20</v>
      </c>
      <c r="L197" s="7">
        <f xml:space="preserve"> (Mecanisms!$D$46 - L$73 - L$19)</f>
        <v>20</v>
      </c>
      <c r="M197" s="7">
        <f xml:space="preserve"> (Mecanisms!$D$46 - M$73 - M$19)</f>
        <v>19</v>
      </c>
      <c r="N197" s="7">
        <f xml:space="preserve"> (Mecanisms!$D$46 - N$73 - N$19)</f>
        <v>19</v>
      </c>
      <c r="O197" s="7">
        <f xml:space="preserve"> (Mecanisms!$D$46 - O$73 - O$19)</f>
        <v>18</v>
      </c>
      <c r="P197" s="7">
        <f xml:space="preserve"> (Mecanisms!$D$46 - P$73 - P$19)</f>
        <v>18</v>
      </c>
      <c r="Q197" s="7">
        <f xml:space="preserve"> (Mecanisms!$D$46 - Q$73 - Q$19)</f>
        <v>17</v>
      </c>
      <c r="R197" s="7">
        <f xml:space="preserve"> (Mecanisms!$D$46 - R$73 - R$19)</f>
        <v>17</v>
      </c>
      <c r="S197" s="7">
        <f xml:space="preserve"> (Mecanisms!$D$46 - S$73 - S$19)</f>
        <v>16</v>
      </c>
      <c r="T197" s="7">
        <f xml:space="preserve"> (Mecanisms!$D$46 - T$73 - T$19)</f>
        <v>16</v>
      </c>
      <c r="U197" s="7">
        <f xml:space="preserve"> (Mecanisms!$D$46 - U$73 - U$19)</f>
        <v>15</v>
      </c>
    </row>
    <row r="198" spans="1:21">
      <c r="A198" s="7" t="s">
        <v>65</v>
      </c>
      <c r="B198" s="7">
        <f xml:space="preserve"> (Mecanisms!$D$46 - B$73 - B$19)</f>
        <v>33</v>
      </c>
      <c r="C198" s="7">
        <f xml:space="preserve"> (Mecanisms!$D$46 - C$73 - C$19)</f>
        <v>32</v>
      </c>
      <c r="D198" s="7">
        <f xml:space="preserve"> (Mecanisms!$D$46 - D$73 - D$19)</f>
        <v>32</v>
      </c>
      <c r="E198" s="7">
        <f xml:space="preserve"> (Mecanisms!$D$46 - E$73 - E$19)</f>
        <v>31</v>
      </c>
      <c r="F198" s="7">
        <f xml:space="preserve"> (Mecanisms!$D$46 - F$73 - F$19)</f>
        <v>23</v>
      </c>
      <c r="G198" s="7">
        <f xml:space="preserve"> (Mecanisms!$D$46 - G$73 - G$19)</f>
        <v>22</v>
      </c>
      <c r="H198" s="7">
        <f xml:space="preserve"> (Mecanisms!$D$46 - H$73 - H$19)</f>
        <v>22</v>
      </c>
      <c r="I198" s="7">
        <f xml:space="preserve"> (Mecanisms!$D$46 - I$73 - I$19)</f>
        <v>21</v>
      </c>
      <c r="J198" s="7">
        <f xml:space="preserve"> (Mecanisms!$D$46 - J$73 - J$19)</f>
        <v>21</v>
      </c>
      <c r="K198" s="7">
        <f xml:space="preserve"> (Mecanisms!$D$46 - K$73 - K$19)</f>
        <v>20</v>
      </c>
      <c r="L198" s="7">
        <f xml:space="preserve"> (Mecanisms!$D$46 - L$73 - L$19)</f>
        <v>20</v>
      </c>
      <c r="M198" s="7">
        <f xml:space="preserve"> (Mecanisms!$D$46 - M$73 - M$19)</f>
        <v>19</v>
      </c>
      <c r="N198" s="7">
        <f xml:space="preserve"> (Mecanisms!$D$46 - N$73 - N$19)</f>
        <v>19</v>
      </c>
      <c r="O198" s="7">
        <f xml:space="preserve"> (Mecanisms!$D$46 - O$73 - O$19)</f>
        <v>18</v>
      </c>
      <c r="P198" s="7">
        <f xml:space="preserve"> (Mecanisms!$D$46 - P$73 - P$19)</f>
        <v>18</v>
      </c>
      <c r="Q198" s="7">
        <f xml:space="preserve"> (Mecanisms!$D$46 - Q$73 - Q$19)</f>
        <v>17</v>
      </c>
      <c r="R198" s="7">
        <f xml:space="preserve"> (Mecanisms!$D$46 - R$73 - R$19)</f>
        <v>17</v>
      </c>
      <c r="S198" s="7">
        <f xml:space="preserve"> (Mecanisms!$D$46 - S$73 - S$19)</f>
        <v>16</v>
      </c>
      <c r="T198" s="7">
        <f xml:space="preserve"> (Mecanisms!$D$46 - T$73 - T$19)</f>
        <v>16</v>
      </c>
      <c r="U198" s="7">
        <f xml:space="preserve"> (Mecanisms!$D$46 - U$73 - U$19)</f>
        <v>15</v>
      </c>
    </row>
    <row r="199" spans="1:21">
      <c r="A199" s="7" t="s">
        <v>66</v>
      </c>
      <c r="B199" s="7">
        <f xml:space="preserve"> (Mecanisms!$D$46 - B$72 - B$19)</f>
        <v>35</v>
      </c>
      <c r="C199" s="7">
        <f xml:space="preserve"> (Mecanisms!$D$46 - C$72 - C$19)</f>
        <v>35</v>
      </c>
      <c r="D199" s="7">
        <f xml:space="preserve"> (Mecanisms!$D$46 - D$72 - D$19)</f>
        <v>34</v>
      </c>
      <c r="E199" s="7">
        <f xml:space="preserve"> (Mecanisms!$D$46 - E$72 - E$19)</f>
        <v>34</v>
      </c>
      <c r="F199" s="7">
        <f xml:space="preserve"> (Mecanisms!$D$46 - F$72 - F$19)</f>
        <v>25</v>
      </c>
      <c r="G199" s="7">
        <f xml:space="preserve"> (Mecanisms!$D$46 - G$72 - G$19)</f>
        <v>24</v>
      </c>
      <c r="H199" s="7">
        <f xml:space="preserve"> (Mecanisms!$D$46 - H$72 - H$19)</f>
        <v>24</v>
      </c>
      <c r="I199" s="7">
        <f xml:space="preserve"> (Mecanisms!$D$46 - I$72 - I$19)</f>
        <v>24</v>
      </c>
      <c r="J199" s="7">
        <f xml:space="preserve"> (Mecanisms!$D$46 - J$72 - J$19)</f>
        <v>23</v>
      </c>
      <c r="K199" s="7">
        <f xml:space="preserve"> (Mecanisms!$D$46 - K$72 - K$19)</f>
        <v>23</v>
      </c>
      <c r="L199" s="7">
        <f xml:space="preserve"> (Mecanisms!$D$46 - L$72 - L$19)</f>
        <v>23</v>
      </c>
      <c r="M199" s="7">
        <f xml:space="preserve"> (Mecanisms!$D$46 - M$72 - M$19)</f>
        <v>22</v>
      </c>
      <c r="N199" s="7">
        <f xml:space="preserve"> (Mecanisms!$D$46 - N$72 - N$19)</f>
        <v>22</v>
      </c>
      <c r="O199" s="7">
        <f xml:space="preserve"> (Mecanisms!$D$46 - O$72 - O$19)</f>
        <v>22</v>
      </c>
      <c r="P199" s="7">
        <f xml:space="preserve"> (Mecanisms!$D$46 - P$72 - P$19)</f>
        <v>21</v>
      </c>
      <c r="Q199" s="7">
        <f xml:space="preserve"> (Mecanisms!$D$46 - Q$72 - Q$19)</f>
        <v>21</v>
      </c>
      <c r="R199" s="7">
        <f xml:space="preserve"> (Mecanisms!$D$46 - R$72 - R$19)</f>
        <v>21</v>
      </c>
      <c r="S199" s="7">
        <f xml:space="preserve"> (Mecanisms!$D$46 - S$72 - S$19)</f>
        <v>20</v>
      </c>
      <c r="T199" s="7">
        <f xml:space="preserve"> (Mecanisms!$D$46 - T$72 - T$19)</f>
        <v>20</v>
      </c>
      <c r="U199" s="7">
        <f xml:space="preserve"> (Mecanisms!$D$46 - U$72 - U$19)</f>
        <v>20</v>
      </c>
    </row>
    <row r="201" spans="1:21">
      <c r="A201" s="58" t="s">
        <v>63</v>
      </c>
      <c r="B201" s="2"/>
      <c r="C201" s="2"/>
      <c r="D201" s="2"/>
      <c r="E201" s="2"/>
      <c r="F201" s="2"/>
      <c r="G201" s="2"/>
      <c r="H201" s="2"/>
      <c r="I201" s="2"/>
      <c r="J201" s="39"/>
      <c r="K201" s="55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>
      <c r="A202" s="65" t="s">
        <v>56</v>
      </c>
      <c r="B202" s="13"/>
      <c r="C202" s="13"/>
      <c r="D202" s="13"/>
      <c r="E202" s="13"/>
      <c r="F202" s="13"/>
      <c r="G202" s="13"/>
      <c r="H202" s="13"/>
      <c r="I202" s="13"/>
      <c r="J202" s="57"/>
      <c r="K202" s="54"/>
      <c r="L202" s="13"/>
      <c r="M202" s="13"/>
      <c r="N202" s="13"/>
      <c r="O202" s="13"/>
      <c r="P202" s="13"/>
      <c r="Q202" s="13"/>
      <c r="R202" s="13"/>
      <c r="S202" s="13"/>
      <c r="T202" s="13"/>
      <c r="U202" s="57"/>
    </row>
    <row r="203" spans="1:21">
      <c r="A203" s="7" t="s">
        <v>57</v>
      </c>
      <c r="B203" s="7">
        <f xml:space="preserve"> (Mecanisms!$E$44 - B$74 - B$19)</f>
        <v>35</v>
      </c>
      <c r="C203" s="7">
        <f xml:space="preserve"> (Mecanisms!$E$44 - C$74 - C$19)</f>
        <v>35</v>
      </c>
      <c r="D203" s="7">
        <f xml:space="preserve"> (Mecanisms!$E$44 - D$74 - D$19)</f>
        <v>34</v>
      </c>
      <c r="E203" s="7">
        <f xml:space="preserve"> (Mecanisms!$E$44 - E$74 - E$19)</f>
        <v>34</v>
      </c>
      <c r="F203" s="7">
        <f xml:space="preserve"> (Mecanisms!$E$44 - F$74 - F$19)</f>
        <v>25</v>
      </c>
      <c r="G203" s="7">
        <f xml:space="preserve"> (Mecanisms!$E$44 - G$74 - G$19)</f>
        <v>24</v>
      </c>
      <c r="H203" s="7">
        <f xml:space="preserve"> (Mecanisms!$E$44 - H$74 - H$19)</f>
        <v>24</v>
      </c>
      <c r="I203" s="7">
        <f xml:space="preserve"> (Mecanisms!$E$44 - I$74 - I$19)</f>
        <v>24</v>
      </c>
      <c r="J203" s="7">
        <f xml:space="preserve"> (Mecanisms!$E$44 - J$74 - J$19)</f>
        <v>23</v>
      </c>
      <c r="K203" s="7">
        <f xml:space="preserve"> (Mecanisms!$E$44 - K$74 - K$19)</f>
        <v>23</v>
      </c>
      <c r="L203" s="7">
        <f xml:space="preserve"> (Mecanisms!$E$44 - L$74 - L$19)</f>
        <v>23</v>
      </c>
      <c r="M203" s="7">
        <f xml:space="preserve"> (Mecanisms!$E$44 - M$74 - M$19)</f>
        <v>22</v>
      </c>
      <c r="N203" s="7">
        <f xml:space="preserve"> (Mecanisms!$E$44 - N$74 - N$19)</f>
        <v>22</v>
      </c>
      <c r="O203" s="7">
        <f xml:space="preserve"> (Mecanisms!$E$44 - O$74 - O$19)</f>
        <v>22</v>
      </c>
      <c r="P203" s="7">
        <f xml:space="preserve"> (Mecanisms!$E$44 - P$74 - P$19)</f>
        <v>21</v>
      </c>
      <c r="Q203" s="7">
        <f xml:space="preserve"> (Mecanisms!$E$44 - Q$74 - Q$19)</f>
        <v>21</v>
      </c>
      <c r="R203" s="7">
        <f xml:space="preserve"> (Mecanisms!$E$44 - R$74 - R$19)</f>
        <v>21</v>
      </c>
      <c r="S203" s="7">
        <f xml:space="preserve"> (Mecanisms!$E$44 - S$74 - S$19)</f>
        <v>20</v>
      </c>
      <c r="T203" s="7">
        <f xml:space="preserve"> (Mecanisms!$E$44 - T$74 - T$19)</f>
        <v>20</v>
      </c>
      <c r="U203" s="7">
        <f xml:space="preserve"> (Mecanisms!$E$44 - U$74 - U$19)</f>
        <v>20</v>
      </c>
    </row>
    <row r="204" spans="1:21">
      <c r="A204" s="7" t="s">
        <v>64</v>
      </c>
      <c r="B204" s="7">
        <f xml:space="preserve"> (Mecanisms!$E$44 - B$73 - B$19)</f>
        <v>33</v>
      </c>
      <c r="C204" s="7">
        <f xml:space="preserve"> (Mecanisms!$E$44 - C$73 - C$19)</f>
        <v>32</v>
      </c>
      <c r="D204" s="7">
        <f xml:space="preserve"> (Mecanisms!$E$44 - D$73 - D$19)</f>
        <v>32</v>
      </c>
      <c r="E204" s="7">
        <f xml:space="preserve"> (Mecanisms!$E$44 - E$73 - E$19)</f>
        <v>31</v>
      </c>
      <c r="F204" s="7">
        <f xml:space="preserve"> (Mecanisms!$E$44 - F$73 - F$19)</f>
        <v>23</v>
      </c>
      <c r="G204" s="7">
        <f xml:space="preserve"> (Mecanisms!$E$44 - G$73 - G$19)</f>
        <v>22</v>
      </c>
      <c r="H204" s="7">
        <f xml:space="preserve"> (Mecanisms!$E$44 - H$73 - H$19)</f>
        <v>22</v>
      </c>
      <c r="I204" s="7">
        <f xml:space="preserve"> (Mecanisms!$E$44 - I$73 - I$19)</f>
        <v>21</v>
      </c>
      <c r="J204" s="7">
        <f xml:space="preserve"> (Mecanisms!$E$44 - J$73 - J$19)</f>
        <v>21</v>
      </c>
      <c r="K204" s="7">
        <f xml:space="preserve"> (Mecanisms!$E$44 - K$73 - K$19)</f>
        <v>20</v>
      </c>
      <c r="L204" s="7">
        <f xml:space="preserve"> (Mecanisms!$E$44 - L$73 - L$19)</f>
        <v>20</v>
      </c>
      <c r="M204" s="7">
        <f xml:space="preserve"> (Mecanisms!$E$44 - M$73 - M$19)</f>
        <v>19</v>
      </c>
      <c r="N204" s="7">
        <f xml:space="preserve"> (Mecanisms!$E$44 - N$73 - N$19)</f>
        <v>19</v>
      </c>
      <c r="O204" s="7">
        <f xml:space="preserve"> (Mecanisms!$E$44 - O$73 - O$19)</f>
        <v>18</v>
      </c>
      <c r="P204" s="7">
        <f xml:space="preserve"> (Mecanisms!$E$44 - P$73 - P$19)</f>
        <v>18</v>
      </c>
      <c r="Q204" s="7">
        <f xml:space="preserve"> (Mecanisms!$E$44 - Q$73 - Q$19)</f>
        <v>17</v>
      </c>
      <c r="R204" s="7">
        <f xml:space="preserve"> (Mecanisms!$E$44 - R$73 - R$19)</f>
        <v>17</v>
      </c>
      <c r="S204" s="7">
        <f xml:space="preserve"> (Mecanisms!$E$44 - S$73 - S$19)</f>
        <v>16</v>
      </c>
      <c r="T204" s="7">
        <f xml:space="preserve"> (Mecanisms!$E$44 - T$73 - T$19)</f>
        <v>16</v>
      </c>
      <c r="U204" s="7">
        <f xml:space="preserve"> (Mecanisms!$E$44 - U$73 - U$19)</f>
        <v>15</v>
      </c>
    </row>
    <row r="205" spans="1:21">
      <c r="A205" s="7" t="s">
        <v>65</v>
      </c>
      <c r="B205" s="7">
        <f xml:space="preserve"> (Mecanisms!$E$44 - B$73 - B$19)</f>
        <v>33</v>
      </c>
      <c r="C205" s="7">
        <f xml:space="preserve"> (Mecanisms!$E$44 - C$73 - C$19)</f>
        <v>32</v>
      </c>
      <c r="D205" s="7">
        <f xml:space="preserve"> (Mecanisms!$E$44 - D$73 - D$19)</f>
        <v>32</v>
      </c>
      <c r="E205" s="7">
        <f xml:space="preserve"> (Mecanisms!$E$44 - E$73 - E$19)</f>
        <v>31</v>
      </c>
      <c r="F205" s="7">
        <f xml:space="preserve"> (Mecanisms!$E$44 - F$73 - F$19)</f>
        <v>23</v>
      </c>
      <c r="G205" s="7">
        <f xml:space="preserve"> (Mecanisms!$E$44 - G$73 - G$19)</f>
        <v>22</v>
      </c>
      <c r="H205" s="7">
        <f xml:space="preserve"> (Mecanisms!$E$44 - H$73 - H$19)</f>
        <v>22</v>
      </c>
      <c r="I205" s="7">
        <f xml:space="preserve"> (Mecanisms!$E$44 - I$73 - I$19)</f>
        <v>21</v>
      </c>
      <c r="J205" s="7">
        <f xml:space="preserve"> (Mecanisms!$E$44 - J$73 - J$19)</f>
        <v>21</v>
      </c>
      <c r="K205" s="7">
        <f xml:space="preserve"> (Mecanisms!$E$44 - K$73 - K$19)</f>
        <v>20</v>
      </c>
      <c r="L205" s="7">
        <f xml:space="preserve"> (Mecanisms!$E$44 - L$73 - L$19)</f>
        <v>20</v>
      </c>
      <c r="M205" s="7">
        <f xml:space="preserve"> (Mecanisms!$E$44 - M$73 - M$19)</f>
        <v>19</v>
      </c>
      <c r="N205" s="7">
        <f xml:space="preserve"> (Mecanisms!$E$44 - N$73 - N$19)</f>
        <v>19</v>
      </c>
      <c r="O205" s="7">
        <f xml:space="preserve"> (Mecanisms!$E$44 - O$73 - O$19)</f>
        <v>18</v>
      </c>
      <c r="P205" s="7">
        <f xml:space="preserve"> (Mecanisms!$E$44 - P$73 - P$19)</f>
        <v>18</v>
      </c>
      <c r="Q205" s="7">
        <f xml:space="preserve"> (Mecanisms!$E$44 - Q$73 - Q$19)</f>
        <v>17</v>
      </c>
      <c r="R205" s="7">
        <f xml:space="preserve"> (Mecanisms!$E$44 - R$73 - R$19)</f>
        <v>17</v>
      </c>
      <c r="S205" s="7">
        <f xml:space="preserve"> (Mecanisms!$E$44 - S$73 - S$19)</f>
        <v>16</v>
      </c>
      <c r="T205" s="7">
        <f xml:space="preserve"> (Mecanisms!$E$44 - T$73 - T$19)</f>
        <v>16</v>
      </c>
      <c r="U205" s="7">
        <f xml:space="preserve"> (Mecanisms!$E$44 - U$73 - U$19)</f>
        <v>15</v>
      </c>
    </row>
    <row r="206" spans="1:21">
      <c r="A206" s="7" t="s">
        <v>66</v>
      </c>
      <c r="B206" s="7">
        <f xml:space="preserve"> (Mecanisms!$E$44 - B$72 - B$19)</f>
        <v>35</v>
      </c>
      <c r="C206" s="7">
        <f xml:space="preserve"> (Mecanisms!$E$44 - C$72 - C$19)</f>
        <v>35</v>
      </c>
      <c r="D206" s="7">
        <f xml:space="preserve"> (Mecanisms!$E$44 - D$72 - D$19)</f>
        <v>34</v>
      </c>
      <c r="E206" s="7">
        <f xml:space="preserve"> (Mecanisms!$E$44 - E$72 - E$19)</f>
        <v>34</v>
      </c>
      <c r="F206" s="7">
        <f xml:space="preserve"> (Mecanisms!$E$44 - F$72 - F$19)</f>
        <v>25</v>
      </c>
      <c r="G206" s="7">
        <f xml:space="preserve"> (Mecanisms!$E$44 - G$72 - G$19)</f>
        <v>24</v>
      </c>
      <c r="H206" s="7">
        <f xml:space="preserve"> (Mecanisms!$E$44 - H$72 - H$19)</f>
        <v>24</v>
      </c>
      <c r="I206" s="7">
        <f xml:space="preserve"> (Mecanisms!$E$44 - I$72 - I$19)</f>
        <v>24</v>
      </c>
      <c r="J206" s="7">
        <f xml:space="preserve"> (Mecanisms!$E$44 - J$72 - J$19)</f>
        <v>23</v>
      </c>
      <c r="K206" s="7">
        <f xml:space="preserve"> (Mecanisms!$E$44 - K$72 - K$19)</f>
        <v>23</v>
      </c>
      <c r="L206" s="7">
        <f xml:space="preserve"> (Mecanisms!$E$44 - L$72 - L$19)</f>
        <v>23</v>
      </c>
      <c r="M206" s="7">
        <f xml:space="preserve"> (Mecanisms!$E$44 - M$72 - M$19)</f>
        <v>22</v>
      </c>
      <c r="N206" s="7">
        <f xml:space="preserve"> (Mecanisms!$E$44 - N$72 - N$19)</f>
        <v>22</v>
      </c>
      <c r="O206" s="7">
        <f xml:space="preserve"> (Mecanisms!$E$44 - O$72 - O$19)</f>
        <v>22</v>
      </c>
      <c r="P206" s="7">
        <f xml:space="preserve"> (Mecanisms!$E$44 - P$72 - P$19)</f>
        <v>21</v>
      </c>
      <c r="Q206" s="7">
        <f xml:space="preserve"> (Mecanisms!$E$44 - Q$72 - Q$19)</f>
        <v>21</v>
      </c>
      <c r="R206" s="7">
        <f xml:space="preserve"> (Mecanisms!$E$44 - R$72 - R$19)</f>
        <v>21</v>
      </c>
      <c r="S206" s="7">
        <f xml:space="preserve"> (Mecanisms!$E$44 - S$72 - S$19)</f>
        <v>20</v>
      </c>
      <c r="T206" s="7">
        <f xml:space="preserve"> (Mecanisms!$E$44 - T$72 - T$19)</f>
        <v>20</v>
      </c>
      <c r="U206" s="7">
        <f xml:space="preserve"> (Mecanisms!$E$44 - U$72 - U$19)</f>
        <v>20</v>
      </c>
    </row>
    <row r="207" spans="1:21">
      <c r="A207" s="65" t="s">
        <v>49</v>
      </c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</row>
    <row r="208" spans="1:21">
      <c r="A208" s="7" t="s">
        <v>57</v>
      </c>
      <c r="B208" s="7">
        <f xml:space="preserve"> (Mecanisms!$E$45 - B$74 - B$19)</f>
        <v>40</v>
      </c>
      <c r="C208" s="7">
        <f xml:space="preserve"> (Mecanisms!$E$45 - C$74 - C$19)</f>
        <v>40</v>
      </c>
      <c r="D208" s="7">
        <f xml:space="preserve"> (Mecanisms!$E$45 - D$74 - D$19)</f>
        <v>39</v>
      </c>
      <c r="E208" s="7">
        <f xml:space="preserve"> (Mecanisms!$E$45 - E$74 - E$19)</f>
        <v>39</v>
      </c>
      <c r="F208" s="7">
        <f xml:space="preserve"> (Mecanisms!$E$45 - F$74 - F$19)</f>
        <v>30</v>
      </c>
      <c r="G208" s="7">
        <f xml:space="preserve"> (Mecanisms!$E$45 - G$74 - G$19)</f>
        <v>29</v>
      </c>
      <c r="H208" s="7">
        <f xml:space="preserve"> (Mecanisms!$E$45 - H$74 - H$19)</f>
        <v>29</v>
      </c>
      <c r="I208" s="7">
        <f xml:space="preserve"> (Mecanisms!$E$45 - I$74 - I$19)</f>
        <v>29</v>
      </c>
      <c r="J208" s="7">
        <f xml:space="preserve"> (Mecanisms!$E$45 - J$74 - J$19)</f>
        <v>28</v>
      </c>
      <c r="K208" s="7">
        <f xml:space="preserve"> (Mecanisms!$E$45 - K$74 - K$19)</f>
        <v>28</v>
      </c>
      <c r="L208" s="7">
        <f xml:space="preserve"> (Mecanisms!$E$45 - L$74 - L$19)</f>
        <v>28</v>
      </c>
      <c r="M208" s="7">
        <f xml:space="preserve"> (Mecanisms!$E$45 - M$74 - M$19)</f>
        <v>27</v>
      </c>
      <c r="N208" s="7">
        <f xml:space="preserve"> (Mecanisms!$E$45 - N$74 - N$19)</f>
        <v>27</v>
      </c>
      <c r="O208" s="7">
        <f xml:space="preserve"> (Mecanisms!$E$45 - O$74 - O$19)</f>
        <v>27</v>
      </c>
      <c r="P208" s="7">
        <f xml:space="preserve"> (Mecanisms!$E$45 - P$74 - P$19)</f>
        <v>26</v>
      </c>
      <c r="Q208" s="7">
        <f xml:space="preserve"> (Mecanisms!$E$45 - Q$74 - Q$19)</f>
        <v>26</v>
      </c>
      <c r="R208" s="7">
        <f xml:space="preserve"> (Mecanisms!$E$45 - R$74 - R$19)</f>
        <v>26</v>
      </c>
      <c r="S208" s="7">
        <f xml:space="preserve"> (Mecanisms!$E$45 - S$74 - S$19)</f>
        <v>25</v>
      </c>
      <c r="T208" s="7">
        <f xml:space="preserve"> (Mecanisms!$E$45 - T$74 - T$19)</f>
        <v>25</v>
      </c>
      <c r="U208" s="7">
        <f xml:space="preserve"> (Mecanisms!$E$45 - U$74 - U$19)</f>
        <v>25</v>
      </c>
    </row>
    <row r="209" spans="1:21">
      <c r="A209" s="7" t="s">
        <v>64</v>
      </c>
      <c r="B209" s="7">
        <f xml:space="preserve"> (Mecanisms!$E$45 - B$73 - B$19)</f>
        <v>38</v>
      </c>
      <c r="C209" s="7">
        <f xml:space="preserve"> (Mecanisms!$E$45 - C$73 - C$19)</f>
        <v>37</v>
      </c>
      <c r="D209" s="7">
        <f xml:space="preserve"> (Mecanisms!$E$45 - D$73 - D$19)</f>
        <v>37</v>
      </c>
      <c r="E209" s="7">
        <f xml:space="preserve"> (Mecanisms!$E$45 - E$73 - E$19)</f>
        <v>36</v>
      </c>
      <c r="F209" s="7">
        <f xml:space="preserve"> (Mecanisms!$E$45 - F$73 - F$19)</f>
        <v>28</v>
      </c>
      <c r="G209" s="7">
        <f xml:space="preserve"> (Mecanisms!$E$45 - G$73 - G$19)</f>
        <v>27</v>
      </c>
      <c r="H209" s="7">
        <f xml:space="preserve"> (Mecanisms!$E$45 - H$73 - H$19)</f>
        <v>27</v>
      </c>
      <c r="I209" s="7">
        <f xml:space="preserve"> (Mecanisms!$E$45 - I$73 - I$19)</f>
        <v>26</v>
      </c>
      <c r="J209" s="7">
        <f xml:space="preserve"> (Mecanisms!$E$45 - J$73 - J$19)</f>
        <v>26</v>
      </c>
      <c r="K209" s="7">
        <f xml:space="preserve"> (Mecanisms!$E$45 - K$73 - K$19)</f>
        <v>25</v>
      </c>
      <c r="L209" s="7">
        <f xml:space="preserve"> (Mecanisms!$E$45 - L$73 - L$19)</f>
        <v>25</v>
      </c>
      <c r="M209" s="7">
        <f xml:space="preserve"> (Mecanisms!$E$45 - M$73 - M$19)</f>
        <v>24</v>
      </c>
      <c r="N209" s="7">
        <f xml:space="preserve"> (Mecanisms!$E$45 - N$73 - N$19)</f>
        <v>24</v>
      </c>
      <c r="O209" s="7">
        <f xml:space="preserve"> (Mecanisms!$E$45 - O$73 - O$19)</f>
        <v>23</v>
      </c>
      <c r="P209" s="7">
        <f xml:space="preserve"> (Mecanisms!$E$45 - P$73 - P$19)</f>
        <v>23</v>
      </c>
      <c r="Q209" s="7">
        <f xml:space="preserve"> (Mecanisms!$E$45 - Q$73 - Q$19)</f>
        <v>22</v>
      </c>
      <c r="R209" s="7">
        <f xml:space="preserve"> (Mecanisms!$E$45 - R$73 - R$19)</f>
        <v>22</v>
      </c>
      <c r="S209" s="7">
        <f xml:space="preserve"> (Mecanisms!$E$45 - S$73 - S$19)</f>
        <v>21</v>
      </c>
      <c r="T209" s="7">
        <f xml:space="preserve"> (Mecanisms!$E$45 - T$73 - T$19)</f>
        <v>21</v>
      </c>
      <c r="U209" s="7">
        <f xml:space="preserve"> (Mecanisms!$E$45 - U$73 - U$19)</f>
        <v>20</v>
      </c>
    </row>
    <row r="210" spans="1:21">
      <c r="A210" s="7" t="s">
        <v>65</v>
      </c>
      <c r="B210" s="7">
        <f xml:space="preserve"> (Mecanisms!$E$45 - B$73 - B$19)</f>
        <v>38</v>
      </c>
      <c r="C210" s="7">
        <f xml:space="preserve"> (Mecanisms!$E$45 - C$73 - C$19)</f>
        <v>37</v>
      </c>
      <c r="D210" s="7">
        <f xml:space="preserve"> (Mecanisms!$E$45 - D$73 - D$19)</f>
        <v>37</v>
      </c>
      <c r="E210" s="7">
        <f xml:space="preserve"> (Mecanisms!$E$45 - E$73 - E$19)</f>
        <v>36</v>
      </c>
      <c r="F210" s="7">
        <f xml:space="preserve"> (Mecanisms!$E$45 - F$73 - F$19)</f>
        <v>28</v>
      </c>
      <c r="G210" s="7">
        <f xml:space="preserve"> (Mecanisms!$E$45 - G$73 - G$19)</f>
        <v>27</v>
      </c>
      <c r="H210" s="7">
        <f xml:space="preserve"> (Mecanisms!$E$45 - H$73 - H$19)</f>
        <v>27</v>
      </c>
      <c r="I210" s="7">
        <f xml:space="preserve"> (Mecanisms!$E$45 - I$73 - I$19)</f>
        <v>26</v>
      </c>
      <c r="J210" s="7">
        <f xml:space="preserve"> (Mecanisms!$E$45 - J$73 - J$19)</f>
        <v>26</v>
      </c>
      <c r="K210" s="7">
        <f xml:space="preserve"> (Mecanisms!$E$45 - K$73 - K$19)</f>
        <v>25</v>
      </c>
      <c r="L210" s="7">
        <f xml:space="preserve"> (Mecanisms!$E$45 - L$73 - L$19)</f>
        <v>25</v>
      </c>
      <c r="M210" s="7">
        <f xml:space="preserve"> (Mecanisms!$E$45 - M$73 - M$19)</f>
        <v>24</v>
      </c>
      <c r="N210" s="7">
        <f xml:space="preserve"> (Mecanisms!$E$45 - N$73 - N$19)</f>
        <v>24</v>
      </c>
      <c r="O210" s="7">
        <f xml:space="preserve"> (Mecanisms!$E$45 - O$73 - O$19)</f>
        <v>23</v>
      </c>
      <c r="P210" s="7">
        <f xml:space="preserve"> (Mecanisms!$E$45 - P$73 - P$19)</f>
        <v>23</v>
      </c>
      <c r="Q210" s="7">
        <f xml:space="preserve"> (Mecanisms!$E$45 - Q$73 - Q$19)</f>
        <v>22</v>
      </c>
      <c r="R210" s="7">
        <f xml:space="preserve"> (Mecanisms!$E$45 - R$73 - R$19)</f>
        <v>22</v>
      </c>
      <c r="S210" s="7">
        <f xml:space="preserve"> (Mecanisms!$E$45 - S$73 - S$19)</f>
        <v>21</v>
      </c>
      <c r="T210" s="7">
        <f xml:space="preserve"> (Mecanisms!$E$45 - T$73 - T$19)</f>
        <v>21</v>
      </c>
      <c r="U210" s="7">
        <f xml:space="preserve"> (Mecanisms!$E$45 - U$73 - U$19)</f>
        <v>20</v>
      </c>
    </row>
    <row r="211" spans="1:21">
      <c r="A211" s="7" t="s">
        <v>66</v>
      </c>
      <c r="B211" s="7">
        <f xml:space="preserve"> (Mecanisms!$E$45 - B$72 - B$19)</f>
        <v>40</v>
      </c>
      <c r="C211" s="7">
        <f xml:space="preserve"> (Mecanisms!$E$45 - C$72 - C$19)</f>
        <v>40</v>
      </c>
      <c r="D211" s="7">
        <f xml:space="preserve"> (Mecanisms!$E$45 - D$72 - D$19)</f>
        <v>39</v>
      </c>
      <c r="E211" s="7">
        <f xml:space="preserve"> (Mecanisms!$E$45 - E$72 - E$19)</f>
        <v>39</v>
      </c>
      <c r="F211" s="7">
        <f xml:space="preserve"> (Mecanisms!$E$45 - F$72 - F$19)</f>
        <v>30</v>
      </c>
      <c r="G211" s="7">
        <f xml:space="preserve"> (Mecanisms!$E$45 - G$72 - G$19)</f>
        <v>29</v>
      </c>
      <c r="H211" s="7">
        <f xml:space="preserve"> (Mecanisms!$E$45 - H$72 - H$19)</f>
        <v>29</v>
      </c>
      <c r="I211" s="7">
        <f xml:space="preserve"> (Mecanisms!$E$45 - I$72 - I$19)</f>
        <v>29</v>
      </c>
      <c r="J211" s="7">
        <f xml:space="preserve"> (Mecanisms!$E$45 - J$72 - J$19)</f>
        <v>28</v>
      </c>
      <c r="K211" s="7">
        <f xml:space="preserve"> (Mecanisms!$E$45 - K$72 - K$19)</f>
        <v>28</v>
      </c>
      <c r="L211" s="7">
        <f xml:space="preserve"> (Mecanisms!$E$45 - L$72 - L$19)</f>
        <v>28</v>
      </c>
      <c r="M211" s="7">
        <f xml:space="preserve"> (Mecanisms!$E$45 - M$72 - M$19)</f>
        <v>27</v>
      </c>
      <c r="N211" s="7">
        <f xml:space="preserve"> (Mecanisms!$E$45 - N$72 - N$19)</f>
        <v>27</v>
      </c>
      <c r="O211" s="7">
        <f xml:space="preserve"> (Mecanisms!$E$45 - O$72 - O$19)</f>
        <v>27</v>
      </c>
      <c r="P211" s="7">
        <f xml:space="preserve"> (Mecanisms!$E$45 - P$72 - P$19)</f>
        <v>26</v>
      </c>
      <c r="Q211" s="7">
        <f xml:space="preserve"> (Mecanisms!$E$45 - Q$72 - Q$19)</f>
        <v>26</v>
      </c>
      <c r="R211" s="7">
        <f xml:space="preserve"> (Mecanisms!$E$45 - R$72 - R$19)</f>
        <v>26</v>
      </c>
      <c r="S211" s="7">
        <f xml:space="preserve"> (Mecanisms!$E$45 - S$72 - S$19)</f>
        <v>25</v>
      </c>
      <c r="T211" s="7">
        <f xml:space="preserve"> (Mecanisms!$E$45 - T$72 - T$19)</f>
        <v>25</v>
      </c>
      <c r="U211" s="7">
        <f xml:space="preserve"> (Mecanisms!$E$45 - U$72 - U$19)</f>
        <v>25</v>
      </c>
    </row>
    <row r="212" spans="1:21">
      <c r="A212" s="65" t="s">
        <v>59</v>
      </c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</row>
    <row r="213" spans="1:21">
      <c r="A213" s="7" t="s">
        <v>57</v>
      </c>
      <c r="B213" s="7">
        <f xml:space="preserve"> (Mecanisms!$E$46 - B$74 - B$19)</f>
        <v>45</v>
      </c>
      <c r="C213" s="7">
        <f xml:space="preserve"> (Mecanisms!$E$46 - C$74 - C$19)</f>
        <v>45</v>
      </c>
      <c r="D213" s="7">
        <f xml:space="preserve"> (Mecanisms!$E$46 - D$74 - D$19)</f>
        <v>44</v>
      </c>
      <c r="E213" s="7">
        <f xml:space="preserve"> (Mecanisms!$E$46 - E$74 - E$19)</f>
        <v>44</v>
      </c>
      <c r="F213" s="7">
        <f xml:space="preserve"> (Mecanisms!$E$46 - F$74 - F$19)</f>
        <v>35</v>
      </c>
      <c r="G213" s="7">
        <f xml:space="preserve"> (Mecanisms!$E$46 - G$74 - G$19)</f>
        <v>34</v>
      </c>
      <c r="H213" s="7">
        <f xml:space="preserve"> (Mecanisms!$E$46 - H$74 - H$19)</f>
        <v>34</v>
      </c>
      <c r="I213" s="7">
        <f xml:space="preserve"> (Mecanisms!$E$46 - I$74 - I$19)</f>
        <v>34</v>
      </c>
      <c r="J213" s="7">
        <f xml:space="preserve"> (Mecanisms!$E$46 - J$74 - J$19)</f>
        <v>33</v>
      </c>
      <c r="K213" s="7">
        <f xml:space="preserve"> (Mecanisms!$E$46 - K$74 - K$19)</f>
        <v>33</v>
      </c>
      <c r="L213" s="7">
        <f xml:space="preserve"> (Mecanisms!$E$46 - L$74 - L$19)</f>
        <v>33</v>
      </c>
      <c r="M213" s="7">
        <f xml:space="preserve"> (Mecanisms!$E$46 - M$74 - M$19)</f>
        <v>32</v>
      </c>
      <c r="N213" s="7">
        <f xml:space="preserve"> (Mecanisms!$E$46 - N$74 - N$19)</f>
        <v>32</v>
      </c>
      <c r="O213" s="7">
        <f xml:space="preserve"> (Mecanisms!$E$46 - O$74 - O$19)</f>
        <v>32</v>
      </c>
      <c r="P213" s="7">
        <f xml:space="preserve"> (Mecanisms!$E$46 - P$74 - P$19)</f>
        <v>31</v>
      </c>
      <c r="Q213" s="7">
        <f xml:space="preserve"> (Mecanisms!$E$46 - Q$74 - Q$19)</f>
        <v>31</v>
      </c>
      <c r="R213" s="7">
        <f xml:space="preserve"> (Mecanisms!$E$46 - R$74 - R$19)</f>
        <v>31</v>
      </c>
      <c r="S213" s="7">
        <f xml:space="preserve"> (Mecanisms!$E$46 - S$74 - S$19)</f>
        <v>30</v>
      </c>
      <c r="T213" s="7">
        <f xml:space="preserve"> (Mecanisms!$E$46 - T$74 - T$19)</f>
        <v>30</v>
      </c>
      <c r="U213" s="7">
        <f xml:space="preserve"> (Mecanisms!$E$46 - U$74 - U$19)</f>
        <v>30</v>
      </c>
    </row>
    <row r="214" spans="1:21">
      <c r="A214" s="7" t="s">
        <v>64</v>
      </c>
      <c r="B214" s="7">
        <f xml:space="preserve"> (Mecanisms!$E$46 - B$73 - B$19)</f>
        <v>43</v>
      </c>
      <c r="C214" s="7">
        <f xml:space="preserve"> (Mecanisms!$E$46 - C$73 - C$19)</f>
        <v>42</v>
      </c>
      <c r="D214" s="7">
        <f xml:space="preserve"> (Mecanisms!$E$46 - D$73 - D$19)</f>
        <v>42</v>
      </c>
      <c r="E214" s="7">
        <f xml:space="preserve"> (Mecanisms!$E$46 - E$73 - E$19)</f>
        <v>41</v>
      </c>
      <c r="F214" s="7">
        <f xml:space="preserve"> (Mecanisms!$E$46 - F$73 - F$19)</f>
        <v>33</v>
      </c>
      <c r="G214" s="7">
        <f xml:space="preserve"> (Mecanisms!$E$46 - G$73 - G$19)</f>
        <v>32</v>
      </c>
      <c r="H214" s="7">
        <f xml:space="preserve"> (Mecanisms!$E$46 - H$73 - H$19)</f>
        <v>32</v>
      </c>
      <c r="I214" s="7">
        <f xml:space="preserve"> (Mecanisms!$E$46 - I$73 - I$19)</f>
        <v>31</v>
      </c>
      <c r="J214" s="7">
        <f xml:space="preserve"> (Mecanisms!$E$46 - J$73 - J$19)</f>
        <v>31</v>
      </c>
      <c r="K214" s="7">
        <f xml:space="preserve"> (Mecanisms!$E$46 - K$73 - K$19)</f>
        <v>30</v>
      </c>
      <c r="L214" s="7">
        <f xml:space="preserve"> (Mecanisms!$E$46 - L$73 - L$19)</f>
        <v>30</v>
      </c>
      <c r="M214" s="7">
        <f xml:space="preserve"> (Mecanisms!$E$46 - M$73 - M$19)</f>
        <v>29</v>
      </c>
      <c r="N214" s="7">
        <f xml:space="preserve"> (Mecanisms!$E$46 - N$73 - N$19)</f>
        <v>29</v>
      </c>
      <c r="O214" s="7">
        <f xml:space="preserve"> (Mecanisms!$E$46 - O$73 - O$19)</f>
        <v>28</v>
      </c>
      <c r="P214" s="7">
        <f xml:space="preserve"> (Mecanisms!$E$46 - P$73 - P$19)</f>
        <v>28</v>
      </c>
      <c r="Q214" s="7">
        <f xml:space="preserve"> (Mecanisms!$E$46 - Q$73 - Q$19)</f>
        <v>27</v>
      </c>
      <c r="R214" s="7">
        <f xml:space="preserve"> (Mecanisms!$E$46 - R$73 - R$19)</f>
        <v>27</v>
      </c>
      <c r="S214" s="7">
        <f xml:space="preserve"> (Mecanisms!$E$46 - S$73 - S$19)</f>
        <v>26</v>
      </c>
      <c r="T214" s="7">
        <f xml:space="preserve"> (Mecanisms!$E$46 - T$73 - T$19)</f>
        <v>26</v>
      </c>
      <c r="U214" s="7">
        <f xml:space="preserve"> (Mecanisms!$E$46 - U$73 - U$19)</f>
        <v>25</v>
      </c>
    </row>
    <row r="215" spans="1:21">
      <c r="A215" s="7" t="s">
        <v>65</v>
      </c>
      <c r="B215" s="7">
        <f xml:space="preserve"> (Mecanisms!$E$46 - B$73 - B$19)</f>
        <v>43</v>
      </c>
      <c r="C215" s="7">
        <f xml:space="preserve"> (Mecanisms!$E$46 - C$73 - C$19)</f>
        <v>42</v>
      </c>
      <c r="D215" s="7">
        <f xml:space="preserve"> (Mecanisms!$E$46 - D$73 - D$19)</f>
        <v>42</v>
      </c>
      <c r="E215" s="7">
        <f xml:space="preserve"> (Mecanisms!$E$46 - E$73 - E$19)</f>
        <v>41</v>
      </c>
      <c r="F215" s="7">
        <f xml:space="preserve"> (Mecanisms!$E$46 - F$73 - F$19)</f>
        <v>33</v>
      </c>
      <c r="G215" s="7">
        <f xml:space="preserve"> (Mecanisms!$E$46 - G$73 - G$19)</f>
        <v>32</v>
      </c>
      <c r="H215" s="7">
        <f xml:space="preserve"> (Mecanisms!$E$46 - H$73 - H$19)</f>
        <v>32</v>
      </c>
      <c r="I215" s="7">
        <f xml:space="preserve"> (Mecanisms!$E$46 - I$73 - I$19)</f>
        <v>31</v>
      </c>
      <c r="J215" s="7">
        <f xml:space="preserve"> (Mecanisms!$E$46 - J$73 - J$19)</f>
        <v>31</v>
      </c>
      <c r="K215" s="7">
        <f xml:space="preserve"> (Mecanisms!$E$46 - K$73 - K$19)</f>
        <v>30</v>
      </c>
      <c r="L215" s="7">
        <f xml:space="preserve"> (Mecanisms!$E$46 - L$73 - L$19)</f>
        <v>30</v>
      </c>
      <c r="M215" s="7">
        <f xml:space="preserve"> (Mecanisms!$E$46 - M$73 - M$19)</f>
        <v>29</v>
      </c>
      <c r="N215" s="7">
        <f xml:space="preserve"> (Mecanisms!$E$46 - N$73 - N$19)</f>
        <v>29</v>
      </c>
      <c r="O215" s="7">
        <f xml:space="preserve"> (Mecanisms!$E$46 - O$73 - O$19)</f>
        <v>28</v>
      </c>
      <c r="P215" s="7">
        <f xml:space="preserve"> (Mecanisms!$E$46 - P$73 - P$19)</f>
        <v>28</v>
      </c>
      <c r="Q215" s="7">
        <f xml:space="preserve"> (Mecanisms!$E$46 - Q$73 - Q$19)</f>
        <v>27</v>
      </c>
      <c r="R215" s="7">
        <f xml:space="preserve"> (Mecanisms!$E$46 - R$73 - R$19)</f>
        <v>27</v>
      </c>
      <c r="S215" s="7">
        <f xml:space="preserve"> (Mecanisms!$E$46 - S$73 - S$19)</f>
        <v>26</v>
      </c>
      <c r="T215" s="7">
        <f xml:space="preserve"> (Mecanisms!$E$46 - T$73 - T$19)</f>
        <v>26</v>
      </c>
      <c r="U215" s="7">
        <f xml:space="preserve"> (Mecanisms!$E$46 - U$73 - U$19)</f>
        <v>25</v>
      </c>
    </row>
    <row r="216" spans="1:21">
      <c r="A216" s="7" t="s">
        <v>66</v>
      </c>
      <c r="B216" s="7">
        <f xml:space="preserve"> (Mecanisms!$E$46 - B$72 - B$19)</f>
        <v>45</v>
      </c>
      <c r="C216" s="7">
        <f xml:space="preserve"> (Mecanisms!$E$46 - C$72 - C$19)</f>
        <v>45</v>
      </c>
      <c r="D216" s="7">
        <f xml:space="preserve"> (Mecanisms!$E$46 - D$72 - D$19)</f>
        <v>44</v>
      </c>
      <c r="E216" s="7">
        <f xml:space="preserve"> (Mecanisms!$E$46 - E$72 - E$19)</f>
        <v>44</v>
      </c>
      <c r="F216" s="7">
        <f xml:space="preserve"> (Mecanisms!$E$46 - F$72 - F$19)</f>
        <v>35</v>
      </c>
      <c r="G216" s="7">
        <f xml:space="preserve"> (Mecanisms!$E$46 - G$72 - G$19)</f>
        <v>34</v>
      </c>
      <c r="H216" s="7">
        <f xml:space="preserve"> (Mecanisms!$E$46 - H$72 - H$19)</f>
        <v>34</v>
      </c>
      <c r="I216" s="7">
        <f xml:space="preserve"> (Mecanisms!$E$46 - I$72 - I$19)</f>
        <v>34</v>
      </c>
      <c r="J216" s="7">
        <f xml:space="preserve"> (Mecanisms!$E$46 - J$72 - J$19)</f>
        <v>33</v>
      </c>
      <c r="K216" s="7">
        <f xml:space="preserve"> (Mecanisms!$E$46 - K$72 - K$19)</f>
        <v>33</v>
      </c>
      <c r="L216" s="7">
        <f xml:space="preserve"> (Mecanisms!$E$46 - L$72 - L$19)</f>
        <v>33</v>
      </c>
      <c r="M216" s="7">
        <f xml:space="preserve"> (Mecanisms!$E$46 - M$72 - M$19)</f>
        <v>32</v>
      </c>
      <c r="N216" s="7">
        <f xml:space="preserve"> (Mecanisms!$E$46 - N$72 - N$19)</f>
        <v>32</v>
      </c>
      <c r="O216" s="7">
        <f xml:space="preserve"> (Mecanisms!$E$46 - O$72 - O$19)</f>
        <v>32</v>
      </c>
      <c r="P216" s="7">
        <f xml:space="preserve"> (Mecanisms!$E$46 - P$72 - P$19)</f>
        <v>31</v>
      </c>
      <c r="Q216" s="7">
        <f xml:space="preserve"> (Mecanisms!$E$46 - Q$72 - Q$19)</f>
        <v>31</v>
      </c>
      <c r="R216" s="7">
        <f xml:space="preserve"> (Mecanisms!$E$46 - R$72 - R$19)</f>
        <v>31</v>
      </c>
      <c r="S216" s="7">
        <f xml:space="preserve"> (Mecanisms!$E$46 - S$72 - S$19)</f>
        <v>30</v>
      </c>
      <c r="T216" s="7">
        <f xml:space="preserve"> (Mecanisms!$E$46 - T$72 - T$19)</f>
        <v>30</v>
      </c>
      <c r="U216" s="7">
        <f xml:space="preserve"> (Mecanisms!$E$46 - U$72 - U$19)</f>
        <v>30</v>
      </c>
    </row>
  </sheetData>
  <conditionalFormatting sqref="B81:U84">
    <cfRule type="colorScale" priority="3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86:U89 B91:U95 B97:U101 B103:U112 B114:U118 B120:U129 B131:U135 B137:U146 B148:U151">
    <cfRule type="colorScale" priority="2">
      <colorScale>
        <cfvo type="num" val="0"/>
        <cfvo type="num" val="50"/>
        <cfvo type="num" val="100"/>
        <color rgb="FFFF0000"/>
        <color theme="7" tint="0.39997558519241921"/>
        <color theme="9" tint="0.39997558519241921"/>
      </colorScale>
    </cfRule>
  </conditionalFormatting>
  <conditionalFormatting sqref="B59:U61">
    <cfRule type="colorScale" priority="1">
      <colorScale>
        <cfvo type="num" val="0"/>
        <cfvo type="num" val="25"/>
        <cfvo type="num" val="100"/>
        <color rgb="FFFF0000"/>
        <color theme="7" tint="0.39997558519241921"/>
        <color theme="9" tint="0.39997558519241921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EEF5B-3BEE-D049-93C4-729AAE4C4F5A}">
  <dimension ref="A8:U56"/>
  <sheetViews>
    <sheetView zoomScale="56" zoomScaleNormal="88" workbookViewId="0">
      <selection activeCell="I14" sqref="I14"/>
    </sheetView>
  </sheetViews>
  <sheetFormatPr baseColWidth="10" defaultRowHeight="16"/>
  <cols>
    <col min="1" max="1" width="24.83203125" bestFit="1" customWidth="1"/>
    <col min="2" max="9" width="15.83203125" customWidth="1"/>
  </cols>
  <sheetData>
    <row r="8" spans="1:21" s="33" customFormat="1"/>
    <row r="9" spans="1:21" s="33" customFormat="1"/>
    <row r="10" spans="1:21" s="53" customFormat="1"/>
    <row r="11" spans="1:21" s="53" customFormat="1"/>
    <row r="12" spans="1:21" s="53" customFormat="1">
      <c r="A12"/>
      <c r="B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s="33" customFormat="1" ht="18">
      <c r="A13"/>
      <c r="B13" s="111" t="s">
        <v>70</v>
      </c>
      <c r="C13" s="111" t="s">
        <v>18</v>
      </c>
      <c r="D13" s="111" t="s">
        <v>71</v>
      </c>
      <c r="E13" s="111" t="s">
        <v>74</v>
      </c>
      <c r="F13" s="111" t="s">
        <v>32</v>
      </c>
      <c r="G13" s="111" t="s">
        <v>75</v>
      </c>
      <c r="H13" s="111" t="s">
        <v>76</v>
      </c>
      <c r="I13" s="111" t="s">
        <v>77</v>
      </c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</row>
    <row r="14" spans="1:21" ht="18">
      <c r="A14" s="67" t="s">
        <v>45</v>
      </c>
      <c r="B14">
        <v>1</v>
      </c>
      <c r="C14" s="20">
        <v>3</v>
      </c>
      <c r="D14" s="20">
        <v>4</v>
      </c>
      <c r="E14" s="20">
        <v>1</v>
      </c>
      <c r="F14" s="20">
        <v>2</v>
      </c>
      <c r="G14" s="20">
        <v>1</v>
      </c>
      <c r="H14" s="20">
        <v>1</v>
      </c>
      <c r="I14" s="20">
        <v>2</v>
      </c>
    </row>
    <row r="16" spans="1:21">
      <c r="A16" s="53"/>
    </row>
    <row r="33" spans="1:21" ht="19">
      <c r="A33" s="48" t="s">
        <v>46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9">
      <c r="A34" s="51" t="s">
        <v>0</v>
      </c>
      <c r="B34" s="49">
        <v>1</v>
      </c>
      <c r="C34" s="49">
        <v>2</v>
      </c>
      <c r="D34" s="49">
        <v>3</v>
      </c>
      <c r="E34" s="49">
        <v>4</v>
      </c>
      <c r="F34" s="49">
        <v>5</v>
      </c>
      <c r="G34" s="49">
        <v>6</v>
      </c>
      <c r="H34" s="49">
        <v>7</v>
      </c>
      <c r="I34" s="49">
        <v>8</v>
      </c>
      <c r="J34" s="49">
        <v>9</v>
      </c>
      <c r="K34" s="49">
        <v>10</v>
      </c>
      <c r="L34" s="49">
        <v>11</v>
      </c>
      <c r="M34" s="49">
        <v>12</v>
      </c>
      <c r="N34" s="49">
        <v>13</v>
      </c>
      <c r="O34" s="49">
        <v>14</v>
      </c>
      <c r="P34" s="49">
        <v>15</v>
      </c>
      <c r="Q34" s="49">
        <v>16</v>
      </c>
      <c r="R34" s="49">
        <v>17</v>
      </c>
      <c r="S34" s="49">
        <v>18</v>
      </c>
      <c r="T34" s="49">
        <v>19</v>
      </c>
      <c r="U34" s="49">
        <v>20</v>
      </c>
    </row>
    <row r="35" spans="1:21">
      <c r="A35" s="63" t="s">
        <v>48</v>
      </c>
      <c r="B35" s="64">
        <f xml:space="preserve"> INT(B34/3)</f>
        <v>0</v>
      </c>
      <c r="C35" s="64">
        <f t="shared" ref="C35:U35" si="0" xml:space="preserve"> INT(C34/3)</f>
        <v>0</v>
      </c>
      <c r="D35" s="64">
        <f t="shared" si="0"/>
        <v>1</v>
      </c>
      <c r="E35" s="64">
        <f t="shared" si="0"/>
        <v>1</v>
      </c>
      <c r="F35" s="64">
        <f t="shared" si="0"/>
        <v>1</v>
      </c>
      <c r="G35" s="64">
        <f t="shared" si="0"/>
        <v>2</v>
      </c>
      <c r="H35" s="64">
        <f t="shared" si="0"/>
        <v>2</v>
      </c>
      <c r="I35" s="64">
        <f t="shared" si="0"/>
        <v>2</v>
      </c>
      <c r="J35" s="64">
        <f t="shared" si="0"/>
        <v>3</v>
      </c>
      <c r="K35" s="64">
        <f t="shared" si="0"/>
        <v>3</v>
      </c>
      <c r="L35" s="64">
        <f t="shared" si="0"/>
        <v>3</v>
      </c>
      <c r="M35" s="64">
        <f t="shared" si="0"/>
        <v>4</v>
      </c>
      <c r="N35" s="64">
        <f t="shared" si="0"/>
        <v>4</v>
      </c>
      <c r="O35" s="64">
        <f t="shared" si="0"/>
        <v>4</v>
      </c>
      <c r="P35" s="64">
        <f t="shared" si="0"/>
        <v>5</v>
      </c>
      <c r="Q35" s="64">
        <f t="shared" si="0"/>
        <v>5</v>
      </c>
      <c r="R35" s="64">
        <f t="shared" si="0"/>
        <v>5</v>
      </c>
      <c r="S35" s="64">
        <f t="shared" si="0"/>
        <v>6</v>
      </c>
      <c r="T35" s="64">
        <f t="shared" si="0"/>
        <v>6</v>
      </c>
      <c r="U35" s="64">
        <f t="shared" si="0"/>
        <v>6</v>
      </c>
    </row>
    <row r="36" spans="1:21">
      <c r="A36" s="63" t="s">
        <v>49</v>
      </c>
      <c r="B36" s="63">
        <f xml:space="preserve"> INT(B34 *2/5 + 4/3)</f>
        <v>1</v>
      </c>
      <c r="C36" s="63">
        <f t="shared" ref="C36:U36" si="1" xml:space="preserve"> INT(C34 *2/5 + 4/3)</f>
        <v>2</v>
      </c>
      <c r="D36" s="63">
        <f t="shared" si="1"/>
        <v>2</v>
      </c>
      <c r="E36" s="63">
        <f t="shared" si="1"/>
        <v>2</v>
      </c>
      <c r="F36" s="63">
        <f t="shared" si="1"/>
        <v>3</v>
      </c>
      <c r="G36" s="63">
        <f t="shared" si="1"/>
        <v>3</v>
      </c>
      <c r="H36" s="63">
        <f t="shared" si="1"/>
        <v>4</v>
      </c>
      <c r="I36" s="63">
        <f t="shared" si="1"/>
        <v>4</v>
      </c>
      <c r="J36" s="63">
        <f t="shared" si="1"/>
        <v>4</v>
      </c>
      <c r="K36" s="63">
        <f t="shared" si="1"/>
        <v>5</v>
      </c>
      <c r="L36" s="63">
        <f t="shared" si="1"/>
        <v>5</v>
      </c>
      <c r="M36" s="63">
        <f t="shared" si="1"/>
        <v>6</v>
      </c>
      <c r="N36" s="63">
        <f t="shared" si="1"/>
        <v>6</v>
      </c>
      <c r="O36" s="63">
        <f t="shared" si="1"/>
        <v>6</v>
      </c>
      <c r="P36" s="63">
        <f t="shared" si="1"/>
        <v>7</v>
      </c>
      <c r="Q36" s="63">
        <f t="shared" si="1"/>
        <v>7</v>
      </c>
      <c r="R36" s="63">
        <f t="shared" si="1"/>
        <v>8</v>
      </c>
      <c r="S36" s="63">
        <f t="shared" si="1"/>
        <v>8</v>
      </c>
      <c r="T36" s="63">
        <f t="shared" si="1"/>
        <v>8</v>
      </c>
      <c r="U36" s="63">
        <f t="shared" si="1"/>
        <v>9</v>
      </c>
    </row>
    <row r="37" spans="1:21">
      <c r="A37" s="63" t="s">
        <v>50</v>
      </c>
      <c r="B37" s="63">
        <f xml:space="preserve"> INT(2+ B34/2)</f>
        <v>2</v>
      </c>
      <c r="C37" s="63">
        <f t="shared" ref="C37:U37" si="2" xml:space="preserve"> INT(2+ C34/2)</f>
        <v>3</v>
      </c>
      <c r="D37" s="63">
        <f t="shared" si="2"/>
        <v>3</v>
      </c>
      <c r="E37" s="63">
        <f t="shared" si="2"/>
        <v>4</v>
      </c>
      <c r="F37" s="63">
        <f t="shared" si="2"/>
        <v>4</v>
      </c>
      <c r="G37" s="63">
        <f t="shared" si="2"/>
        <v>5</v>
      </c>
      <c r="H37" s="63">
        <f t="shared" si="2"/>
        <v>5</v>
      </c>
      <c r="I37" s="63">
        <f t="shared" si="2"/>
        <v>6</v>
      </c>
      <c r="J37" s="63">
        <f t="shared" si="2"/>
        <v>6</v>
      </c>
      <c r="K37" s="63">
        <f t="shared" si="2"/>
        <v>7</v>
      </c>
      <c r="L37" s="63">
        <f t="shared" si="2"/>
        <v>7</v>
      </c>
      <c r="M37" s="63">
        <f t="shared" si="2"/>
        <v>8</v>
      </c>
      <c r="N37" s="63">
        <f t="shared" si="2"/>
        <v>8</v>
      </c>
      <c r="O37" s="63">
        <f t="shared" si="2"/>
        <v>9</v>
      </c>
      <c r="P37" s="63">
        <f t="shared" si="2"/>
        <v>9</v>
      </c>
      <c r="Q37" s="63">
        <f t="shared" si="2"/>
        <v>10</v>
      </c>
      <c r="R37" s="63">
        <f t="shared" si="2"/>
        <v>10</v>
      </c>
      <c r="S37" s="63">
        <f t="shared" si="2"/>
        <v>11</v>
      </c>
      <c r="T37" s="63">
        <f t="shared" si="2"/>
        <v>11</v>
      </c>
      <c r="U37" s="63">
        <f t="shared" si="2"/>
        <v>12</v>
      </c>
    </row>
    <row r="42" spans="1:21" ht="19">
      <c r="A42" s="59" t="s">
        <v>54</v>
      </c>
      <c r="B42" s="8"/>
      <c r="C42" s="8"/>
      <c r="D42" s="8"/>
      <c r="E42" s="8"/>
    </row>
    <row r="43" spans="1:21">
      <c r="A43" s="60" t="s">
        <v>58</v>
      </c>
      <c r="B43" s="61" t="s">
        <v>55</v>
      </c>
      <c r="C43" s="61" t="s">
        <v>61</v>
      </c>
      <c r="D43" s="61" t="s">
        <v>62</v>
      </c>
      <c r="E43" s="61" t="s">
        <v>63</v>
      </c>
    </row>
    <row r="44" spans="1:21">
      <c r="A44" s="62" t="s">
        <v>56</v>
      </c>
      <c r="B44" s="61">
        <v>20</v>
      </c>
      <c r="C44" s="61">
        <v>15</v>
      </c>
      <c r="D44" s="61">
        <v>20</v>
      </c>
      <c r="E44" s="61">
        <v>30</v>
      </c>
    </row>
    <row r="45" spans="1:21">
      <c r="A45" s="62" t="s">
        <v>49</v>
      </c>
      <c r="B45" s="61">
        <v>30</v>
      </c>
      <c r="C45" s="61">
        <v>20</v>
      </c>
      <c r="D45" s="61">
        <v>25</v>
      </c>
      <c r="E45" s="61">
        <v>35</v>
      </c>
    </row>
    <row r="46" spans="1:21">
      <c r="A46" s="62" t="s">
        <v>59</v>
      </c>
      <c r="B46" s="61">
        <v>40</v>
      </c>
      <c r="C46" s="61">
        <v>25</v>
      </c>
      <c r="D46" s="61">
        <v>30</v>
      </c>
      <c r="E46" s="61">
        <v>40</v>
      </c>
    </row>
    <row r="48" spans="1:21">
      <c r="A48" t="s">
        <v>73</v>
      </c>
    </row>
    <row r="49" spans="1:2">
      <c r="A49" t="s">
        <v>70</v>
      </c>
      <c r="B49">
        <v>2</v>
      </c>
    </row>
    <row r="50" spans="1:2">
      <c r="A50" t="s">
        <v>18</v>
      </c>
      <c r="B50">
        <v>1</v>
      </c>
    </row>
    <row r="51" spans="1:2">
      <c r="A51" t="s">
        <v>71</v>
      </c>
      <c r="B51">
        <v>0</v>
      </c>
    </row>
    <row r="52" spans="1:2">
      <c r="A52" t="s">
        <v>74</v>
      </c>
      <c r="B52">
        <v>2</v>
      </c>
    </row>
    <row r="53" spans="1:2">
      <c r="A53" t="s">
        <v>32</v>
      </c>
      <c r="B53">
        <v>1</v>
      </c>
    </row>
    <row r="54" spans="1:2">
      <c r="A54" t="s">
        <v>75</v>
      </c>
      <c r="B54">
        <v>0</v>
      </c>
    </row>
    <row r="55" spans="1:2">
      <c r="A55" t="s">
        <v>76</v>
      </c>
      <c r="B55">
        <v>3</v>
      </c>
    </row>
    <row r="56" spans="1:2">
      <c r="A56" t="s">
        <v>77</v>
      </c>
      <c r="B56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74CA-45E8-6647-B680-A2BA3A20B602}">
  <dimension ref="A1:B5"/>
  <sheetViews>
    <sheetView workbookViewId="0">
      <selection activeCell="B9" sqref="B9"/>
    </sheetView>
  </sheetViews>
  <sheetFormatPr baseColWidth="10" defaultRowHeight="16"/>
  <cols>
    <col min="1" max="1" width="23.1640625" customWidth="1"/>
    <col min="2" max="2" width="75.1640625" customWidth="1"/>
  </cols>
  <sheetData>
    <row r="1" spans="1:2" ht="31">
      <c r="A1" s="4" t="s">
        <v>19</v>
      </c>
    </row>
    <row r="4" spans="1:2" ht="19">
      <c r="A4" s="3" t="s">
        <v>20</v>
      </c>
      <c r="B4" s="5" t="s">
        <v>21</v>
      </c>
    </row>
    <row r="5" spans="1:2" ht="19">
      <c r="A5" s="3" t="s">
        <v>2</v>
      </c>
      <c r="B5" s="5" t="s">
        <v>24</v>
      </c>
    </row>
  </sheetData>
  <hyperlinks>
    <hyperlink ref="B4" r:id="rId1" xr:uid="{7378852A-B9D3-B846-B151-E5F549AE41FA}"/>
    <hyperlink ref="B5" r:id="rId2" xr:uid="{2A465E49-7D2A-D448-AFAA-2FD73FC05F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Meetra</vt:lpstr>
      <vt:lpstr>Kreia</vt:lpstr>
      <vt:lpstr>Atton</vt:lpstr>
      <vt:lpstr>T3-M4</vt:lpstr>
      <vt:lpstr>Bao-Dur</vt:lpstr>
      <vt:lpstr>Bastila</vt:lpstr>
      <vt:lpstr>Canderous</vt:lpstr>
      <vt:lpstr>Mecanisms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2019-05-21T10:49:48Z</dcterms:created>
  <dcterms:modified xsi:type="dcterms:W3CDTF">2019-12-04T13:10:44Z</dcterms:modified>
</cp:coreProperties>
</file>